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9" i="11" l="1"/>
  <c r="AY398" i="11"/>
  <c r="AY323" i="11"/>
  <c r="AY327" i="11"/>
  <c r="AY331" i="11"/>
  <c r="AY322" i="11"/>
  <c r="AY337" i="11"/>
  <c r="AY324" i="11"/>
  <c r="AY328" i="11"/>
  <c r="AY332" i="11"/>
  <c r="AY338" i="11"/>
  <c r="AY325" i="11"/>
  <c r="AY329" i="11"/>
  <c r="AY333" i="11"/>
  <c r="AY340"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00" i="11" l="1"/>
  <c r="AY140" i="11"/>
  <c r="AY134" i="11"/>
  <c r="AY163" i="11"/>
  <c r="AY145" i="11"/>
  <c r="AY176" i="11"/>
  <c r="AY198" i="11"/>
  <c r="AY114" i="11"/>
  <c r="AY128" i="11"/>
  <c r="AY152" i="11"/>
  <c r="AY164" i="11"/>
  <c r="AY141" i="11"/>
  <c r="AY118" i="11"/>
  <c r="AY129" i="11"/>
  <c r="AY142" i="11"/>
  <c r="AY130" i="11"/>
  <c r="AY144" i="11"/>
  <c r="AY212" i="11"/>
  <c r="AY203" i="11"/>
  <c r="AY207" i="11"/>
  <c r="AY211" i="11"/>
  <c r="AY204" i="11"/>
  <c r="AY201" i="11"/>
  <c r="AY205" i="11"/>
  <c r="AY209" i="11"/>
  <c r="AY213" i="11"/>
  <c r="AY202" i="11"/>
  <c r="AY126" i="11"/>
  <c r="AY116" i="11"/>
  <c r="AY120" i="11"/>
  <c r="AY124" i="11"/>
  <c r="AY154" i="11"/>
  <c r="AY138" i="11"/>
  <c r="AY172" i="11"/>
  <c r="AY113" i="11"/>
  <c r="AY117" i="11"/>
  <c r="AY121" i="11"/>
  <c r="AY125"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63" i="11"/>
  <c r="AY84" i="11"/>
  <c r="AY80" i="11"/>
  <c r="AY55" i="11"/>
  <c r="AY96" i="11"/>
  <c r="AY85" i="11"/>
  <c r="AY89" i="11"/>
  <c r="AY92"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<sst xmlns="http://schemas.openxmlformats.org/spreadsheetml/2006/main" count="1354" uniqueCount="689">
  <si>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</si>
  <si>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</si>
  <si>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</si>
  <si>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</si>
  <si>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</si>
  <si>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</si>
  <si>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</si>
  <si>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</si>
  <si>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</si>
  <si>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</si>
  <si>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</si>
  <si>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</si>
  <si>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</si>
  <si>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</si>
  <si>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</si>
  <si>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</si>
  <si>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</si>
  <si>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</si>
  <si>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</si>
  <si>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</si>
  <si>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</si>
  <si>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</si>
  <si>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</si>
  <si>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</si>
  <si>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</si>
  <si>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</si>
  <si>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</si>
  <si>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</si>
  <si>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</si>
  <si>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</si>
  <si>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</si>
  <si>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</si>
  <si>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</si>
  <si>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</si>
  <si>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</si>
  <si>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</si>
  <si>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</si>
  <si>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</si>
  <si>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</si>
  <si>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</si>
  <si>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</si>
  <si>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</si>
  <si>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</si>
  <si>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</si>
  <si>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</si>
  <si>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</si>
  <si>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</si>
  <si>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</si>
  <si>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</si>
  <si>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</si>
  <si>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</si>
  <si>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</si>
  <si>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</si>
  <si>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</si>
  <si>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</si>
  <si>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</si>
  <si>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</si>
  <si>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</si>
  <si>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</si>
  <si>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</si>
  <si>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</si>
  <si>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</si>
  <si>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</si>
  <si>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</si>
  <si>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</si>
  <si>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</si>
  <si>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</si>
  <si>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</si>
  <si>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</si>
  <si>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</si>
  <si>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</si>
  <si>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</si>
  <si>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</si>
  <si>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</si>
  <si>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</si>
  <si>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</si>
  <si>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</si>
  <si>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</si>
  <si>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</si>
  <si>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</si>
  <si>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</si>
  <si>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</si>
  <si>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</si>
  <si>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</si>
  <si>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</si>
  <si>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</si>
  <si>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</si>
  <si>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</si>
  <si>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</si>
  <si>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</si>
  <si>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</si>
  <si>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</si>
  <si>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</si>
  <si>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</si>
  <si>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</si>
  <si>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</si>
  <si>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</si>
  <si>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</si>
  <si>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</si>
  <si>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</si>
  <si>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</si>
  <si>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</si>
  <si>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</si>
  <si>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</si>
  <si>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</si>
  <si>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</si>
  <si>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</si>
  <si>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</si>
  <si>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</si>
  <si>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</si>
  <si>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</si>
  <si>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</si>
  <si>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</si>
  <si>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</si>
  <si>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</si>
  <si>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</si>
  <si>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</si>
  <si>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</si>
  <si>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</si>
  <si>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</si>
  <si>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</si>
  <si>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</si>
  <si>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</si>
  <si>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</si>
  <si>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</si>
  <si>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</si>
  <si>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</si>
  <si>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</si>
  <si>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</si>
  <si>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</si>
  <si>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</si>
  <si>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</si>
  <si>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</si>
  <si>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</si>
  <si>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</si>
  <si>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</si>
  <si>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</si>
  <si>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</si>
  <si>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</si>
  <si>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</si>
  <si>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</si>
  <si>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</si>
  <si>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</si>
  <si>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</si>
  <si>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</si>
  <si>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</si>
  <si>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</si>
  <si>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</si>
  <si>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</si>
  <si>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</si>
  <si>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</si>
  <si>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</si>
  <si>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</si>
  <si>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</si>
  <si>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</si>
  <si>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</si>
  <si>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</si>
  <si>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</si>
  <si>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</si>
  <si>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</si>
  <si>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</si>
  <si>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</si>
  <si>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</si>
  <si>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</si>
  <si>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</si>
  <si>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</si>
  <si>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</si>
  <si>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</si>
  <si>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</si>
  <si>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</si>
  <si>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</si>
  <si>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</si>
  <si>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</si>
  <si>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</si>
  <si>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</si>
  <si>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</si>
  <si>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</si>
  <si>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</si>
  <si>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</si>
  <si>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</si>
  <si>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</si>
  <si>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</si>
  <si>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</si>
  <si>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</si>
  <si>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</si>
  <si>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</si>
  <si>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</si>
  <si>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</si>
  <si>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</si>
  <si>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</si>
  <si>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</si>
  <si>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</si>
  <si>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</si>
  <si>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</si>
  <si>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</si>
  <si>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</si>
  <si>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</si>
  <si>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</si>
  <si>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</si>
  <si>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</si>
  <si>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</si>
  <si>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</si>
  <si>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</si>
  <si>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</si>
  <si>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</si>
  <si>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</si>
  <si>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</si>
  <si>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</si>
  <si>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</si>
  <si>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</si>
  <si>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</si>
  <si>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</si>
  <si>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</si>
  <si>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</si>
  <si>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</si>
  <si>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</si>
  <si>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</si>
  <si>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</si>
  <si>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</si>
  <si>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</si>
  <si>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</si>
  <si>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</si>
  <si>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</si>
  <si>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</si>
  <si>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</si>
  <si>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</si>
  <si>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</si>
  <si>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</si>
  <si>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</si>
  <si>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</si>
  <si>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</si>
  <si>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</si>
  <si>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</si>
  <si>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</si>
  <si>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</si>
  <si>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</si>
  <si>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</si>
  <si>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</si>
  <si>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</si>
  <si>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</si>
  <si>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</si>
  <si>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</si>
  <si>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</si>
  <si>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</si>
  <si>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</si>
  <si>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</si>
  <si>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</si>
  <si>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</si>
  <si>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</si>
  <si>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</si>
  <si>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</si>
  <si>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</si>
  <si>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</si>
  <si>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</si>
  <si>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</si>
  <si>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</si>
  <si>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</si>
  <si>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</si>
  <si>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</si>
  <si>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</si>
  <si>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</si>
  <si>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</si>
  <si>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</si>
  <si>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</si>
  <si>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</si>
  <si>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</si>
  <si>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</si>
  <si>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</si>
  <si>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</si>
  <si>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</si>
  <si>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</si>
  <si>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</si>
  <si>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</si>
  <si>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</si>
  <si>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</si>
  <si>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</si>
  <si>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</si>
  <si>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</si>
  <si>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</si>
  <si>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</si>
  <si>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</si>
  <si>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</si>
  <si>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</si>
  <si>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</si>
  <si>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</si>
  <si>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</si>
  <si>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</si>
  <si>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</si>
  <si>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</si>
  <si>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</si>
  <si>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</si>
  <si>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</si>
  <si>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</si>
  <si>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</si>
  <si>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</si>
  <si>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</si>
  <si>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</si>
  <si>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</si>
  <si>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</si>
  <si>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</si>
  <si>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</si>
  <si>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</si>
  <si>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</si>
  <si>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</si>
  <si>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</si>
  <si>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</si>
  <si>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</si>
  <si>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</si>
  <si>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</si>
  <si>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</si>
  <si>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</si>
  <si>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</si>
  <si>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</si>
  <si>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</si>
  <si>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</si>
  <si>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</si>
  <si>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</si>
  <si>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</si>
  <si>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</si>
  <si>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</si>
  <si>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</si>
  <si>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</si>
  <si>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</si>
  <si>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</si>
  <si>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</si>
  <si>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</si>
  <si>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</si>
  <si>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</si>
  <si>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</si>
  <si>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</si>
  <si>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</si>
  <si>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</si>
  <si>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</si>
  <si>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</si>
  <si>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</si>
  <si>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</si>
  <si>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</si>
  <si>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</si>
  <si>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</si>
  <si>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</si>
  <si>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</si>
  <si>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</si>
  <si>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</si>
  <si>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</si>
  <si>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</si>
  <si>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</si>
  <si>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</si>
  <si>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</si>
  <si>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</si>
  <si>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</si>
  <si>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</si>
  <si>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</si>
  <si>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</si>
  <si>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</si>
  <si>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</si>
  <si>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</si>
  <si>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</si>
  <si>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</si>
  <si>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</si>
  <si>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</si>
  <si>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</si>
  <si>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</si>
  <si>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</si>
  <si>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</si>
  <si>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</si>
  <si>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</si>
  <si>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</si>
  <si>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</si>
  <si>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</si>
  <si>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</si>
  <si>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</si>
  <si>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</si>
  <si>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</si>
  <si>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</si>
  <si>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</si>
  <si>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</si>
  <si>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</si>
  <si>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</si>
  <si>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</si>
  <si>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</si>
  <si>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</si>
  <si>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</si>
  <si>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</si>
  <si>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</si>
  <si>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</si>
  <si>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</si>
  <si>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</si>
  <si>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</si>
  <si>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</si>
  <si>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</si>
  <si>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</si>
  <si>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</si>
  <si>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</si>
  <si>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</si>
  <si>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</si>
  <si>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</si>
  <si>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</si>
  <si>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</si>
  <si>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</si>
  <si>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</si>
  <si>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</si>
  <si>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</si>
  <si>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</si>
  <si>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</si>
  <si>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</si>
  <si>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</si>
  <si>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</si>
  <si>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</si>
  <si>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</si>
  <si>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</si>
  <si>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</si>
  <si>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</si>
  <si>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</si>
  <si>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</si>
  <si>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</si>
  <si>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</si>
  <si>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</si>
  <si>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</si>
  <si>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</si>
  <si>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</si>
  <si>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</si>
  <si>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</si>
  <si>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</si>
  <si>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</si>
  <si>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</si>
  <si>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</si>
  <si>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</si>
  <si>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</si>
  <si>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</si>
  <si>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</si>
  <si>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</si>
  <si>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</si>
  <si>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</si>
  <si>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</si>
  <si>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</si>
  <si>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</si>
  <si>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</si>
  <si>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</si>
  <si>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</si>
  <si>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</si>
  <si>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</si>
  <si>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</si>
  <si>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</si>
  <si>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</si>
  <si>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</si>
  <si>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</si>
  <si>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</si>
  <si>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</si>
  <si>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</si>
  <si>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</si>
  <si>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</si>
  <si>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</si>
  <si>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</si>
  <si>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</si>
  <si>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</si>
  <si>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</si>
  <si>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</si>
  <si>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</si>
  <si>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</si>
  <si>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</si>
  <si>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</si>
  <si>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</si>
  <si>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</si>
  <si>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</si>
  <si>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</si>
  <si>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</si>
  <si>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</si>
  <si>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</si>
  <si>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</si>
  <si>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</si>
  <si>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</si>
  <si>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</si>
  <si>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</si>
  <si>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</si>
  <si>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</si>
  <si>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</si>
  <si>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</si>
  <si>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</si>
  <si>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</si>
  <si>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</si>
  <si>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</si>
  <si>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</si>
  <si>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</si>
  <si>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</si>
  <si>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</si>
  <si>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</si>
  <si>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</si>
  <si>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</si>
  <si>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</si>
  <si>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</si>
  <si>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</si>
  <si>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</si>
  <si>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</si>
  <si>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</si>
  <si>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</si>
  <si>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</si>
  <si>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</si>
  <si>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</si>
  <si>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</si>
  <si>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</si>
  <si>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</si>
  <si>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</si>
  <si>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</si>
  <si>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</si>
  <si>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</si>
  <si>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</si>
  <si>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</si>
  <si>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</si>
  <si>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</si>
  <si>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</si>
  <si>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</si>
  <si>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</si>
  <si>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</si>
  <si>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</si>
  <si>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</si>
  <si>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</si>
  <si>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</si>
  <si>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</si>
  <si>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</si>
  <si>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</si>
  <si>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</si>
  <si>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</si>
  <si>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</si>
  <si>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</si>
  <si>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</si>
  <si>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</si>
  <si>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</si>
  <si>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</si>
  <si>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</si>
  <si>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</si>
  <si>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</si>
  <si>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</si>
  <si>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</si>
  <si>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</si>
  <si>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</si>
  <si>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</si>
  <si>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</si>
  <si>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</si>
  <si>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</si>
  <si>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</si>
  <si>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</si>
  <si>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</si>
  <si>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</si>
  <si>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</si>
  <si>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</si>
  <si>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</si>
  <si>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</si>
  <si>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</si>
  <si>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</si>
  <si>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</si>
  <si>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</si>
  <si>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</si>
  <si>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</si>
  <si>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</si>
  <si>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</si>
  <si>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</si>
  <si>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</si>
  <si>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</si>
  <si>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</si>
  <si>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</si>
  <si>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</si>
  <si>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</si>
  <si>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</si>
  <si>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</si>
  <si>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</si>
  <si>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</si>
  <si>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</si>
  <si>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</si>
  <si>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</si>
  <si>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</si>
  <si>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</si>
  <si>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</si>
  <si>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</si>
  <si>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</si>
  <si>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</si>
  <si>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</si>
  <si>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</si>
  <si>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</si>
  <si>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</si>
  <si>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</si>
  <si>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</si>
  <si>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</si>
  <si>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</si>
  <si>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</si>
  <si>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</si>
  <si>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</si>
  <si>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</si>
  <si>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</si>
  <si>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</si>
  <si>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</si>
  <si>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</si>
  <si>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</si>
  <si>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</si>
  <si>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</si>
  <si>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</si>
  <si>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</si>
  <si>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</si>
  <si>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</si>
  <si>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</si>
  <si>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</si>
  <si>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</si>
  <si>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</si>
  <si>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</si>
  <si>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</si>
  <si>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</si>
  <si>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</si>
  <si>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</si>
  <si>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用地取得の円滑・迅速化と用地補償の適正化に関する検討経費</t>
    <phoneticPr fontId="5"/>
  </si>
  <si>
    <t>不動産・建設経済局</t>
    <phoneticPr fontId="5"/>
  </si>
  <si>
    <t>土地政策課公共用地室</t>
    <phoneticPr fontId="5"/>
  </si>
  <si>
    <t>○</t>
  </si>
  <si>
    <t>国土交通省の公共用地の取得に伴う損失補償基準第１条（訓令）</t>
    <phoneticPr fontId="5"/>
  </si>
  <si>
    <t>-</t>
  </si>
  <si>
    <t>-</t>
    <phoneticPr fontId="5"/>
  </si>
  <si>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phoneticPr fontId="5"/>
  </si>
  <si>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phoneticPr fontId="5"/>
  </si>
  <si>
    <t>社会資本整備・
管理効率化推進調査費</t>
    <phoneticPr fontId="5"/>
  </si>
  <si>
    <t>庁費</t>
    <phoneticPr fontId="5"/>
  </si>
  <si>
    <t>職員旅費</t>
    <phoneticPr fontId="5"/>
  </si>
  <si>
    <t>諸謝金</t>
    <phoneticPr fontId="5"/>
  </si>
  <si>
    <t>委員等旅費</t>
    <phoneticPr fontId="5"/>
  </si>
  <si>
    <t>その他</t>
    <rPh sb="2" eb="3">
      <t>タ</t>
    </rPh>
    <phoneticPr fontId="5"/>
  </si>
  <si>
    <t>損失補償基準等の改正通知の発出</t>
    <phoneticPr fontId="5"/>
  </si>
  <si>
    <t>執行額／損失補償基準等の改正通知の発出　　　　　　　　　　　　　　</t>
    <phoneticPr fontId="5"/>
  </si>
  <si>
    <t>％</t>
    <phoneticPr fontId="5"/>
  </si>
  <si>
    <t>用地あい路調査（実施主体：国土交通省、調査時点：調査対象年度の翌年度4月1日時点）
※「用地あい路」とは、用地交渉着手後3年以上経過し且つ当該年度に契約見込みがないものを言う。</t>
    <phoneticPr fontId="5"/>
  </si>
  <si>
    <t>件</t>
    <phoneticPr fontId="5"/>
  </si>
  <si>
    <t>百万円</t>
    <rPh sb="0" eb="3">
      <t>ヒャクマンエン</t>
    </rPh>
    <phoneticPr fontId="5"/>
  </si>
  <si>
    <t>百万円/件</t>
    <phoneticPr fontId="5"/>
  </si>
  <si>
    <t>8/1</t>
    <phoneticPr fontId="5"/>
  </si>
  <si>
    <t>公共事業に係る用地取得の円滑・迅速化及び損失補償基準等の適正化は、公共事業の効果の早期発現を図る上で重要である。</t>
    <phoneticPr fontId="5"/>
  </si>
  <si>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phoneticPr fontId="5"/>
  </si>
  <si>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</si>
  <si>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有</t>
  </si>
  <si>
    <t>無</t>
  </si>
  <si>
    <t>請負契約の発注は企画競争入札方式としており、専門性の高い内容のため、結果、一者応募となった。</t>
    <phoneticPr fontId="5"/>
  </si>
  <si>
    <t>‐</t>
  </si>
  <si>
    <t>事前に類似業務等を参考にしてコスト水準の妥当性を確認している。</t>
    <phoneticPr fontId="5"/>
  </si>
  <si>
    <t>事業目的に即し真に必要なものに限定されている。</t>
    <phoneticPr fontId="5"/>
  </si>
  <si>
    <t>印刷部数を必要最小限に抑えることににより、コストの削減に努めている。</t>
    <phoneticPr fontId="5"/>
  </si>
  <si>
    <t>△</t>
  </si>
  <si>
    <t>成果実績である用地あい路率は直近の数値はやや減少しており、当該調査は年度毎にばらつきのある調査であるため、全体的な傾向としては目標最終年度の数値に到達する可能性があるといえる。</t>
    <phoneticPr fontId="5"/>
  </si>
  <si>
    <t>これまでの成果物を活用し、建物移転料に係る損失補償基準等の一部改正等を行った。</t>
    <phoneticPr fontId="5"/>
  </si>
  <si>
    <t>各地方整備局等における用地取得事務及び損失補償基準等の運用状況や関係法令改正等の把握を行い、引き続き見直すべき項目を整理し、公共事業の迅速な実施につながる円滑な土地利用を促進するため、新型コロナウイルス感染症への対応のほか、「新たな日常」への対応等も踏まえ、補償基準等の見直しなど用地取得の合理化に関する取組等を進めることで、更なる用地取得の円滑化・迅速化が図られる。</t>
    <phoneticPr fontId="5"/>
  </si>
  <si>
    <t>112</t>
    <phoneticPr fontId="5"/>
  </si>
  <si>
    <t>107</t>
    <phoneticPr fontId="5"/>
  </si>
  <si>
    <t>301</t>
    <phoneticPr fontId="5"/>
  </si>
  <si>
    <t>296</t>
    <phoneticPr fontId="5"/>
  </si>
  <si>
    <t>304</t>
    <phoneticPr fontId="5"/>
  </si>
  <si>
    <t>315</t>
    <phoneticPr fontId="5"/>
  </si>
  <si>
    <t>305</t>
    <phoneticPr fontId="5"/>
  </si>
  <si>
    <t>312</t>
    <phoneticPr fontId="5"/>
  </si>
  <si>
    <t>国土交通省</t>
  </si>
  <si>
    <t>その他</t>
    <phoneticPr fontId="5"/>
  </si>
  <si>
    <t>人件費</t>
    <phoneticPr fontId="5"/>
  </si>
  <si>
    <t>委員会開催経費（謝金、旅費）、印刷製本費、雑費等</t>
    <phoneticPr fontId="5"/>
  </si>
  <si>
    <t>業務担当者人件費</t>
    <phoneticPr fontId="5"/>
  </si>
  <si>
    <t>B.中部地方整備局</t>
    <phoneticPr fontId="5"/>
  </si>
  <si>
    <t>国土交通省中部地方整備局</t>
    <rPh sb="0" eb="2">
      <t>コクド</t>
    </rPh>
    <rPh sb="2" eb="5">
      <t>コウツウショウ</t>
    </rPh>
    <rPh sb="5" eb="7">
      <t>チュウブ</t>
    </rPh>
    <rPh sb="7" eb="9">
      <t>チホウ</t>
    </rPh>
    <rPh sb="9" eb="12">
      <t>セイビキョク</t>
    </rPh>
    <phoneticPr fontId="30"/>
  </si>
  <si>
    <t>国土交通省近畿地方整備局</t>
    <rPh sb="0" eb="2">
      <t>コクド</t>
    </rPh>
    <rPh sb="2" eb="5">
      <t>コウツウショウ</t>
    </rPh>
    <rPh sb="5" eb="7">
      <t>キンキ</t>
    </rPh>
    <rPh sb="7" eb="9">
      <t>チホウ</t>
    </rPh>
    <rPh sb="9" eb="12">
      <t>セイビキョク</t>
    </rPh>
    <phoneticPr fontId="30"/>
  </si>
  <si>
    <t>国土交通省東北地方整備局</t>
    <rPh sb="0" eb="2">
      <t>コクド</t>
    </rPh>
    <rPh sb="2" eb="5">
      <t>コウツウショウ</t>
    </rPh>
    <rPh sb="5" eb="7">
      <t>トウホク</t>
    </rPh>
    <rPh sb="7" eb="9">
      <t>チホウ</t>
    </rPh>
    <rPh sb="9" eb="12">
      <t>セイビキョク</t>
    </rPh>
    <phoneticPr fontId="30"/>
  </si>
  <si>
    <t>国土交通省関東地方整備局</t>
    <rPh sb="0" eb="2">
      <t>コクド</t>
    </rPh>
    <rPh sb="2" eb="5">
      <t>コウツウショウ</t>
    </rPh>
    <rPh sb="5" eb="7">
      <t>カントウ</t>
    </rPh>
    <rPh sb="7" eb="9">
      <t>チホウ</t>
    </rPh>
    <rPh sb="9" eb="12">
      <t>セイビキョク</t>
    </rPh>
    <phoneticPr fontId="30"/>
  </si>
  <si>
    <t>国土交通省北陸地方整備局</t>
    <rPh sb="0" eb="2">
      <t>コクド</t>
    </rPh>
    <rPh sb="2" eb="5">
      <t>コウツウショウ</t>
    </rPh>
    <rPh sb="5" eb="7">
      <t>ホクリク</t>
    </rPh>
    <rPh sb="7" eb="9">
      <t>チホウ</t>
    </rPh>
    <rPh sb="9" eb="12">
      <t>セイビキョク</t>
    </rPh>
    <phoneticPr fontId="30"/>
  </si>
  <si>
    <t>国土交通省北海道開発局</t>
    <rPh sb="0" eb="2">
      <t>コクド</t>
    </rPh>
    <rPh sb="2" eb="5">
      <t>コウツウショウ</t>
    </rPh>
    <rPh sb="5" eb="8">
      <t>ホッカイドウ</t>
    </rPh>
    <rPh sb="8" eb="11">
      <t>カイハツキョク</t>
    </rPh>
    <phoneticPr fontId="30"/>
  </si>
  <si>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30"/>
  </si>
  <si>
    <t>令和3年度までに用地あい路率を2.3%（平成29～令和3年度の5ヵ年平均）とする。
※令和元年度、2年度の成果実績は単年度の用地あい路率</t>
    <rPh sb="43" eb="45">
      <t>レイワ</t>
    </rPh>
    <rPh sb="45" eb="48">
      <t>ガンネンド</t>
    </rPh>
    <phoneticPr fontId="5"/>
  </si>
  <si>
    <t>建物移転料算定要領の見直し検討</t>
    <rPh sb="2" eb="5">
      <t>イテンリョウ</t>
    </rPh>
    <rPh sb="5" eb="7">
      <t>サンテイ</t>
    </rPh>
    <rPh sb="7" eb="9">
      <t>ヨウリョウ</t>
    </rPh>
    <rPh sb="10" eb="12">
      <t>ミナオ</t>
    </rPh>
    <rPh sb="13" eb="15">
      <t>ケントウ</t>
    </rPh>
    <phoneticPr fontId="5"/>
  </si>
  <si>
    <t>国土交通省中国地方整備局</t>
    <rPh sb="0" eb="2">
      <t>コクド</t>
    </rPh>
    <rPh sb="2" eb="5">
      <t>コ_x0000__x0000__x0002__x0003__x0002__x0003_</t>
    </rPh>
    <rPh sb="5" eb="7">
      <t xml:space="preserve">
_x0005__x0002__x000F__x0007_</t>
    </rPh>
    <rPh sb="7" eb="9">
      <t xml:space="preserve">_x0002__x0012_	</t>
    </rPh>
    <rPh sb="9" eb="11">
      <t>_x0002__x0015__x000B_</t>
    </rPh>
    <rPh sb="11" eb="12">
      <t/>
    </rPh>
    <phoneticPr fontId="30"/>
  </si>
  <si>
    <t>国交</t>
  </si>
  <si>
    <t>会議開催経費（旅費）、印刷製本費</t>
    <phoneticPr fontId="5"/>
  </si>
  <si>
    <t>12/1</t>
    <phoneticPr fontId="5"/>
  </si>
  <si>
    <t>①各種評価手法の調査及び補償額調査算定との比較検討②各種機関への聞き取り調査③建物調査算定方法合理化のための具体的な検討案の提示④検討会の設置及び運営⑤①～④の内容を総合的に取りまとめ、報告書の作成。</t>
    <phoneticPr fontId="5"/>
  </si>
  <si>
    <t>建物調査算定方法合理化の方針決定</t>
    <phoneticPr fontId="5"/>
  </si>
  <si>
    <t>活動実績として、損失補償基準等の見直しに必要な調査・検討を行い、建物については令和元年度末に損失補償基準等の一部改正通知を発出するとともに、更なる建物調査算定方法の合理化の方針を決定し、見込み通りに実施した。</t>
    <phoneticPr fontId="5"/>
  </si>
  <si>
    <t>平成20年度に策定した「損失補償基準見直しアクションプラン」に基づき損失補償基準等の検証・見直しを進めており、案件ごとに検討が完了した段階で、各地方整備局等に損失補償基準等の一部改正の通知を発出している。なお、近年の具体的な事例は、令和元年度末に建物に関する損失補償基準等の一部改正について通知を発出し、令和２年度末に機械設備・附帯工作物に関する損失補償基準等の一部改正について通知を発出した。引き続き、令和４年度は令和３年度に実施した建物の調査算定要領に関する見直し検討成果を活用し、見直し案を作成する予定となっている。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を整備しており、これらの周知徹底と現場での活用を図ることで、用地取得の迅速化の実現を図っている。</t>
    <phoneticPr fontId="5"/>
  </si>
  <si>
    <t>９ 市場環境の整備、産業の生産性向上、消費者利益の保護</t>
    <phoneticPr fontId="5"/>
  </si>
  <si>
    <t>３０　社会資本整備・管理等を効果的に推進する</t>
    <phoneticPr fontId="5"/>
  </si>
  <si>
    <t>-</t>
    <phoneticPr fontId="5"/>
  </si>
  <si>
    <t>国土交通省の各地方整備局等が施行する直轄事業において用地取得が困難となっている割合（『用地あい路率＝用地あい路件数／当該事業地区の契約済み及び未契約件数の総数』。)</t>
    <phoneticPr fontId="5"/>
  </si>
  <si>
    <t>室長　水野 禎子</t>
    <rPh sb="0" eb="2">
      <t>シツチョウ</t>
    </rPh>
    <phoneticPr fontId="5"/>
  </si>
  <si>
    <t>A.一般財団法人公共用地補償機構</t>
    <phoneticPr fontId="5"/>
  </si>
  <si>
    <t>一般財団法人公共用地補償機構</t>
    <phoneticPr fontId="5"/>
  </si>
  <si>
    <t>-</t>
    <phoneticPr fontId="5"/>
  </si>
  <si>
    <t>国土強靭化対策の迅速化や社会資本整備の早期の効果発現のため、用地取得の円滑・迅速化や用地補償の適正化は大変重要であり、建物移転料算定要領のあり方の検討に資するよう、効果的・効率的な執行に努められたい。</t>
    <rPh sb="93" eb="94">
      <t>ツト</t>
    </rPh>
    <phoneticPr fontId="5"/>
  </si>
  <si>
    <t xml:space="preserve">「土地基本方針（R3.5.28閣議決定）」や「成長戦略実行計画（R3.6.18 閣議決定）」において、補償基準等の見直しなど用地取得の合理化に関する取組を更に進めることが重要視されている。このことを踏まえ、令和４年度に行っているツーバイフォー工法やプレハブ工法等の建物についての統計数量（積算基準）化の検討内容も含め、建物移転料算定要領全般について、建物調査から補償額算定に要する期間の短縮等が可能となるよう、調査対象項目や算定方法の見直し等の建物の調査算定の合理化を実施するだけに留まらず、整理統合した単価歩掛の作成を行うため要求額が増となった。
</t>
    <rPh sb="85" eb="88">
      <t>ジュウヨウシ</t>
    </rPh>
    <rPh sb="99" eb="100">
      <t>フ</t>
    </rPh>
    <rPh sb="241" eb="242">
      <t>トド</t>
    </rPh>
    <rPh sb="246" eb="248">
      <t>セイリ</t>
    </rPh>
    <rPh sb="248" eb="250">
      <t>トウゴウ</t>
    </rPh>
    <rPh sb="252" eb="254">
      <t>タンカ</t>
    </rPh>
    <rPh sb="254" eb="256">
      <t>ブガカリ</t>
    </rPh>
    <rPh sb="257" eb="259">
      <t>サクセイ</t>
    </rPh>
    <rPh sb="260" eb="261">
      <t>オコナ</t>
    </rPh>
    <rPh sb="264" eb="267">
      <t>ヨウキュウガク</t>
    </rPh>
    <rPh sb="268" eb="269">
      <t>ゾウ</t>
    </rPh>
    <phoneticPr fontId="5"/>
  </si>
  <si>
    <t>平成２０年度から「補償基準の適正化に向けた計画的見直し」(アクションプラン)に基づき、緊急度の高い項目から計画的に見直しを行ってきたが、自然災害の激甚化・頻発化に伴い、防災・減災、国土強靱化対策を迅速に進めるとともに、社会資本整備の早期の効果発現のため、公共事業の迅速化に向けて、検討する必要が生じたところ。このため、これまでの補償基準の適正化のみに留まらず、用地業務の合理化・迅速化を実現するため、建物移転料算定要領全般について、調査対象項目や算定方法の見直し等の建物の調査算定の合理化を実施するだけに留まらず、整理統合した単価歩掛の作成を行うものである。その業務執行にあたっては、効果的・効率的に執行するよう努めることとする。</t>
    <rPh sb="0" eb="2">
      <t>ヘイセイ</t>
    </rPh>
    <rPh sb="4" eb="6">
      <t>ネンド</t>
    </rPh>
    <rPh sb="43" eb="46">
      <t>キンキュウド</t>
    </rPh>
    <rPh sb="47" eb="48">
      <t>タカ</t>
    </rPh>
    <rPh sb="49" eb="51">
      <t>コウモク</t>
    </rPh>
    <rPh sb="53" eb="56">
      <t>ケイカクテキ</t>
    </rPh>
    <rPh sb="57" eb="59">
      <t>ミナオ</t>
    </rPh>
    <rPh sb="61" eb="62">
      <t>オコナ</t>
    </rPh>
    <rPh sb="200" eb="202">
      <t>タテモノ</t>
    </rPh>
    <rPh sb="202" eb="204">
      <t>イテン</t>
    </rPh>
    <rPh sb="204" eb="205">
      <t>リョウ</t>
    </rPh>
    <rPh sb="205" eb="209">
      <t>サンテイヨウリョウ</t>
    </rPh>
    <rPh sb="209" eb="211">
      <t>ゼンパン</t>
    </rPh>
    <rPh sb="233" eb="235">
      <t>タテモノ</t>
    </rPh>
    <rPh sb="236" eb="238">
      <t>チョウサ</t>
    </rPh>
    <rPh sb="238" eb="240">
      <t>サンテイ</t>
    </rPh>
    <rPh sb="241" eb="244">
      <t>ゴウリカ</t>
    </rPh>
    <rPh sb="245" eb="247">
      <t>ジッシ</t>
    </rPh>
    <rPh sb="252" eb="253">
      <t>トド</t>
    </rPh>
    <rPh sb="257" eb="259">
      <t>セイリ</t>
    </rPh>
    <rPh sb="259" eb="261">
      <t>トウゴウ</t>
    </rPh>
    <rPh sb="263" eb="265">
      <t>タンカ</t>
    </rPh>
    <rPh sb="265" eb="267">
      <t>ブガ</t>
    </rPh>
    <rPh sb="268" eb="270">
      <t>サクセイ</t>
    </rPh>
    <rPh sb="271" eb="272">
      <t>オコナ</t>
    </rPh>
    <rPh sb="281" eb="283">
      <t>ギョウム</t>
    </rPh>
    <rPh sb="283" eb="285">
      <t>シッコウ</t>
    </rPh>
    <rPh sb="292" eb="295">
      <t>コウカテキ</t>
    </rPh>
    <rPh sb="296" eb="299">
      <t>コウリツテキ</t>
    </rPh>
    <rPh sb="300" eb="302">
      <t>シッコウ</t>
    </rPh>
    <rPh sb="306" eb="307">
      <t>ツト</t>
    </rPh>
    <phoneticPr fontId="5"/>
  </si>
  <si>
    <t>-</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</si>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</sst>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13606</xdr:colOff>
      <xdr:row>270</xdr:row>
      <xdr:rowOff>190549</xdr:rowOff>
    </xdr:from>
    <xdr:to>
      <xdr:col>43</xdr:col>
      <xdr:colOff>197303</xdr:colOff>
      <xdr:row>287</xdr:row>
      <xdr:rowOff>371523</xdr:rowOff>
    </xdr:to>
    <xdr:grpSp>
      <xdr:nvGrpSpPr>
        <xdr:cNvPr id="3" name="グループ化 2"/>
        <xdr:cNvGrpSpPr/>
      </xdr:nvGrpSpPr>
      <xdr:grpSpPr>
        <a:xfrm>
          <a:off x="2232371" y="42436725"/>
          <a:ext cx="6638285" cy="6736416"/>
          <a:chOff x="2485390" y="43176075"/>
          <a:chExt cx="6038850" cy="6948229"/>
        </a:xfrm>
      </xdr:grpSpPr>
      <xdr:sp macro="" textlink="">
        <xdr:nvSpPr>
          <xdr:cNvPr id="4" name="テキスト ボックス 11"/>
          <xdr:cNvSpPr txBox="1">
            <a:spLocks noChangeArrowheads="1"/>
          </xdr:cNvSpPr>
        </xdr:nvSpPr>
        <xdr:spPr>
          <a:xfrm>
            <a:off x="3056255" y="43176075"/>
            <a:ext cx="1210310" cy="516890"/>
          </a:xfrm>
          <a:prstGeom prst="rect">
            <a:avLst/>
          </a:prstGeom>
          <a:solidFill>
            <a:srgbClr val="FFFFFF"/>
          </a:solidFill>
          <a:ln w="38100">
            <a:solidFill>
              <a:srgbClr val="BCBCBC"/>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８</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左大かっこ 12"/>
          <xdr:cNvSpPr/>
        </xdr:nvSpPr>
        <xdr:spPr>
          <a:xfrm>
            <a:off x="2485390" y="43805990"/>
            <a:ext cx="201718" cy="354330"/>
          </a:xfrm>
          <a:prstGeom prst="leftBracket">
            <a:avLst>
              <a:gd name="adj" fmla="val 6084"/>
            </a:avLst>
          </a:prstGeom>
          <a:noFill/>
          <a:ln w="9525" algn="ctr">
            <a:solidFill>
              <a:srgbClr val="000000"/>
            </a:solidFill>
            <a:round/>
            <a:headEnd/>
            <a:tailEnd/>
          </a:ln>
        </xdr:spPr>
      </xdr:sp>
      <xdr:sp macro="" textlink="">
        <xdr:nvSpPr>
          <xdr:cNvPr id="6" name="右大かっこ 13"/>
          <xdr:cNvSpPr/>
        </xdr:nvSpPr>
        <xdr:spPr>
          <a:xfrm>
            <a:off x="4892675" y="43816148"/>
            <a:ext cx="223943" cy="353060"/>
          </a:xfrm>
          <a:prstGeom prst="rightBracket">
            <a:avLst>
              <a:gd name="adj" fmla="val 7167"/>
            </a:avLst>
          </a:prstGeom>
          <a:noFill/>
          <a:ln w="9525" algn="ctr">
            <a:solidFill>
              <a:srgbClr val="000000"/>
            </a:solidFill>
            <a:round/>
            <a:headEnd/>
            <a:tailEnd/>
          </a:ln>
        </xdr:spPr>
      </xdr:sp>
      <xdr:sp macro="" textlink="">
        <xdr:nvSpPr>
          <xdr:cNvPr id="7" name="テキスト ボックス 14"/>
          <xdr:cNvSpPr txBox="1"/>
        </xdr:nvSpPr>
        <xdr:spPr>
          <a:xfrm rot="10800000" flipV="1">
            <a:off x="2678852" y="43739954"/>
            <a:ext cx="2264410" cy="574699"/>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xnSp macro="">
        <xdr:nvCxnSpPr>
          <xdr:cNvPr id="8" name="直線コネクタ 15"/>
          <xdr:cNvCxnSpPr/>
        </xdr:nvCxnSpPr>
        <xdr:spPr>
          <a:xfrm>
            <a:off x="3672205" y="44265427"/>
            <a:ext cx="0" cy="40805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16"/>
          <xdr:cNvCxnSpPr/>
        </xdr:nvCxnSpPr>
        <xdr:spPr>
          <a:xfrm flipV="1">
            <a:off x="3672205" y="48345937"/>
            <a:ext cx="508212"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17"/>
          <xdr:cNvSpPr txBox="1"/>
        </xdr:nvSpPr>
        <xdr:spPr>
          <a:xfrm>
            <a:off x="4198197" y="48153532"/>
            <a:ext cx="2048721" cy="10356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Ｂ．地方整備局等（</a:t>
            </a:r>
            <a:r>
              <a:rPr kumimoji="1" lang="en-US" altLang="ja-JP" sz="1100"/>
              <a:t>7</a:t>
            </a:r>
            <a:r>
              <a:rPr kumimoji="1" lang="ja-JP" altLang="en-US" sz="1100"/>
              <a:t>機関）</a:t>
            </a:r>
            <a:endParaRPr kumimoji="1" lang="en-US" altLang="ja-JP" sz="1100"/>
          </a:p>
          <a:p>
            <a:r>
              <a:rPr kumimoji="1" lang="ja-JP" altLang="en-US" sz="1100"/>
              <a:t>　  　　　 １百万円</a:t>
            </a:r>
          </a:p>
        </xdr:txBody>
      </xdr:sp>
      <xdr:cxnSp macro="">
        <xdr:nvCxnSpPr>
          <xdr:cNvPr id="11" name="直線コネクタ 18"/>
          <xdr:cNvCxnSpPr/>
        </xdr:nvCxnSpPr>
        <xdr:spPr>
          <a:xfrm flipV="1">
            <a:off x="3674745" y="45062352"/>
            <a:ext cx="50757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9"/>
          <xdr:cNvSpPr txBox="1"/>
        </xdr:nvSpPr>
        <xdr:spPr>
          <a:xfrm>
            <a:off x="4222750" y="44853437"/>
            <a:ext cx="1448223" cy="4978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不動産・建設経済局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７百万円</a:t>
            </a:r>
          </a:p>
        </xdr:txBody>
      </xdr:sp>
      <xdr:sp macro="" textlink="">
        <xdr:nvSpPr>
          <xdr:cNvPr id="13" name="テキスト ボックス 20"/>
          <xdr:cNvSpPr txBox="1"/>
        </xdr:nvSpPr>
        <xdr:spPr>
          <a:xfrm>
            <a:off x="5173768" y="45388107"/>
            <a:ext cx="1041612" cy="5143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000"/>
              <a:t>旅費等</a:t>
            </a:r>
            <a:endParaRPr kumimoji="1" lang="en-US" altLang="ja-JP" sz="1000"/>
          </a:p>
          <a:p>
            <a:r>
              <a:rPr kumimoji="1" lang="ja-JP" altLang="en-US" sz="1000"/>
              <a:t> ０．６百万円</a:t>
            </a:r>
          </a:p>
        </xdr:txBody>
      </xdr:sp>
      <xdr:cxnSp macro="">
        <xdr:nvCxnSpPr>
          <xdr:cNvPr id="14" name="直線コネクタ 21"/>
          <xdr:cNvCxnSpPr/>
        </xdr:nvCxnSpPr>
        <xdr:spPr>
          <a:xfrm>
            <a:off x="4960620" y="45351277"/>
            <a:ext cx="4445" cy="11252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22"/>
          <xdr:cNvCxnSpPr/>
        </xdr:nvCxnSpPr>
        <xdr:spPr>
          <a:xfrm>
            <a:off x="4944745" y="46476497"/>
            <a:ext cx="11690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23"/>
          <xdr:cNvSpPr txBox="1"/>
        </xdr:nvSpPr>
        <xdr:spPr>
          <a:xfrm>
            <a:off x="5823268" y="46159766"/>
            <a:ext cx="2388963" cy="6224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t>Ａ．一般財団法人公共用地補償機構 　　　                             ７百万円  </a:t>
            </a:r>
          </a:p>
        </xdr:txBody>
      </xdr:sp>
      <xdr:sp macro="" textlink="">
        <xdr:nvSpPr>
          <xdr:cNvPr id="17" name="右大かっこ 24"/>
          <xdr:cNvSpPr/>
        </xdr:nvSpPr>
        <xdr:spPr>
          <a:xfrm>
            <a:off x="7697187" y="46905641"/>
            <a:ext cx="201718" cy="368300"/>
          </a:xfrm>
          <a:prstGeom prst="rightBracket">
            <a:avLst>
              <a:gd name="adj" fmla="val 6756"/>
            </a:avLst>
          </a:prstGeom>
          <a:noFill/>
          <a:ln w="9525" algn="ctr">
            <a:solidFill>
              <a:srgbClr val="000000"/>
            </a:solidFill>
            <a:round/>
            <a:headEnd/>
            <a:tailEnd/>
          </a:ln>
        </xdr:spPr>
      </xdr:sp>
      <xdr:sp macro="" textlink="">
        <xdr:nvSpPr>
          <xdr:cNvPr id="18" name="正方形/長方形 25"/>
          <xdr:cNvSpPr/>
        </xdr:nvSpPr>
        <xdr:spPr>
          <a:xfrm>
            <a:off x="6345343" y="45864357"/>
            <a:ext cx="2178897" cy="314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sp macro="" textlink="">
        <xdr:nvSpPr>
          <xdr:cNvPr id="19" name="テキスト ボックス 26"/>
          <xdr:cNvSpPr txBox="1"/>
        </xdr:nvSpPr>
        <xdr:spPr>
          <a:xfrm rot="10800000" flipV="1">
            <a:off x="4378959" y="49432422"/>
            <a:ext cx="1800860" cy="691882"/>
          </a:xfrm>
          <a:prstGeom prst="rect">
            <a:avLst/>
          </a:prstGeom>
          <a:noFill/>
          <a:ln>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dist"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左大かっこ 27"/>
          <xdr:cNvSpPr/>
        </xdr:nvSpPr>
        <xdr:spPr>
          <a:xfrm>
            <a:off x="4024842" y="49322567"/>
            <a:ext cx="179705" cy="724535"/>
          </a:xfrm>
          <a:prstGeom prst="leftBracket">
            <a:avLst>
              <a:gd name="adj" fmla="val 5653"/>
            </a:avLst>
          </a:prstGeom>
          <a:noFill/>
          <a:ln w="9525" algn="ctr">
            <a:solidFill>
              <a:srgbClr val="000000"/>
            </a:solidFill>
            <a:round/>
            <a:headEnd/>
            <a:tailEnd/>
          </a:ln>
        </xdr:spPr>
      </xdr:sp>
      <xdr:sp macro="" textlink="">
        <xdr:nvSpPr>
          <xdr:cNvPr id="21" name="右大かっこ 28"/>
          <xdr:cNvSpPr/>
        </xdr:nvSpPr>
        <xdr:spPr>
          <a:xfrm>
            <a:off x="6267238" y="49301612"/>
            <a:ext cx="145415" cy="745490"/>
          </a:xfrm>
          <a:prstGeom prst="rightBracket">
            <a:avLst>
              <a:gd name="adj" fmla="val 6756"/>
            </a:avLst>
          </a:prstGeom>
          <a:noFill/>
          <a:ln w="9525" algn="ctr">
            <a:solidFill>
              <a:srgbClr val="000000"/>
            </a:solidFill>
            <a:round/>
            <a:headEnd/>
            <a:tailEnd/>
          </a:ln>
        </xdr:spPr>
      </xdr:sp>
      <xdr:sp macro="" textlink="">
        <xdr:nvSpPr>
          <xdr:cNvPr id="22" name="テキスト ボックス 29"/>
          <xdr:cNvSpPr txBox="1"/>
        </xdr:nvSpPr>
        <xdr:spPr>
          <a:xfrm rot="10800000" flipV="1">
            <a:off x="6206538" y="46898912"/>
            <a:ext cx="1669291" cy="81949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用地補償基準等の適正化等に関する検討</a:t>
            </a:r>
            <a:endParaRPr kumimoji="1" lang="en-US" altLang="ja-JP" sz="1100"/>
          </a:p>
          <a:p>
            <a:pPr algn="dist"/>
            <a:endParaRPr kumimoji="1" lang="ja-JP" altLang="en-US" sz="1100"/>
          </a:p>
        </xdr:txBody>
      </xdr:sp>
      <xdr:sp macro="" textlink="">
        <xdr:nvSpPr>
          <xdr:cNvPr id="23" name="左大かっこ 30"/>
          <xdr:cNvSpPr/>
        </xdr:nvSpPr>
        <xdr:spPr>
          <a:xfrm>
            <a:off x="6001442" y="46939045"/>
            <a:ext cx="201718" cy="368300"/>
          </a:xfrm>
          <a:prstGeom prst="leftBracket">
            <a:avLst>
              <a:gd name="adj" fmla="val 5653"/>
            </a:avLst>
          </a:prstGeom>
          <a:noFill/>
          <a:ln w="9525" algn="ctr">
            <a:solidFill>
              <a:srgbClr val="000000"/>
            </a:solidFill>
            <a:round/>
            <a:headEnd/>
            <a:tailEnd/>
          </a:ln>
        </xdr:spPr>
      </xdr:sp>
    </xdr:grpSp>
    <xdr:clientData/>
  </xdr:twoCellAnchor>
  <xdr:twoCellAnchor>
    <xdr:from>
      <xdr:col>25</xdr:col>
      <xdr:colOff>54428</xdr:colOff>
      <xdr:row>276</xdr:row>
      <xdr:rowOff>299357</xdr:rowOff>
    </xdr:from>
    <xdr:to>
      <xdr:col>31</xdr:col>
      <xdr:colOff>136072</xdr:colOff>
      <xdr:row>277</xdr:row>
      <xdr:rowOff>326572</xdr:rowOff>
    </xdr:to>
    <xdr:sp macro="" textlink="">
      <xdr:nvSpPr>
        <xdr:cNvPr id="2" name="大かっこ 1"/>
        <xdr:cNvSpPr/>
      </xdr:nvSpPr>
      <xdr:spPr>
        <a:xfrm>
          <a:off x="5157107" y="44658643"/>
          <a:ext cx="1306286"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668</v>
      </c>
      <c r="AK2" s="835"/>
      <c r="AL2" s="835"/>
      <c r="AM2" s="835"/>
      <c r="AN2" s="75" t="s">
        <v>284</v>
      </c>
      <c r="AO2" s="835">
        <v>21</v>
      </c>
      <c r="AP2" s="835"/>
      <c r="AQ2" s="835"/>
      <c r="AR2" s="76" t="s">
        <v>284</v>
      </c>
      <c r="AS2" s="836">
        <v>365</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652</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371</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609</v>
      </c>
      <c r="AF5" s="855"/>
      <c r="AG5" s="855"/>
      <c r="AH5" s="855"/>
      <c r="AI5" s="855"/>
      <c r="AJ5" s="855"/>
      <c r="AK5" s="855"/>
      <c r="AL5" s="855"/>
      <c r="AM5" s="855"/>
      <c r="AN5" s="855"/>
      <c r="AO5" s="855"/>
      <c r="AP5" s="856"/>
      <c r="AQ5" s="857" t="s">
        <v>679</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611</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9</v>
      </c>
      <c r="Q13" s="699"/>
      <c r="R13" s="699"/>
      <c r="S13" s="699"/>
      <c r="T13" s="699"/>
      <c r="U13" s="699"/>
      <c r="V13" s="700"/>
      <c r="W13" s="698">
        <v>9</v>
      </c>
      <c r="X13" s="699"/>
      <c r="Y13" s="699"/>
      <c r="Z13" s="699"/>
      <c r="AA13" s="699"/>
      <c r="AB13" s="699"/>
      <c r="AC13" s="700"/>
      <c r="AD13" s="698">
        <v>9</v>
      </c>
      <c r="AE13" s="699"/>
      <c r="AF13" s="699"/>
      <c r="AG13" s="699"/>
      <c r="AH13" s="699"/>
      <c r="AI13" s="699"/>
      <c r="AJ13" s="700"/>
      <c r="AK13" s="698">
        <v>12</v>
      </c>
      <c r="AL13" s="699"/>
      <c r="AM13" s="699"/>
      <c r="AN13" s="699"/>
      <c r="AO13" s="699"/>
      <c r="AP13" s="699"/>
      <c r="AQ13" s="700"/>
      <c r="AR13" s="735">
        <v>16</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613</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9</v>
      </c>
      <c r="Q18" s="779"/>
      <c r="R18" s="779"/>
      <c r="S18" s="779"/>
      <c r="T18" s="779"/>
      <c r="U18" s="779"/>
      <c r="V18" s="780"/>
      <c r="W18" s="778">
        <f>SUM(W13:AC17)</f>
        <v>9</v>
      </c>
      <c r="X18" s="779"/>
      <c r="Y18" s="779"/>
      <c r="Z18" s="779"/>
      <c r="AA18" s="779"/>
      <c r="AB18" s="779"/>
      <c r="AC18" s="780"/>
      <c r="AD18" s="778">
        <f>SUM(AD13:AJ17)</f>
        <v>9</v>
      </c>
      <c r="AE18" s="779"/>
      <c r="AF18" s="779"/>
      <c r="AG18" s="779"/>
      <c r="AH18" s="779"/>
      <c r="AI18" s="779"/>
      <c r="AJ18" s="780"/>
      <c r="AK18" s="778">
        <f>SUM(AK13:AQ17)</f>
        <v>12</v>
      </c>
      <c r="AL18" s="779"/>
      <c r="AM18" s="779"/>
      <c r="AN18" s="779"/>
      <c r="AO18" s="779"/>
      <c r="AP18" s="779"/>
      <c r="AQ18" s="780"/>
      <c r="AR18" s="778">
        <f>SUM(AR13:AX17)</f>
        <v>16</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8</v>
      </c>
      <c r="Q19" s="699"/>
      <c r="R19" s="699"/>
      <c r="S19" s="699"/>
      <c r="T19" s="699"/>
      <c r="U19" s="699"/>
      <c r="V19" s="700"/>
      <c r="W19" s="698">
        <v>8</v>
      </c>
      <c r="X19" s="699"/>
      <c r="Y19" s="699"/>
      <c r="Z19" s="699"/>
      <c r="AA19" s="699"/>
      <c r="AB19" s="699"/>
      <c r="AC19" s="700"/>
      <c r="AD19" s="698">
        <v>8</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0.88888888888888884</v>
      </c>
      <c r="Q20" s="746"/>
      <c r="R20" s="746"/>
      <c r="S20" s="746"/>
      <c r="T20" s="746"/>
      <c r="U20" s="746"/>
      <c r="V20" s="746"/>
      <c r="W20" s="746">
        <f>IF(W18=0, "-", SUM(W19)/W18)</f>
        <v>0.88888888888888884</v>
      </c>
      <c r="X20" s="746"/>
      <c r="Y20" s="746"/>
      <c r="Z20" s="746"/>
      <c r="AA20" s="746"/>
      <c r="AB20" s="746"/>
      <c r="AC20" s="746"/>
      <c r="AD20" s="746">
        <f>IF(AD18=0, "-", SUM(AD19)/AD18)</f>
        <v>0.88888888888888884</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0.88888888888888884</v>
      </c>
      <c r="Q21" s="746"/>
      <c r="R21" s="746"/>
      <c r="S21" s="746"/>
      <c r="T21" s="746"/>
      <c r="U21" s="746"/>
      <c r="V21" s="746"/>
      <c r="W21" s="746">
        <f>IF(W19=0, "-", SUM(W19)/SUM(W13,W14))</f>
        <v>0.88888888888888884</v>
      </c>
      <c r="X21" s="746"/>
      <c r="Y21" s="746"/>
      <c r="Z21" s="746"/>
      <c r="AA21" s="746"/>
      <c r="AB21" s="746"/>
      <c r="AC21" s="746"/>
      <c r="AD21" s="746">
        <f>IF(AD19=0, "-", SUM(AD19)/SUM(AD13,AD14))</f>
        <v>0.88888888888888884</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616</v>
      </c>
      <c r="H23" s="733"/>
      <c r="I23" s="733"/>
      <c r="J23" s="733"/>
      <c r="K23" s="733"/>
      <c r="L23" s="733"/>
      <c r="M23" s="733"/>
      <c r="N23" s="733"/>
      <c r="O23" s="734"/>
      <c r="P23" s="735">
        <v>10</v>
      </c>
      <c r="Q23" s="736"/>
      <c r="R23" s="736"/>
      <c r="S23" s="736"/>
      <c r="T23" s="736"/>
      <c r="U23" s="736"/>
      <c r="V23" s="737"/>
      <c r="W23" s="735">
        <v>14</v>
      </c>
      <c r="X23" s="736"/>
      <c r="Y23" s="736"/>
      <c r="Z23" s="736"/>
      <c r="AA23" s="736"/>
      <c r="AB23" s="736"/>
      <c r="AC23" s="737"/>
      <c r="AD23" s="738" t="s">
        <v>684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617</v>
      </c>
      <c r="H24" s="702"/>
      <c r="I24" s="702"/>
      <c r="J24" s="702"/>
      <c r="K24" s="702"/>
      <c r="L24" s="702"/>
      <c r="M24" s="702"/>
      <c r="N24" s="702"/>
      <c r="O24" s="703"/>
      <c r="P24" s="698">
        <v>1</v>
      </c>
      <c r="Q24" s="699"/>
      <c r="R24" s="699"/>
      <c r="S24" s="699"/>
      <c r="T24" s="699"/>
      <c r="U24" s="699"/>
      <c r="V24" s="700"/>
      <c r="W24" s="698">
        <v>1</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618</v>
      </c>
      <c r="H25" s="702"/>
      <c r="I25" s="702"/>
      <c r="J25" s="702"/>
      <c r="K25" s="702"/>
      <c r="L25" s="702"/>
      <c r="M25" s="702"/>
      <c r="N25" s="702"/>
      <c r="O25" s="703"/>
      <c r="P25" s="698">
        <v>0.9</v>
      </c>
      <c r="Q25" s="699"/>
      <c r="R25" s="699"/>
      <c r="S25" s="699"/>
      <c r="T25" s="699"/>
      <c r="U25" s="699"/>
      <c r="V25" s="700"/>
      <c r="W25" s="698">
        <v>0.9</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619</v>
      </c>
      <c r="H26" s="702"/>
      <c r="I26" s="702"/>
      <c r="J26" s="702"/>
      <c r="K26" s="702"/>
      <c r="L26" s="702"/>
      <c r="M26" s="702"/>
      <c r="N26" s="702"/>
      <c r="O26" s="703"/>
      <c r="P26" s="698">
        <v>0.1</v>
      </c>
      <c r="Q26" s="699"/>
      <c r="R26" s="699"/>
      <c r="S26" s="699"/>
      <c r="T26" s="699"/>
      <c r="U26" s="699"/>
      <c r="V26" s="700"/>
      <c r="W26" s="698">
        <v>0.1</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620</v>
      </c>
      <c r="H27" s="702"/>
      <c r="I27" s="702"/>
      <c r="J27" s="702"/>
      <c r="K27" s="702"/>
      <c r="L27" s="702"/>
      <c r="M27" s="702"/>
      <c r="N27" s="702"/>
      <c r="O27" s="703"/>
      <c r="P27" s="698">
        <v>0</v>
      </c>
      <c r="Q27" s="699"/>
      <c r="R27" s="699"/>
      <c r="S27" s="699"/>
      <c r="T27" s="699"/>
      <c r="U27" s="699"/>
      <c r="V27" s="700"/>
      <c r="W27" s="698">
        <v>0</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0.75" customHeight="1" x14ac:dyDescent="0.15">
      <c r="A28" s="707"/>
      <c r="B28" s="708"/>
      <c r="C28" s="708"/>
      <c r="D28" s="708"/>
      <c r="E28" s="708"/>
      <c r="F28" s="709"/>
      <c r="G28" s="752" t="s">
        <v>621</v>
      </c>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12</v>
      </c>
      <c r="Q29" s="721"/>
      <c r="R29" s="721"/>
      <c r="S29" s="721"/>
      <c r="T29" s="721"/>
      <c r="U29" s="721"/>
      <c r="V29" s="722"/>
      <c r="W29" s="723">
        <f>AR13</f>
        <v>16</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671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672</v>
      </c>
      <c r="H32" s="635"/>
      <c r="I32" s="635"/>
      <c r="J32" s="635"/>
      <c r="K32" s="635"/>
      <c r="L32" s="635"/>
      <c r="M32" s="635"/>
      <c r="N32" s="635"/>
      <c r="O32" s="635"/>
      <c r="P32" s="385" t="s">
        <v>622</v>
      </c>
      <c r="Q32" s="639"/>
      <c r="R32" s="639"/>
      <c r="S32" s="639"/>
      <c r="T32" s="639"/>
      <c r="U32" s="639"/>
      <c r="V32" s="639"/>
      <c r="W32" s="639"/>
      <c r="X32" s="640"/>
      <c r="Y32" s="644" t="s">
        <v>51</v>
      </c>
      <c r="Z32" s="645"/>
      <c r="AA32" s="646"/>
      <c r="AB32" s="148" t="s">
        <v>626</v>
      </c>
      <c r="AC32" s="647"/>
      <c r="AD32" s="647"/>
      <c r="AE32" s="616">
        <v>1</v>
      </c>
      <c r="AF32" s="616"/>
      <c r="AG32" s="616"/>
      <c r="AH32" s="616"/>
      <c r="AI32" s="616">
        <v>1</v>
      </c>
      <c r="AJ32" s="616"/>
      <c r="AK32" s="616"/>
      <c r="AL32" s="616"/>
      <c r="AM32" s="616">
        <v>1</v>
      </c>
      <c r="AN32" s="616"/>
      <c r="AO32" s="616"/>
      <c r="AP32" s="616"/>
      <c r="AQ32" s="662" t="s">
        <v>613</v>
      </c>
      <c r="AR32" s="616"/>
      <c r="AS32" s="616"/>
      <c r="AT32" s="616"/>
      <c r="AU32" s="93" t="s">
        <v>613</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626</v>
      </c>
      <c r="AC33" s="647"/>
      <c r="AD33" s="647"/>
      <c r="AE33" s="616">
        <v>1</v>
      </c>
      <c r="AF33" s="616"/>
      <c r="AG33" s="616"/>
      <c r="AH33" s="616"/>
      <c r="AI33" s="616">
        <v>1</v>
      </c>
      <c r="AJ33" s="616"/>
      <c r="AK33" s="616"/>
      <c r="AL33" s="616"/>
      <c r="AM33" s="616">
        <v>1</v>
      </c>
      <c r="AN33" s="616"/>
      <c r="AO33" s="616"/>
      <c r="AP33" s="616"/>
      <c r="AQ33" s="616">
        <v>1</v>
      </c>
      <c r="AR33" s="616"/>
      <c r="AS33" s="616"/>
      <c r="AT33" s="616"/>
      <c r="AU33" s="617">
        <v>1</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623</v>
      </c>
      <c r="H35" s="653"/>
      <c r="I35" s="653"/>
      <c r="J35" s="653"/>
      <c r="K35" s="653"/>
      <c r="L35" s="653"/>
      <c r="M35" s="653"/>
      <c r="N35" s="653"/>
      <c r="O35" s="653"/>
      <c r="P35" s="653"/>
      <c r="Q35" s="653"/>
      <c r="R35" s="653"/>
      <c r="S35" s="653"/>
      <c r="T35" s="653"/>
      <c r="U35" s="653"/>
      <c r="V35" s="653"/>
      <c r="W35" s="653"/>
      <c r="X35" s="653"/>
      <c r="Y35" s="656" t="s">
        <v>581</v>
      </c>
      <c r="Z35" s="657"/>
      <c r="AA35" s="658"/>
      <c r="AB35" s="659" t="s">
        <v>627</v>
      </c>
      <c r="AC35" s="660"/>
      <c r="AD35" s="661"/>
      <c r="AE35" s="662">
        <v>8</v>
      </c>
      <c r="AF35" s="662"/>
      <c r="AG35" s="662"/>
      <c r="AH35" s="662"/>
      <c r="AI35" s="662">
        <v>8</v>
      </c>
      <c r="AJ35" s="662"/>
      <c r="AK35" s="662"/>
      <c r="AL35" s="662"/>
      <c r="AM35" s="662">
        <v>8</v>
      </c>
      <c r="AN35" s="662"/>
      <c r="AO35" s="662"/>
      <c r="AP35" s="662"/>
      <c r="AQ35" s="93">
        <v>12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628</v>
      </c>
      <c r="AC36" s="613"/>
      <c r="AD36" s="614"/>
      <c r="AE36" s="615" t="s">
        <v>629</v>
      </c>
      <c r="AF36" s="615"/>
      <c r="AG36" s="615"/>
      <c r="AH36" s="615"/>
      <c r="AI36" s="615" t="s">
        <v>629</v>
      </c>
      <c r="AJ36" s="615"/>
      <c r="AK36" s="615"/>
      <c r="AL36" s="615"/>
      <c r="AM36" s="615" t="s">
        <v>629</v>
      </c>
      <c r="AN36" s="615"/>
      <c r="AO36" s="615"/>
      <c r="AP36" s="615"/>
      <c r="AQ36" s="615" t="s">
        <v>670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686</v>
      </c>
      <c r="AR38" s="508"/>
      <c r="AS38" s="127" t="s">
        <v>175</v>
      </c>
      <c r="AT38" s="128"/>
      <c r="AU38" s="126">
        <v>3</v>
      </c>
      <c r="AV38" s="126"/>
      <c r="AW38" s="108" t="s">
        <v>166</v>
      </c>
      <c r="AX38" s="129"/>
    </row>
    <row r="39" spans="1:51" ht="42.75" customHeight="1" x14ac:dyDescent="0.15">
      <c r="A39" s="674"/>
      <c r="B39" s="672"/>
      <c r="C39" s="672"/>
      <c r="D39" s="672"/>
      <c r="E39" s="672"/>
      <c r="F39" s="673"/>
      <c r="G39" s="178" t="s">
        <v>665</v>
      </c>
      <c r="H39" s="179"/>
      <c r="I39" s="179"/>
      <c r="J39" s="179"/>
      <c r="K39" s="179"/>
      <c r="L39" s="179"/>
      <c r="M39" s="179"/>
      <c r="N39" s="179"/>
      <c r="O39" s="180"/>
      <c r="P39" s="131" t="s">
        <v>678</v>
      </c>
      <c r="Q39" s="131"/>
      <c r="R39" s="131"/>
      <c r="S39" s="131"/>
      <c r="T39" s="131"/>
      <c r="U39" s="131"/>
      <c r="V39" s="131"/>
      <c r="W39" s="131"/>
      <c r="X39" s="132"/>
      <c r="Y39" s="219" t="s">
        <v>12</v>
      </c>
      <c r="Z39" s="220"/>
      <c r="AA39" s="221"/>
      <c r="AB39" s="148" t="s">
        <v>624</v>
      </c>
      <c r="AC39" s="148"/>
      <c r="AD39" s="148"/>
      <c r="AE39" s="93">
        <v>2.39</v>
      </c>
      <c r="AF39" s="87"/>
      <c r="AG39" s="87"/>
      <c r="AH39" s="87"/>
      <c r="AI39" s="93">
        <v>2.33</v>
      </c>
      <c r="AJ39" s="87"/>
      <c r="AK39" s="87"/>
      <c r="AL39" s="87"/>
      <c r="AM39" s="93" t="s">
        <v>613</v>
      </c>
      <c r="AN39" s="87"/>
      <c r="AO39" s="87"/>
      <c r="AP39" s="87"/>
      <c r="AQ39" s="94" t="s">
        <v>677</v>
      </c>
      <c r="AR39" s="95"/>
      <c r="AS39" s="95"/>
      <c r="AT39" s="96"/>
      <c r="AU39" s="87" t="s">
        <v>677</v>
      </c>
      <c r="AV39" s="87"/>
      <c r="AW39" s="87"/>
      <c r="AX39" s="88"/>
    </row>
    <row r="40" spans="1:51" ht="42.7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624</v>
      </c>
      <c r="AC40" s="92"/>
      <c r="AD40" s="92"/>
      <c r="AE40" s="93" t="s">
        <v>677</v>
      </c>
      <c r="AF40" s="87"/>
      <c r="AG40" s="87"/>
      <c r="AH40" s="87"/>
      <c r="AI40" s="93" t="s">
        <v>677</v>
      </c>
      <c r="AJ40" s="87"/>
      <c r="AK40" s="87"/>
      <c r="AL40" s="87"/>
      <c r="AM40" s="93" t="s">
        <v>677</v>
      </c>
      <c r="AN40" s="87"/>
      <c r="AO40" s="87"/>
      <c r="AP40" s="87"/>
      <c r="AQ40" s="94" t="s">
        <v>677</v>
      </c>
      <c r="AR40" s="95"/>
      <c r="AS40" s="95"/>
      <c r="AT40" s="96"/>
      <c r="AU40" s="87">
        <v>2.2999999999999998</v>
      </c>
      <c r="AV40" s="87"/>
      <c r="AW40" s="87"/>
      <c r="AX40" s="88"/>
    </row>
    <row r="41" spans="1:51" ht="42.7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677</v>
      </c>
      <c r="AF41" s="87"/>
      <c r="AG41" s="87"/>
      <c r="AH41" s="87"/>
      <c r="AI41" s="93" t="s">
        <v>677</v>
      </c>
      <c r="AJ41" s="87"/>
      <c r="AK41" s="87"/>
      <c r="AL41" s="87"/>
      <c r="AM41" s="93" t="s">
        <v>677</v>
      </c>
      <c r="AN41" s="87"/>
      <c r="AO41" s="87"/>
      <c r="AP41" s="87"/>
      <c r="AQ41" s="94" t="s">
        <v>677</v>
      </c>
      <c r="AR41" s="95"/>
      <c r="AS41" s="95"/>
      <c r="AT41" s="96"/>
      <c r="AU41" s="87" t="s">
        <v>677</v>
      </c>
      <c r="AV41" s="87"/>
      <c r="AW41" s="87"/>
      <c r="AX41" s="88"/>
    </row>
    <row r="42" spans="1:51" ht="23.25" customHeight="1" x14ac:dyDescent="0.15">
      <c r="A42" s="187" t="s">
        <v>260</v>
      </c>
      <c r="B42" s="150"/>
      <c r="C42" s="150"/>
      <c r="D42" s="150"/>
      <c r="E42" s="150"/>
      <c r="F42" s="151"/>
      <c r="G42" s="189" t="s">
        <v>625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583</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675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676</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687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688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612</v>
      </c>
      <c r="K218" s="494"/>
      <c r="L218" s="494"/>
      <c r="M218" s="494"/>
      <c r="N218" s="494"/>
      <c r="O218" s="494"/>
      <c r="P218" s="494"/>
      <c r="Q218" s="494"/>
      <c r="R218" s="494"/>
      <c r="S218" s="494"/>
      <c r="T218" s="495"/>
      <c r="U218" s="470" t="s">
        <v>682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677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677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1.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630</v>
      </c>
      <c r="AH223" s="454"/>
      <c r="AI223" s="454"/>
      <c r="AJ223" s="454"/>
      <c r="AK223" s="454"/>
      <c r="AL223" s="454"/>
      <c r="AM223" s="454"/>
      <c r="AN223" s="454"/>
      <c r="AO223" s="454"/>
      <c r="AP223" s="454"/>
      <c r="AQ223" s="454"/>
      <c r="AR223" s="454"/>
      <c r="AS223" s="454"/>
      <c r="AT223" s="454"/>
      <c r="AU223" s="454"/>
      <c r="AV223" s="454"/>
      <c r="AW223" s="454"/>
      <c r="AX223" s="455"/>
    </row>
    <row r="224" spans="1:51" ht="63.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631</v>
      </c>
      <c r="AH224" s="360"/>
      <c r="AI224" s="360"/>
      <c r="AJ224" s="360"/>
      <c r="AK224" s="360"/>
      <c r="AL224" s="360"/>
      <c r="AM224" s="360"/>
      <c r="AN224" s="360"/>
      <c r="AO224" s="360"/>
      <c r="AP224" s="360"/>
      <c r="AQ224" s="360"/>
      <c r="AR224" s="360"/>
      <c r="AS224" s="360"/>
      <c r="AT224" s="360"/>
      <c r="AU224" s="360"/>
      <c r="AV224" s="360"/>
      <c r="AW224" s="360"/>
      <c r="AX224" s="361"/>
    </row>
    <row r="225" spans="1:50" ht="81"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632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610</v>
      </c>
      <c r="AE226" s="383"/>
      <c r="AF226" s="383"/>
      <c r="AG226" s="385" t="s">
        <v>635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t="s">
        <v>613</v>
      </c>
      <c r="AH229" s="352"/>
      <c r="AI229" s="352"/>
      <c r="AJ229" s="352"/>
      <c r="AK229" s="352"/>
      <c r="AL229" s="352"/>
      <c r="AM229" s="352"/>
      <c r="AN229" s="352"/>
      <c r="AO229" s="352"/>
      <c r="AP229" s="352"/>
      <c r="AQ229" s="352"/>
      <c r="AR229" s="352"/>
      <c r="AS229" s="352"/>
      <c r="AT229" s="352"/>
      <c r="AU229" s="352"/>
      <c r="AV229" s="352"/>
      <c r="AW229" s="352"/>
      <c r="AX229" s="353"/>
    </row>
    <row r="230" spans="1:50" ht="38.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610</v>
      </c>
      <c r="AE230" s="365"/>
      <c r="AF230" s="365"/>
      <c r="AG230" s="359" t="s">
        <v>637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613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610</v>
      </c>
      <c r="AE232" s="365"/>
      <c r="AF232" s="365"/>
      <c r="AG232" s="359" t="s">
        <v>638</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636</v>
      </c>
      <c r="AE233" s="402"/>
      <c r="AF233" s="402"/>
      <c r="AG233" s="403" t="s">
        <v>613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613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610</v>
      </c>
      <c r="AE235" s="395"/>
      <c r="AF235" s="396"/>
      <c r="AG235" s="397" t="s">
        <v>639</v>
      </c>
      <c r="AH235" s="398"/>
      <c r="AI235" s="398"/>
      <c r="AJ235" s="398"/>
      <c r="AK235" s="398"/>
      <c r="AL235" s="398"/>
      <c r="AM235" s="398"/>
      <c r="AN235" s="398"/>
      <c r="AO235" s="398"/>
      <c r="AP235" s="398"/>
      <c r="AQ235" s="398"/>
      <c r="AR235" s="398"/>
      <c r="AS235" s="398"/>
      <c r="AT235" s="398"/>
      <c r="AU235" s="398"/>
      <c r="AV235" s="398"/>
      <c r="AW235" s="398"/>
      <c r="AX235" s="399"/>
    </row>
    <row r="236" spans="1:50" ht="55.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640</v>
      </c>
      <c r="AE236" s="349"/>
      <c r="AF236" s="350"/>
      <c r="AG236" s="351" t="s">
        <v>641</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613</v>
      </c>
      <c r="AH237" s="360"/>
      <c r="AI237" s="360"/>
      <c r="AJ237" s="360"/>
      <c r="AK237" s="360"/>
      <c r="AL237" s="360"/>
      <c r="AM237" s="360"/>
      <c r="AN237" s="360"/>
      <c r="AO237" s="360"/>
      <c r="AP237" s="360"/>
      <c r="AQ237" s="360"/>
      <c r="AR237" s="360"/>
      <c r="AS237" s="360"/>
      <c r="AT237" s="360"/>
      <c r="AU237" s="360"/>
      <c r="AV237" s="360"/>
      <c r="AW237" s="360"/>
      <c r="AX237" s="361"/>
    </row>
    <row r="238" spans="1:50" ht="73.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610</v>
      </c>
      <c r="AE238" s="365"/>
      <c r="AF238" s="365"/>
      <c r="AG238" s="359" t="s">
        <v>673</v>
      </c>
      <c r="AH238" s="360"/>
      <c r="AI238" s="360"/>
      <c r="AJ238" s="360"/>
      <c r="AK238" s="360"/>
      <c r="AL238" s="360"/>
      <c r="AM238" s="360"/>
      <c r="AN238" s="360"/>
      <c r="AO238" s="360"/>
      <c r="AP238" s="360"/>
      <c r="AQ238" s="360"/>
      <c r="AR238" s="360"/>
      <c r="AS238" s="360"/>
      <c r="AT238" s="360"/>
      <c r="AU238" s="360"/>
      <c r="AV238" s="360"/>
      <c r="AW238" s="360"/>
      <c r="AX238" s="361"/>
    </row>
    <row r="239" spans="1:50" ht="39"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610</v>
      </c>
      <c r="AE239" s="365"/>
      <c r="AF239" s="365"/>
      <c r="AG239" s="389" t="s">
        <v>642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c r="AE240" s="383"/>
      <c r="AF240" s="384"/>
      <c r="AG240" s="385" t="s">
        <v>613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t="s">
        <v>682</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107.25" customHeight="1" x14ac:dyDescent="0.15">
      <c r="A247" s="339" t="s">
        <v>45</v>
      </c>
      <c r="B247" s="898"/>
      <c r="C247" s="298" t="s">
        <v>49</v>
      </c>
      <c r="D247" s="718"/>
      <c r="E247" s="718"/>
      <c r="F247" s="719"/>
      <c r="G247" s="901" t="s">
        <v>674</v>
      </c>
      <c r="H247" s="901"/>
      <c r="I247" s="901"/>
      <c r="J247" s="901"/>
      <c r="K247" s="901"/>
      <c r="L247" s="901"/>
      <c r="M247" s="901"/>
      <c r="N247" s="901"/>
      <c r="O247" s="901"/>
      <c r="P247" s="901"/>
      <c r="Q247" s="901"/>
      <c r="R247" s="901"/>
      <c r="S247" s="901"/>
      <c r="T247" s="901"/>
      <c r="U247" s="901"/>
      <c r="V247" s="901"/>
      <c r="W247" s="901"/>
      <c r="X247" s="901"/>
      <c r="Y247" s="901"/>
      <c r="Z247" s="901"/>
      <c r="AA247" s="901"/>
      <c r="AB247" s="901"/>
      <c r="AC247" s="901"/>
      <c r="AD247" s="901"/>
      <c r="AE247" s="901"/>
      <c r="AF247" s="901"/>
      <c r="AG247" s="901"/>
      <c r="AH247" s="901"/>
      <c r="AI247" s="901"/>
      <c r="AJ247" s="901"/>
      <c r="AK247" s="901"/>
      <c r="AL247" s="901"/>
      <c r="AM247" s="901"/>
      <c r="AN247" s="901"/>
      <c r="AO247" s="901"/>
      <c r="AP247" s="901"/>
      <c r="AQ247" s="901"/>
      <c r="AR247" s="901"/>
      <c r="AS247" s="901"/>
      <c r="AT247" s="901"/>
      <c r="AU247" s="901"/>
      <c r="AV247" s="901"/>
      <c r="AW247" s="901"/>
      <c r="AX247" s="902"/>
    </row>
    <row r="248" spans="1:50" ht="80.25" customHeight="1" thickBot="1" x14ac:dyDescent="0.2">
      <c r="A248" s="899"/>
      <c r="B248" s="900"/>
      <c r="C248" s="903" t="s">
        <v>53</v>
      </c>
      <c r="D248" s="904"/>
      <c r="E248" s="904"/>
      <c r="F248" s="905"/>
      <c r="G248" s="906" t="s">
        <v>643</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682</v>
      </c>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323" t="s">
        <v>131</v>
      </c>
      <c r="B252" s="324"/>
      <c r="C252" s="324"/>
      <c r="D252" s="324"/>
      <c r="E252" s="325"/>
      <c r="F252" s="897" t="s">
        <v>683</v>
      </c>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c r="AC252" s="327"/>
      <c r="AD252" s="327"/>
      <c r="AE252" s="327"/>
      <c r="AF252" s="327"/>
      <c r="AG252" s="327"/>
      <c r="AH252" s="327"/>
      <c r="AI252" s="327"/>
      <c r="AJ252" s="327"/>
      <c r="AK252" s="327"/>
      <c r="AL252" s="327"/>
      <c r="AM252" s="327"/>
      <c r="AN252" s="327"/>
      <c r="AO252" s="327"/>
      <c r="AP252" s="327"/>
      <c r="AQ252" s="327"/>
      <c r="AR252" s="327"/>
      <c r="AS252" s="327"/>
      <c r="AT252" s="327"/>
      <c r="AU252" s="327"/>
      <c r="AV252" s="327"/>
      <c r="AW252" s="327"/>
      <c r="AX252" s="328"/>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76.5" customHeight="1" thickBot="1" x14ac:dyDescent="0.2">
      <c r="A254" s="323" t="s">
        <v>132</v>
      </c>
      <c r="B254" s="324"/>
      <c r="C254" s="324"/>
      <c r="D254" s="324"/>
      <c r="E254" s="325"/>
      <c r="F254" s="326" t="s">
        <v>685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682</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644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645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646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647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648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649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650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651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652</v>
      </c>
      <c r="F266" s="86"/>
      <c r="G266" s="86"/>
      <c r="H266" s="77" t="str">
        <f>IF(E266="","","-")</f>
        <v>-</v>
      </c>
      <c r="I266" s="86" t="s">
        <v>268</v>
      </c>
      <c r="J266" s="86"/>
      <c r="K266" s="77" t="str">
        <f>IF(I266="","","-")</f>
        <v>-</v>
      </c>
      <c r="L266" s="101">
        <v>316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652</v>
      </c>
      <c r="F267" s="86"/>
      <c r="G267" s="86"/>
      <c r="H267" s="77"/>
      <c r="I267" s="86" t="s">
        <v>288</v>
      </c>
      <c r="J267" s="86"/>
      <c r="K267" s="77"/>
      <c r="L267" s="101">
        <v>346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668</v>
      </c>
      <c r="H268" s="86"/>
      <c r="I268" s="86"/>
      <c r="J268" s="85">
        <v>20</v>
      </c>
      <c r="K268" s="85"/>
      <c r="L268" s="101">
        <v>371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680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653</v>
      </c>
      <c r="H310" s="285"/>
      <c r="I310" s="285"/>
      <c r="J310" s="285"/>
      <c r="K310" s="286"/>
      <c r="L310" s="287" t="s">
        <v>655</v>
      </c>
      <c r="M310" s="288"/>
      <c r="N310" s="288"/>
      <c r="O310" s="288"/>
      <c r="P310" s="288"/>
      <c r="Q310" s="288"/>
      <c r="R310" s="288"/>
      <c r="S310" s="288"/>
      <c r="T310" s="288"/>
      <c r="U310" s="288"/>
      <c r="V310" s="288"/>
      <c r="W310" s="288"/>
      <c r="X310" s="289"/>
      <c r="Y310" s="290">
        <v>5</v>
      </c>
      <c r="Z310" s="291"/>
      <c r="AA310" s="291"/>
      <c r="AB310" s="292"/>
      <c r="AC310" s="284" t="s">
        <v>653</v>
      </c>
      <c r="AD310" s="285"/>
      <c r="AE310" s="285"/>
      <c r="AF310" s="285"/>
      <c r="AG310" s="286"/>
      <c r="AH310" s="287" t="s">
        <v>669</v>
      </c>
      <c r="AI310" s="288"/>
      <c r="AJ310" s="288"/>
      <c r="AK310" s="288"/>
      <c r="AL310" s="288"/>
      <c r="AM310" s="288"/>
      <c r="AN310" s="288"/>
      <c r="AO310" s="288"/>
      <c r="AP310" s="288"/>
      <c r="AQ310" s="288"/>
      <c r="AR310" s="288"/>
      <c r="AS310" s="288"/>
      <c r="AT310" s="289"/>
      <c r="AU310" s="290">
        <v>0.3</v>
      </c>
      <c r="AV310" s="291"/>
      <c r="AW310" s="291"/>
      <c r="AX310" s="293"/>
    </row>
    <row r="311" spans="1:50" ht="24.75" customHeight="1" x14ac:dyDescent="0.15">
      <c r="A311" s="316"/>
      <c r="B311" s="317"/>
      <c r="C311" s="317"/>
      <c r="D311" s="317"/>
      <c r="E311" s="317"/>
      <c r="F311" s="318"/>
      <c r="G311" s="274" t="s">
        <v>654</v>
      </c>
      <c r="H311" s="275"/>
      <c r="I311" s="275"/>
      <c r="J311" s="275"/>
      <c r="K311" s="276"/>
      <c r="L311" s="277" t="s">
        <v>656</v>
      </c>
      <c r="M311" s="278"/>
      <c r="N311" s="278"/>
      <c r="O311" s="278"/>
      <c r="P311" s="278"/>
      <c r="Q311" s="278"/>
      <c r="R311" s="278"/>
      <c r="S311" s="278"/>
      <c r="T311" s="278"/>
      <c r="U311" s="278"/>
      <c r="V311" s="278"/>
      <c r="W311" s="278"/>
      <c r="X311" s="279"/>
      <c r="Y311" s="280">
        <v>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0.3</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9.5" customHeight="1" x14ac:dyDescent="0.15">
      <c r="A366" s="230">
        <v>1</v>
      </c>
      <c r="B366" s="230">
        <v>1</v>
      </c>
      <c r="C366" s="251" t="s">
        <v>681</v>
      </c>
      <c r="D366" s="250"/>
      <c r="E366" s="250"/>
      <c r="F366" s="250"/>
      <c r="G366" s="250"/>
      <c r="H366" s="250"/>
      <c r="I366" s="250"/>
      <c r="J366" s="233">
        <v>3010005018876</v>
      </c>
      <c r="K366" s="234"/>
      <c r="L366" s="234"/>
      <c r="M366" s="234"/>
      <c r="N366" s="234"/>
      <c r="O366" s="234"/>
      <c r="P366" s="252" t="s">
        <v>666</v>
      </c>
      <c r="Q366" s="235"/>
      <c r="R366" s="235"/>
      <c r="S366" s="235"/>
      <c r="T366" s="235"/>
      <c r="U366" s="235"/>
      <c r="V366" s="235"/>
      <c r="W366" s="235"/>
      <c r="X366" s="235"/>
      <c r="Y366" s="236">
        <v>7</v>
      </c>
      <c r="Z366" s="237"/>
      <c r="AA366" s="237"/>
      <c r="AB366" s="238"/>
      <c r="AC366" s="222" t="s">
        <v>256</v>
      </c>
      <c r="AD366" s="223"/>
      <c r="AE366" s="223"/>
      <c r="AF366" s="223"/>
      <c r="AG366" s="223"/>
      <c r="AH366" s="253">
        <v>1</v>
      </c>
      <c r="AI366" s="254"/>
      <c r="AJ366" s="254"/>
      <c r="AK366" s="254"/>
      <c r="AL366" s="226">
        <v>99</v>
      </c>
      <c r="AM366" s="227"/>
      <c r="AN366" s="227"/>
      <c r="AO366" s="228"/>
      <c r="AP366" s="229" t="s">
        <v>613</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0" t="s">
        <v>658</v>
      </c>
      <c r="D399" s="250"/>
      <c r="E399" s="250"/>
      <c r="F399" s="250"/>
      <c r="G399" s="250"/>
      <c r="H399" s="250"/>
      <c r="I399" s="250"/>
      <c r="J399" s="233">
        <v>2000012100001</v>
      </c>
      <c r="K399" s="234"/>
      <c r="L399" s="234"/>
      <c r="M399" s="234"/>
      <c r="N399" s="234"/>
      <c r="O399" s="234"/>
      <c r="P399" s="235" t="s">
        <v>664</v>
      </c>
      <c r="Q399" s="235"/>
      <c r="R399" s="235"/>
      <c r="S399" s="235"/>
      <c r="T399" s="235"/>
      <c r="U399" s="235"/>
      <c r="V399" s="235"/>
      <c r="W399" s="235"/>
      <c r="X399" s="235"/>
      <c r="Y399" s="236">
        <v>0.3</v>
      </c>
      <c r="Z399" s="237"/>
      <c r="AA399" s="237"/>
      <c r="AB399" s="238"/>
      <c r="AC399" s="222"/>
      <c r="AD399" s="223"/>
      <c r="AE399" s="223"/>
      <c r="AF399" s="223"/>
      <c r="AG399" s="223"/>
      <c r="AH399" s="253" t="s">
        <v>613</v>
      </c>
      <c r="AI399" s="254"/>
      <c r="AJ399" s="254"/>
      <c r="AK399" s="254"/>
      <c r="AL399" s="226" t="s">
        <v>613</v>
      </c>
      <c r="AM399" s="227"/>
      <c r="AN399" s="227"/>
      <c r="AO399" s="228"/>
      <c r="AP399" s="229" t="s">
        <v>613</v>
      </c>
      <c r="AQ399" s="229"/>
      <c r="AR399" s="229"/>
      <c r="AS399" s="229"/>
      <c r="AT399" s="229"/>
      <c r="AU399" s="229"/>
      <c r="AV399" s="229"/>
      <c r="AW399" s="229"/>
      <c r="AX399" s="229"/>
      <c r="AY399">
        <f>$AY$396</f>
        <v>1</v>
      </c>
    </row>
    <row r="400" spans="1:51" ht="30" customHeight="1" x14ac:dyDescent="0.15">
      <c r="A400" s="230">
        <v>2</v>
      </c>
      <c r="B400" s="230">
        <v>1</v>
      </c>
      <c r="C400" s="251" t="s">
        <v>660</v>
      </c>
      <c r="D400" s="250"/>
      <c r="E400" s="250"/>
      <c r="F400" s="250"/>
      <c r="G400" s="250"/>
      <c r="H400" s="250"/>
      <c r="I400" s="250"/>
      <c r="J400" s="233">
        <v>2000012100001</v>
      </c>
      <c r="K400" s="234"/>
      <c r="L400" s="234"/>
      <c r="M400" s="234"/>
      <c r="N400" s="234"/>
      <c r="O400" s="234"/>
      <c r="P400" s="235" t="s">
        <v>664</v>
      </c>
      <c r="Q400" s="235"/>
      <c r="R400" s="235"/>
      <c r="S400" s="235"/>
      <c r="T400" s="235"/>
      <c r="U400" s="235"/>
      <c r="V400" s="235"/>
      <c r="W400" s="235"/>
      <c r="X400" s="235"/>
      <c r="Y400" s="236">
        <v>0.2</v>
      </c>
      <c r="Z400" s="237"/>
      <c r="AA400" s="237"/>
      <c r="AB400" s="238"/>
      <c r="AC400" s="222"/>
      <c r="AD400" s="223"/>
      <c r="AE400" s="223"/>
      <c r="AF400" s="223"/>
      <c r="AG400" s="223"/>
      <c r="AH400" s="253" t="s">
        <v>612</v>
      </c>
      <c r="AI400" s="254"/>
      <c r="AJ400" s="254"/>
      <c r="AK400" s="254"/>
      <c r="AL400" s="226" t="s">
        <v>612</v>
      </c>
      <c r="AM400" s="227"/>
      <c r="AN400" s="227"/>
      <c r="AO400" s="228"/>
      <c r="AP400" s="229" t="s">
        <v>612</v>
      </c>
      <c r="AQ400" s="229"/>
      <c r="AR400" s="229"/>
      <c r="AS400" s="229"/>
      <c r="AT400" s="229"/>
      <c r="AU400" s="229"/>
      <c r="AV400" s="229"/>
      <c r="AW400" s="229"/>
      <c r="AX400" s="229"/>
      <c r="AY400">
        <f>COUNTA($C$400)</f>
        <v>1</v>
      </c>
    </row>
    <row r="401" spans="1:51" ht="30" customHeight="1" x14ac:dyDescent="0.15">
      <c r="A401" s="230">
        <v>3</v>
      </c>
      <c r="B401" s="230">
        <v>1</v>
      </c>
      <c r="C401" s="251" t="s">
        <v>661</v>
      </c>
      <c r="D401" s="250"/>
      <c r="E401" s="250"/>
      <c r="F401" s="250"/>
      <c r="G401" s="250"/>
      <c r="H401" s="250"/>
      <c r="I401" s="250"/>
      <c r="J401" s="233">
        <v>2000012100001</v>
      </c>
      <c r="K401" s="234"/>
      <c r="L401" s="234"/>
      <c r="M401" s="234"/>
      <c r="N401" s="234"/>
      <c r="O401" s="234"/>
      <c r="P401" s="252" t="s">
        <v>664</v>
      </c>
      <c r="Q401" s="235"/>
      <c r="R401" s="235"/>
      <c r="S401" s="235"/>
      <c r="T401" s="235"/>
      <c r="U401" s="235"/>
      <c r="V401" s="235"/>
      <c r="W401" s="235"/>
      <c r="X401" s="235"/>
      <c r="Y401" s="236">
        <v>0.2</v>
      </c>
      <c r="Z401" s="237"/>
      <c r="AA401" s="237"/>
      <c r="AB401" s="238"/>
      <c r="AC401" s="222"/>
      <c r="AD401" s="223"/>
      <c r="AE401" s="223"/>
      <c r="AF401" s="223"/>
      <c r="AG401" s="223"/>
      <c r="AH401" s="224" t="s">
        <v>612</v>
      </c>
      <c r="AI401" s="225"/>
      <c r="AJ401" s="225"/>
      <c r="AK401" s="225"/>
      <c r="AL401" s="226" t="s">
        <v>612</v>
      </c>
      <c r="AM401" s="227"/>
      <c r="AN401" s="227"/>
      <c r="AO401" s="228"/>
      <c r="AP401" s="229" t="s">
        <v>612</v>
      </c>
      <c r="AQ401" s="229"/>
      <c r="AR401" s="229"/>
      <c r="AS401" s="229"/>
      <c r="AT401" s="229"/>
      <c r="AU401" s="229"/>
      <c r="AV401" s="229"/>
      <c r="AW401" s="229"/>
      <c r="AX401" s="229"/>
      <c r="AY401">
        <f>COUNTA($C$401)</f>
        <v>1</v>
      </c>
    </row>
    <row r="402" spans="1:51" ht="30" customHeight="1" x14ac:dyDescent="0.15">
      <c r="A402" s="230">
        <v>4</v>
      </c>
      <c r="B402" s="230">
        <v>1</v>
      </c>
      <c r="C402" s="251" t="s">
        <v>659</v>
      </c>
      <c r="D402" s="250"/>
      <c r="E402" s="250"/>
      <c r="F402" s="250"/>
      <c r="G402" s="250"/>
      <c r="H402" s="250"/>
      <c r="I402" s="250"/>
      <c r="J402" s="233">
        <v>2000012100001</v>
      </c>
      <c r="K402" s="234"/>
      <c r="L402" s="234"/>
      <c r="M402" s="234"/>
      <c r="N402" s="234"/>
      <c r="O402" s="234"/>
      <c r="P402" s="252" t="s">
        <v>664</v>
      </c>
      <c r="Q402" s="235"/>
      <c r="R402" s="235"/>
      <c r="S402" s="235"/>
      <c r="T402" s="235"/>
      <c r="U402" s="235"/>
      <c r="V402" s="235"/>
      <c r="W402" s="235"/>
      <c r="X402" s="235"/>
      <c r="Y402" s="236">
        <v>0.1</v>
      </c>
      <c r="Z402" s="237"/>
      <c r="AA402" s="237"/>
      <c r="AB402" s="238"/>
      <c r="AC402" s="222"/>
      <c r="AD402" s="223"/>
      <c r="AE402" s="223"/>
      <c r="AF402" s="223"/>
      <c r="AG402" s="223"/>
      <c r="AH402" s="224" t="s">
        <v>612</v>
      </c>
      <c r="AI402" s="225"/>
      <c r="AJ402" s="225"/>
      <c r="AK402" s="225"/>
      <c r="AL402" s="226" t="s">
        <v>612</v>
      </c>
      <c r="AM402" s="227"/>
      <c r="AN402" s="227"/>
      <c r="AO402" s="228"/>
      <c r="AP402" s="229" t="s">
        <v>612</v>
      </c>
      <c r="AQ402" s="229"/>
      <c r="AR402" s="229"/>
      <c r="AS402" s="229"/>
      <c r="AT402" s="229"/>
      <c r="AU402" s="229"/>
      <c r="AV402" s="229"/>
      <c r="AW402" s="229"/>
      <c r="AX402" s="229"/>
      <c r="AY402">
        <f>COUNTA($C$402)</f>
        <v>1</v>
      </c>
    </row>
    <row r="403" spans="1:51" ht="30" customHeight="1" x14ac:dyDescent="0.15">
      <c r="A403" s="230">
        <v>5</v>
      </c>
      <c r="B403" s="230">
        <v>1</v>
      </c>
      <c r="C403" s="250" t="s">
        <v>662</v>
      </c>
      <c r="D403" s="250"/>
      <c r="E403" s="250"/>
      <c r="F403" s="250"/>
      <c r="G403" s="250"/>
      <c r="H403" s="250"/>
      <c r="I403" s="250"/>
      <c r="J403" s="233">
        <v>2000012100001</v>
      </c>
      <c r="K403" s="234"/>
      <c r="L403" s="234"/>
      <c r="M403" s="234"/>
      <c r="N403" s="234"/>
      <c r="O403" s="234"/>
      <c r="P403" s="235" t="s">
        <v>664</v>
      </c>
      <c r="Q403" s="235"/>
      <c r="R403" s="235"/>
      <c r="S403" s="235"/>
      <c r="T403" s="235"/>
      <c r="U403" s="235"/>
      <c r="V403" s="235"/>
      <c r="W403" s="235"/>
      <c r="X403" s="235"/>
      <c r="Y403" s="236">
        <v>0.1</v>
      </c>
      <c r="Z403" s="237"/>
      <c r="AA403" s="237"/>
      <c r="AB403" s="238"/>
      <c r="AC403" s="222"/>
      <c r="AD403" s="223"/>
      <c r="AE403" s="223"/>
      <c r="AF403" s="223"/>
      <c r="AG403" s="223"/>
      <c r="AH403" s="224" t="s">
        <v>612</v>
      </c>
      <c r="AI403" s="225"/>
      <c r="AJ403" s="225"/>
      <c r="AK403" s="225"/>
      <c r="AL403" s="226" t="s">
        <v>612</v>
      </c>
      <c r="AM403" s="227"/>
      <c r="AN403" s="227"/>
      <c r="AO403" s="228"/>
      <c r="AP403" s="229" t="s">
        <v>612</v>
      </c>
      <c r="AQ403" s="229"/>
      <c r="AR403" s="229"/>
      <c r="AS403" s="229"/>
      <c r="AT403" s="229"/>
      <c r="AU403" s="229"/>
      <c r="AV403" s="229"/>
      <c r="AW403" s="229"/>
      <c r="AX403" s="229"/>
      <c r="AY403">
        <f>COUNTA($C$403)</f>
        <v>1</v>
      </c>
    </row>
    <row r="404" spans="1:51" ht="30" customHeight="1" x14ac:dyDescent="0.15">
      <c r="A404" s="230">
        <v>6</v>
      </c>
      <c r="B404" s="230">
        <v>1</v>
      </c>
      <c r="C404" s="251" t="s">
        <v>667</v>
      </c>
      <c r="D404" s="250"/>
      <c r="E404" s="250"/>
      <c r="F404" s="250"/>
      <c r="G404" s="250"/>
      <c r="H404" s="250"/>
      <c r="I404" s="250"/>
      <c r="J404" s="233">
        <v>2000012100001</v>
      </c>
      <c r="K404" s="234"/>
      <c r="L404" s="234"/>
      <c r="M404" s="234"/>
      <c r="N404" s="234"/>
      <c r="O404" s="234"/>
      <c r="P404" s="235" t="s">
        <v>664</v>
      </c>
      <c r="Q404" s="235"/>
      <c r="R404" s="235"/>
      <c r="S404" s="235"/>
      <c r="T404" s="235"/>
      <c r="U404" s="235"/>
      <c r="V404" s="235"/>
      <c r="W404" s="235"/>
      <c r="X404" s="235"/>
      <c r="Y404" s="236">
        <v>0</v>
      </c>
      <c r="Z404" s="237"/>
      <c r="AA404" s="237"/>
      <c r="AB404" s="238"/>
      <c r="AC404" s="222"/>
      <c r="AD404" s="223"/>
      <c r="AE404" s="223"/>
      <c r="AF404" s="223"/>
      <c r="AG404" s="223"/>
      <c r="AH404" s="224" t="s">
        <v>612</v>
      </c>
      <c r="AI404" s="225"/>
      <c r="AJ404" s="225"/>
      <c r="AK404" s="225"/>
      <c r="AL404" s="226" t="s">
        <v>612</v>
      </c>
      <c r="AM404" s="227"/>
      <c r="AN404" s="227"/>
      <c r="AO404" s="228"/>
      <c r="AP404" s="229" t="s">
        <v>612</v>
      </c>
      <c r="AQ404" s="229"/>
      <c r="AR404" s="229"/>
      <c r="AS404" s="229"/>
      <c r="AT404" s="229"/>
      <c r="AU404" s="229"/>
      <c r="AV404" s="229"/>
      <c r="AW404" s="229"/>
      <c r="AX404" s="229"/>
      <c r="AY404">
        <f>COUNTA($C$404)</f>
        <v>1</v>
      </c>
    </row>
    <row r="405" spans="1:51" ht="30" customHeight="1" x14ac:dyDescent="0.15">
      <c r="A405" s="230">
        <v>7</v>
      </c>
      <c r="B405" s="230">
        <v>1</v>
      </c>
      <c r="C405" s="251" t="s">
        <v>663</v>
      </c>
      <c r="D405" s="250"/>
      <c r="E405" s="250"/>
      <c r="F405" s="250"/>
      <c r="G405" s="250"/>
      <c r="H405" s="250"/>
      <c r="I405" s="250"/>
      <c r="J405" s="233">
        <v>2000012100001</v>
      </c>
      <c r="K405" s="234"/>
      <c r="L405" s="234"/>
      <c r="M405" s="234"/>
      <c r="N405" s="234"/>
      <c r="O405" s="234"/>
      <c r="P405" s="235" t="s">
        <v>664</v>
      </c>
      <c r="Q405" s="235"/>
      <c r="R405" s="235"/>
      <c r="S405" s="235"/>
      <c r="T405" s="235"/>
      <c r="U405" s="235"/>
      <c r="V405" s="235"/>
      <c r="W405" s="235"/>
      <c r="X405" s="235"/>
      <c r="Y405" s="236">
        <v>0</v>
      </c>
      <c r="Z405" s="237"/>
      <c r="AA405" s="237"/>
      <c r="AB405" s="238"/>
      <c r="AC405" s="222"/>
      <c r="AD405" s="223"/>
      <c r="AE405" s="223"/>
      <c r="AF405" s="223"/>
      <c r="AG405" s="223"/>
      <c r="AH405" s="224" t="s">
        <v>612</v>
      </c>
      <c r="AI405" s="225"/>
      <c r="AJ405" s="225"/>
      <c r="AK405" s="225"/>
      <c r="AL405" s="226" t="s">
        <v>612</v>
      </c>
      <c r="AM405" s="227"/>
      <c r="AN405" s="227"/>
      <c r="AO405" s="228"/>
      <c r="AP405" s="229" t="s">
        <v>612</v>
      </c>
      <c r="AQ405" s="229"/>
      <c r="AR405" s="229"/>
      <c r="AS405" s="229"/>
      <c r="AT405" s="229"/>
      <c r="AU405" s="229"/>
      <c r="AV405" s="229"/>
      <c r="AW405" s="229"/>
      <c r="AX405" s="229"/>
      <c r="AY405">
        <f>COUNTA($C$405)</f>
        <v>1</v>
      </c>
    </row>
    <row r="406" spans="1:51" ht="30" hidden="1" customHeight="1" x14ac:dyDescent="0.15">
      <c r="A406" s="230">
        <v>8</v>
      </c>
      <c r="B406" s="230">
        <v>1</v>
      </c>
      <c r="C406" s="251"/>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t="s">
        <v>612</v>
      </c>
      <c r="AI406" s="225"/>
      <c r="AJ406" s="225"/>
      <c r="AK406" s="225"/>
      <c r="AL406" s="226" t="s">
        <v>612</v>
      </c>
      <c r="AM406" s="227"/>
      <c r="AN406" s="227"/>
      <c r="AO406" s="228"/>
      <c r="AP406" s="229" t="s">
        <v>612</v>
      </c>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t="s">
        <v>612</v>
      </c>
      <c r="AI407" s="225"/>
      <c r="AJ407" s="225"/>
      <c r="AK407" s="225"/>
      <c r="AL407" s="226" t="s">
        <v>612</v>
      </c>
      <c r="AM407" s="227"/>
      <c r="AN407" s="227"/>
      <c r="AO407" s="228"/>
      <c r="AP407" s="229" t="s">
        <v>612</v>
      </c>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2022-08-25T01:27:09Z</cp:lastPrinted>
  <dcterms:created xsi:type="dcterms:W3CDTF">2012-03-13T00:50:25Z</dcterms:created>
  <dcterms:modified xsi:type="dcterms:W3CDTF">2022-09-05T09:03:24Z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