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53" i="11" l="1"/>
  <c r="AM53" i="1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36" i="11"/>
  <c r="AY341" i="11"/>
  <c r="AY324" i="11"/>
  <c r="AY337" i="11"/>
  <c r="AY328" i="11"/>
  <c r="AY338" i="11"/>
  <c r="AY332" i="11"/>
  <c r="AY340" i="11"/>
  <c r="AY325" i="11"/>
  <c r="AY329" i="11"/>
  <c r="AY333" i="11"/>
  <c r="AY322" i="11"/>
  <c r="AY326" i="11"/>
  <c r="AY330" i="11"/>
  <c r="AY69" i="11"/>
  <c r="AY323" i="11"/>
  <c r="AY327"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45" i="11"/>
  <c r="AY142" i="11"/>
  <c r="AY141" i="11"/>
  <c r="AY139" i="11"/>
  <c r="AY143" i="11" s="1"/>
  <c r="AY166" i="11"/>
  <c r="AY161" i="11"/>
  <c r="AY162" i="11" s="1"/>
  <c r="AY156" i="11"/>
  <c r="AY158" i="11" s="1"/>
  <c r="AY152" i="11"/>
  <c r="AY146" i="11"/>
  <c r="AY150" i="11" s="1"/>
  <c r="AY130" i="11"/>
  <c r="AY129" i="11"/>
  <c r="AY127" i="11"/>
  <c r="AY131" i="11" s="1"/>
  <c r="AY122" i="11"/>
  <c r="AY123" i="11" s="1"/>
  <c r="AY119" i="11"/>
  <c r="AY114" i="11"/>
  <c r="AY112" i="11"/>
  <c r="AY120" i="11" s="1"/>
  <c r="AY99" i="11"/>
  <c r="AY101" i="11" s="1"/>
  <c r="AY98" i="11"/>
  <c r="AY102" i="11"/>
  <c r="AY104" i="11" s="1"/>
  <c r="AY100" i="11" l="1"/>
  <c r="AY115" i="11"/>
  <c r="AY121" i="11"/>
  <c r="AY153" i="11"/>
  <c r="AY164" i="11"/>
  <c r="AY135" i="11"/>
  <c r="AY117" i="11"/>
  <c r="AY155" i="11"/>
  <c r="AY113" i="11"/>
  <c r="AY118" i="11"/>
  <c r="AY151" i="11"/>
  <c r="AY116" i="11"/>
  <c r="AY124" i="11"/>
  <c r="AY128" i="11"/>
  <c r="AY154" i="11"/>
  <c r="AY163" i="11"/>
  <c r="AY140" i="11"/>
  <c r="AY144" i="11"/>
  <c r="AY138" i="11"/>
  <c r="AY172" i="11"/>
  <c r="AY176" i="11"/>
  <c r="AY198" i="11"/>
  <c r="AY203" i="11"/>
  <c r="AY207" i="11"/>
  <c r="AY211" i="11"/>
  <c r="AY125" i="11"/>
  <c r="AY177" i="11"/>
  <c r="AY204" i="11"/>
  <c r="AY212" i="11"/>
  <c r="AY126" i="11"/>
  <c r="AY174" i="11"/>
  <c r="AY178" i="11"/>
  <c r="AY193" i="11"/>
  <c r="AY201" i="11"/>
  <c r="AY205" i="11"/>
  <c r="AY209" i="11"/>
  <c r="AY21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0" i="11" l="1"/>
  <c r="AY94" i="11"/>
  <c r="AY84" i="11"/>
  <c r="AY96" i="11"/>
  <c r="AY92" i="11"/>
  <c r="AY81" i="11"/>
  <c r="AY85" i="11"/>
  <c r="AY89" i="11"/>
  <c r="AY97"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<sst xmlns="http://schemas.openxmlformats.org/spreadsheetml/2006/main" count="1382" uniqueCount="661">
  <si>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</si>
  <si>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</si>
  <si>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</si>
  <si>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</si>
  <si>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</si>
  <si>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</si>
  <si>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</si>
  <si>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</si>
  <si>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</si>
  <si>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</si>
  <si>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</si>
  <si>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</si>
  <si>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</si>
  <si>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</si>
  <si>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</si>
  <si>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</si>
  <si>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</si>
  <si>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</si>
  <si>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</si>
  <si>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</si>
  <si>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</si>
  <si>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</si>
  <si>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</si>
  <si>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</si>
  <si>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</si>
  <si>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</si>
  <si>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</si>
  <si>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</si>
  <si>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</si>
  <si>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</si>
  <si>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</si>
  <si>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</si>
  <si>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</si>
  <si>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</si>
  <si>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</si>
  <si>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</si>
  <si>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</si>
  <si>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</si>
  <si>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</si>
  <si>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</si>
  <si>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</si>
  <si>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</si>
  <si>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</si>
  <si>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</si>
  <si>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</si>
  <si>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</si>
  <si>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</si>
  <si>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</si>
  <si>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</si>
  <si>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</si>
  <si>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</si>
  <si>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</si>
  <si>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</si>
  <si>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</si>
  <si>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</si>
  <si>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</si>
  <si>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</si>
  <si>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</si>
  <si>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</si>
  <si>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</si>
  <si>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</si>
  <si>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</si>
  <si>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</si>
  <si>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</si>
  <si>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</si>
  <si>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</si>
  <si>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</si>
  <si>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</si>
  <si>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</si>
  <si>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</si>
  <si>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</si>
  <si>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</si>
  <si>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</si>
  <si>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</si>
  <si>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</si>
  <si>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</si>
  <si>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</si>
  <si>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</si>
  <si>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</si>
  <si>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</si>
  <si>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</si>
  <si>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</si>
  <si>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</si>
  <si>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</si>
  <si>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</si>
  <si>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</si>
  <si>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</si>
  <si>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</si>
  <si>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</si>
  <si>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</si>
  <si>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</si>
  <si>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</si>
  <si>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</si>
  <si>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</si>
  <si>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</si>
  <si>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</si>
  <si>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</si>
  <si>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</si>
  <si>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</si>
  <si>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</si>
  <si>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</si>
  <si>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</si>
  <si>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</si>
  <si>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</si>
  <si>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</si>
  <si>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</si>
  <si>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</si>
  <si>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</si>
  <si>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</si>
  <si>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</si>
  <si>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</si>
  <si>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</si>
  <si>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</si>
  <si>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</si>
  <si>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</si>
  <si>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</si>
  <si>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</si>
  <si>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</si>
  <si>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</si>
  <si>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</si>
  <si>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</si>
  <si>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</si>
  <si>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</si>
  <si>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</si>
  <si>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</si>
  <si>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</si>
  <si>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</si>
  <si>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</si>
  <si>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</si>
  <si>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</si>
  <si>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</si>
  <si>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</si>
  <si>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</si>
  <si>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</si>
  <si>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</si>
  <si>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</si>
  <si>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</si>
  <si>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</si>
  <si>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</si>
  <si>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</si>
  <si>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</si>
  <si>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</si>
  <si>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</si>
  <si>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</si>
  <si>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</si>
  <si>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</si>
  <si>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</si>
  <si>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</si>
  <si>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</si>
  <si>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</si>
  <si>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</si>
  <si>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</si>
  <si>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</si>
  <si>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</si>
  <si>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</si>
  <si>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</si>
  <si>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</si>
  <si>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</si>
  <si>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</si>
  <si>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</si>
  <si>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</si>
  <si>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</si>
  <si>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</si>
  <si>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</si>
  <si>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</si>
  <si>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</si>
  <si>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</si>
  <si>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</si>
  <si>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</si>
  <si>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</si>
  <si>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</si>
  <si>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</si>
  <si>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</si>
  <si>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</si>
  <si>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</si>
  <si>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</si>
  <si>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</si>
  <si>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</si>
  <si>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</si>
  <si>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</si>
  <si>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</si>
  <si>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</si>
  <si>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</si>
  <si>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</si>
  <si>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</si>
  <si>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</si>
  <si>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</si>
  <si>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</si>
  <si>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</si>
  <si>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</si>
  <si>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</si>
  <si>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</si>
  <si>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</si>
  <si>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</si>
  <si>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</si>
  <si>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</si>
  <si>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</si>
  <si>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</si>
  <si>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</si>
  <si>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</si>
  <si>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</si>
  <si>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</si>
  <si>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</si>
  <si>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</si>
  <si>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</si>
  <si>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</si>
  <si>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</si>
  <si>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</si>
  <si>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</si>
  <si>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</si>
  <si>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</si>
  <si>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</si>
  <si>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</si>
  <si>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</si>
  <si>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</si>
  <si>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</si>
  <si>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</si>
  <si>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</si>
  <si>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</si>
  <si>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</si>
  <si>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</si>
  <si>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</si>
  <si>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</si>
  <si>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</si>
  <si>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</si>
  <si>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</si>
  <si>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</si>
  <si>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</si>
  <si>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</si>
  <si>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</si>
  <si>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</si>
  <si>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</si>
  <si>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</si>
  <si>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</si>
  <si>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</si>
  <si>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</si>
  <si>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</si>
  <si>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</si>
  <si>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</si>
  <si>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</si>
  <si>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</si>
  <si>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</si>
  <si>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</si>
  <si>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</si>
  <si>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</si>
  <si>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</si>
  <si>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</si>
  <si>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</si>
  <si>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</si>
  <si>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</si>
  <si>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</si>
  <si>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</si>
  <si>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</si>
  <si>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</si>
  <si>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</si>
  <si>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</si>
  <si>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</si>
  <si>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</si>
  <si>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</si>
  <si>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</si>
  <si>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</si>
  <si>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</si>
  <si>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</si>
  <si>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</si>
  <si>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</si>
  <si>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</si>
  <si>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</si>
  <si>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</si>
  <si>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</si>
  <si>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</si>
  <si>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</si>
  <si>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</si>
  <si>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</si>
  <si>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</si>
  <si>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</si>
  <si>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</si>
  <si>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</si>
  <si>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</si>
  <si>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</si>
  <si>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</si>
  <si>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</si>
  <si>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</si>
  <si>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</si>
  <si>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</si>
  <si>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</si>
  <si>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</si>
  <si>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</si>
  <si>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</si>
  <si>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</si>
  <si>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</si>
  <si>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</si>
  <si>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</si>
  <si>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</si>
  <si>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</si>
  <si>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</si>
  <si>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</si>
  <si>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</si>
  <si>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</si>
  <si>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</si>
  <si>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</si>
  <si>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</si>
  <si>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</si>
  <si>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</si>
  <si>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</si>
  <si>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</si>
  <si>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</si>
  <si>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</si>
  <si>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</si>
  <si>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</si>
  <si>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</si>
  <si>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</si>
  <si>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</si>
  <si>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</si>
  <si>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</si>
  <si>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</si>
  <si>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</si>
  <si>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</si>
  <si>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</si>
  <si>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</si>
  <si>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</si>
  <si>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</si>
  <si>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</si>
  <si>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</si>
  <si>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</si>
  <si>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</si>
  <si>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</si>
  <si>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</si>
  <si>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</si>
  <si>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</si>
  <si>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</si>
  <si>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</si>
  <si>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</si>
  <si>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</si>
  <si>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</si>
  <si>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</si>
  <si>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</si>
  <si>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</si>
  <si>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</si>
  <si>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</si>
  <si>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</si>
  <si>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</si>
  <si>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</si>
  <si>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</si>
  <si>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</si>
  <si>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</si>
  <si>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</si>
  <si>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</si>
  <si>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</si>
  <si>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</si>
  <si>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</si>
  <si>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</si>
  <si>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</si>
  <si>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</si>
  <si>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</si>
  <si>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</si>
  <si>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</si>
  <si>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</si>
  <si>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</si>
  <si>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</si>
  <si>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</si>
  <si>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</si>
  <si>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</si>
  <si>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</si>
  <si>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</si>
  <si>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</si>
  <si>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</si>
  <si>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</si>
  <si>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</si>
  <si>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</si>
  <si>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</si>
  <si>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</si>
  <si>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</si>
  <si>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</si>
  <si>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</si>
  <si>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</si>
  <si>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</si>
  <si>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</si>
  <si>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</si>
  <si>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</si>
  <si>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</si>
  <si>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</si>
  <si>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</si>
  <si>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</si>
  <si>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</si>
  <si>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</si>
  <si>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</si>
  <si>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</si>
  <si>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</si>
  <si>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</si>
  <si>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</si>
  <si>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</si>
  <si>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</si>
  <si>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</si>
  <si>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</si>
  <si>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</si>
  <si>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</si>
  <si>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</si>
  <si>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</si>
  <si>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</si>
  <si>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</si>
  <si>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</si>
  <si>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</si>
  <si>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</si>
  <si>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</si>
  <si>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</si>
  <si>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</si>
  <si>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</si>
  <si>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</si>
  <si>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</si>
  <si>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</si>
  <si>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</si>
  <si>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</si>
  <si>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</si>
  <si>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</si>
  <si>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</si>
  <si>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</si>
  <si>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</si>
  <si>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</si>
  <si>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</si>
  <si>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</si>
  <si>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</si>
  <si>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</si>
  <si>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</si>
  <si>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</si>
  <si>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</si>
  <si>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</si>
  <si>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</si>
  <si>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</si>
  <si>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</si>
  <si>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</si>
  <si>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</si>
  <si>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</si>
  <si>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</si>
  <si>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</si>
  <si>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</si>
  <si>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</si>
  <si>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</si>
  <si>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</si>
  <si>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</si>
  <si>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</si>
  <si>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</si>
  <si>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</si>
  <si>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</si>
  <si>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</si>
  <si>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</si>
  <si>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</si>
  <si>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</si>
  <si>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</si>
  <si>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</si>
  <si>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</si>
  <si>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</si>
  <si>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</si>
  <si>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</si>
  <si>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</si>
  <si>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</si>
  <si>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</si>
  <si>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</si>
  <si>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</si>
  <si>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</si>
  <si>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</si>
  <si>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</si>
  <si>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</si>
  <si>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</si>
  <si>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</si>
  <si>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</si>
  <si>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</si>
  <si>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</si>
  <si>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</si>
  <si>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</si>
  <si>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</si>
  <si>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</si>
  <si>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</si>
  <si>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</si>
  <si>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</si>
  <si>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</si>
  <si>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</si>
  <si>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</si>
  <si>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</si>
  <si>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</si>
  <si>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</si>
  <si>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</si>
  <si>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</si>
  <si>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</si>
  <si>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</si>
  <si>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</si>
  <si>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</si>
  <si>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</si>
  <si>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</si>
  <si>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</si>
  <si>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</si>
  <si>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</si>
  <si>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</si>
  <si>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</si>
  <si>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</si>
  <si>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</si>
  <si>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</si>
  <si>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</si>
  <si>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</si>
  <si>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</si>
  <si>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</si>
  <si>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</si>
  <si>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</si>
  <si>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</si>
  <si>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</si>
  <si>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</si>
  <si>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</si>
  <si>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</si>
  <si>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</si>
  <si>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</si>
  <si>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</si>
  <si>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</si>
  <si>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</si>
  <si>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</si>
  <si>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</si>
  <si>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</si>
  <si>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</si>
  <si>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</si>
  <si>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</si>
  <si>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</si>
  <si>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</si>
  <si>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</si>
  <si>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</si>
  <si>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</si>
  <si>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</si>
  <si>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</si>
  <si>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</si>
  <si>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</si>
  <si>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</si>
  <si>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</si>
  <si>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</si>
  <si>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</si>
  <si>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</si>
  <si>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</si>
  <si>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</si>
  <si>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</si>
  <si>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</si>
  <si>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</si>
  <si>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</si>
  <si>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</si>
  <si>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</si>
  <si>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</si>
  <si>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</si>
  <si>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</si>
  <si>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</si>
  <si>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</si>
  <si>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</si>
  <si>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</si>
  <si>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</si>
  <si>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</si>
  <si>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</si>
  <si>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</si>
  <si>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</si>
  <si>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</si>
  <si>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</si>
  <si>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</si>
  <si>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</si>
  <si>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</si>
  <si>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</si>
  <si>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</si>
  <si>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</si>
  <si>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</si>
  <si>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</si>
  <si>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</si>
  <si>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</si>
  <si>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</si>
  <si>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</si>
  <si>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</si>
  <si>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</si>
  <si>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</si>
  <si>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</si>
  <si>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</si>
  <si>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</si>
  <si>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</si>
  <si>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</si>
  <si>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</si>
  <si>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</si>
  <si>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</si>
  <si>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</si>
  <si>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</si>
  <si>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</si>
  <si>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</si>
  <si>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</si>
  <si>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</si>
  <si>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</si>
  <si>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</si>
  <si>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</si>
  <si>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</si>
  <si>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</si>
  <si>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</si>
  <si>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</si>
  <si>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</si>
  <si>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</si>
  <si>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</si>
  <si>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</si>
  <si>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</si>
  <si>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</si>
  <si>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</si>
  <si>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</si>
  <si>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</si>
  <si>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</si>
  <si>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</si>
  <si>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</si>
  <si>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</si>
  <si>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</si>
  <si>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</si>
  <si>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</si>
  <si>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</si>
  <si>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</si>
  <si>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宅地建物取引業免許等の電子申請化に向けた調査・検討</t>
    <phoneticPr fontId="5"/>
  </si>
  <si>
    <t>令和3年度</t>
  </si>
  <si>
    <t>○</t>
  </si>
  <si>
    <t>不動産・建設経済局</t>
  </si>
  <si>
    <t>不動産業課</t>
  </si>
  <si>
    <t>-</t>
  </si>
  <si>
    <t>-</t>
    <phoneticPr fontId="5"/>
  </si>
  <si>
    <t>経済財政運営と改革の基本方針2020(令和２年７月１７日閣議決定）</t>
    <phoneticPr fontId="5"/>
  </si>
  <si>
    <t>国土交通省</t>
  </si>
  <si>
    <t>新型コロナウイルス感染症の拡大を契機に行政手続のオンライン化の要請が増している中、「新たな日常」の実現に向けて、行政手続の書面規制・押印、対面規制を見直し、宅地建物取引業免許等の電子申請化を目指す。</t>
    <phoneticPr fontId="5"/>
  </si>
  <si>
    <t>宅地建物取引業の免許等の申請をオンラインで完結させることを目指し、行政手続のあり方、電子申請化に伴う虚偽申請への対策、他省庁が保有しているシステム等との連携の手法など、申請者・免許行政庁の双方にとっての事務負担の軽減等を確保するシステムの構築に向けた調査・検討を行う。</t>
    <phoneticPr fontId="5"/>
  </si>
  <si>
    <t>国交</t>
  </si>
  <si>
    <t>免許行政庁等への電子申請化に向けたヒアリングを実施</t>
    <phoneticPr fontId="5"/>
  </si>
  <si>
    <t>ヒアリングに際し要した費用（千円）／ヒアリング回数　</t>
  </si>
  <si>
    <t>回</t>
    <rPh sb="0" eb="1">
      <t>カイ</t>
    </rPh>
    <phoneticPr fontId="5"/>
  </si>
  <si>
    <t>千円</t>
    <rPh sb="0" eb="2">
      <t>センエン</t>
    </rPh>
    <phoneticPr fontId="5"/>
  </si>
  <si>
    <t>　　千円/回</t>
    <rPh sb="2" eb="4">
      <t>センエン</t>
    </rPh>
    <rPh sb="5" eb="6">
      <t>カイ</t>
    </rPh>
    <phoneticPr fontId="5"/>
  </si>
  <si>
    <t>電子申請化に伴う虚偽申請への対策、他省庁が保有しているシステム等との連携の手法等、申請者・免許行政庁の双方にとっての事務負担の軽減等を確保するシステムの構築に向けた調査・検討のみを行うことから、定量的な目標の設定は困難である。</t>
    <phoneticPr fontId="5"/>
  </si>
  <si>
    <t>宅建業者、免許行政庁等への電子申請化に向けたアンケート調査を令和３年度に実施</t>
    <phoneticPr fontId="5"/>
  </si>
  <si>
    <t>電子申請受付機能拡充に係る調査検討を行い、結果及び要件定義をとりまとめる。
令和３年度において、調査検討結果及び要件定義書のとりまとめを完了した。</t>
    <rPh sb="4" eb="6">
      <t>ウケツケ</t>
    </rPh>
    <rPh sb="6" eb="8">
      <t>キノウ</t>
    </rPh>
    <rPh sb="8" eb="10">
      <t>カクジュウ</t>
    </rPh>
    <rPh sb="11" eb="12">
      <t>カカ</t>
    </rPh>
    <rPh sb="13" eb="15">
      <t>チョウサ</t>
    </rPh>
    <rPh sb="15" eb="17">
      <t>ケントウ</t>
    </rPh>
    <rPh sb="18" eb="19">
      <t>オコナ</t>
    </rPh>
    <rPh sb="21" eb="23">
      <t>ケッカ</t>
    </rPh>
    <rPh sb="23" eb="24">
      <t>オヨ</t>
    </rPh>
    <rPh sb="38" eb="40">
      <t>レイワ</t>
    </rPh>
    <rPh sb="41" eb="43">
      <t>ネンド</t>
    </rPh>
    <rPh sb="48" eb="50">
      <t>チョウサ</t>
    </rPh>
    <rPh sb="50" eb="52">
      <t>ケントウ</t>
    </rPh>
    <rPh sb="52" eb="54">
      <t>ケッカ</t>
    </rPh>
    <rPh sb="54" eb="55">
      <t>オヨ</t>
    </rPh>
    <rPh sb="56" eb="58">
      <t>ヨウケン</t>
    </rPh>
    <rPh sb="58" eb="61">
      <t>テイギショ</t>
    </rPh>
    <rPh sb="68" eb="70">
      <t>カンリョウ</t>
    </rPh>
    <phoneticPr fontId="5"/>
  </si>
  <si>
    <t>9　市場環境の整備、産業の生産性向上、消費者利益の保護</t>
    <phoneticPr fontId="5"/>
  </si>
  <si>
    <t>31　不動産市場の整備や適正な土地利用のための条件整備を推進する</t>
    <phoneticPr fontId="5"/>
  </si>
  <si>
    <t>宅地建物取引業免許等の電子申請化については申請者等のニーズと一致している。</t>
    <phoneticPr fontId="5"/>
  </si>
  <si>
    <t>宅地建物取引業免許等は全国で統一的な取扱いが求められるものであり、国が主導となって取り組んでいく必要がある事業である。</t>
    <rPh sb="48" eb="50">
      <t>ヒツヨウ</t>
    </rPh>
    <phoneticPr fontId="5"/>
  </si>
  <si>
    <t>経済財政運営と改革の基本方針2020等によるものであり、優先度の高い事業である。</t>
    <phoneticPr fontId="5"/>
  </si>
  <si>
    <t>有</t>
  </si>
  <si>
    <t>無</t>
  </si>
  <si>
    <t>一社応募（随意契約（企画競争））となったが、企画競争説明書の交付申請者に聞き取りを行ったところ、他の手持ち業務との都合上本件に係る人材確保が困難であったという理由が大半であったことから、内容に問題は無く、競争性は確保されている。</t>
    <rPh sb="0" eb="1">
      <t>ズイイチ</t>
    </rPh>
    <rPh sb="1" eb="2">
      <t>シャ</t>
    </rPh>
    <rPh sb="2" eb="4">
      <t>オウボ</t>
    </rPh>
    <rPh sb="5" eb="7">
      <t>ズイイ</t>
    </rPh>
    <rPh sb="7" eb="9">
      <t>ケイヤク</t>
    </rPh>
    <rPh sb="10" eb="12">
      <t>キカク</t>
    </rPh>
    <rPh sb="12" eb="14">
      <t>キョウソウ</t>
    </rPh>
    <rPh sb="22" eb="24">
      <t>キカク</t>
    </rPh>
    <rPh sb="24" eb="26">
      <t>キョウソウ</t>
    </rPh>
    <rPh sb="26" eb="29">
      <t>セツメイショ</t>
    </rPh>
    <rPh sb="30" eb="32">
      <t>コウフ</t>
    </rPh>
    <rPh sb="32" eb="35">
      <t>シンセイシャ</t>
    </rPh>
    <rPh sb="36" eb="37">
      <t>キ</t>
    </rPh>
    <rPh sb="38" eb="39">
      <t>ト</t>
    </rPh>
    <rPh sb="41" eb="42">
      <t>オコナ</t>
    </rPh>
    <rPh sb="48" eb="49">
      <t>タ</t>
    </rPh>
    <rPh sb="50" eb="52">
      <t>テモ</t>
    </rPh>
    <rPh sb="53" eb="55">
      <t>ギョウム</t>
    </rPh>
    <rPh sb="57" eb="60">
      <t>ツゴウジョウ</t>
    </rPh>
    <rPh sb="60" eb="62">
      <t>ホンケン</t>
    </rPh>
    <rPh sb="63" eb="64">
      <t>カカ</t>
    </rPh>
    <rPh sb="65" eb="67">
      <t>ジンザイ</t>
    </rPh>
    <rPh sb="67" eb="69">
      <t>カクホ</t>
    </rPh>
    <rPh sb="70" eb="72">
      <t>コンナン</t>
    </rPh>
    <rPh sb="79" eb="81">
      <t>リユウ</t>
    </rPh>
    <rPh sb="82" eb="84">
      <t>タイハン</t>
    </rPh>
    <rPh sb="93" eb="95">
      <t>ナイヨウ</t>
    </rPh>
    <rPh sb="96" eb="98">
      <t>モンダイ</t>
    </rPh>
    <rPh sb="99" eb="100">
      <t>ナ</t>
    </rPh>
    <rPh sb="102" eb="105">
      <t>キョウソウセイ</t>
    </rPh>
    <rPh sb="106" eb="108">
      <t>カクホ</t>
    </rPh>
    <phoneticPr fontId="5"/>
  </si>
  <si>
    <t>‐</t>
  </si>
  <si>
    <t>当初見込み達成済</t>
    <rPh sb="0" eb="2">
      <t>トウショ</t>
    </rPh>
    <rPh sb="2" eb="4">
      <t>ミコ</t>
    </rPh>
    <rPh sb="5" eb="7">
      <t>タッセイ</t>
    </rPh>
    <rPh sb="7" eb="8">
      <t>ズ</t>
    </rPh>
    <phoneticPr fontId="5"/>
  </si>
  <si>
    <t>目標達成済</t>
    <rPh sb="0" eb="2">
      <t>モクヒョウ</t>
    </rPh>
    <rPh sb="2" eb="4">
      <t>タッセイ</t>
    </rPh>
    <rPh sb="4" eb="5">
      <t>ズ</t>
    </rPh>
    <phoneticPr fontId="5"/>
  </si>
  <si>
    <t>調査検討、アンケート調査、ヒアリング調査、報告書作成</t>
    <rPh sb="0" eb="2">
      <t>チョウサ</t>
    </rPh>
    <rPh sb="2" eb="4">
      <t>ケントウ</t>
    </rPh>
    <rPh sb="10" eb="12">
      <t>チョウサ</t>
    </rPh>
    <rPh sb="18" eb="20">
      <t>チョウサ</t>
    </rPh>
    <rPh sb="21" eb="24">
      <t>ホウコクショ</t>
    </rPh>
    <rPh sb="24" eb="26">
      <t>サクセイ</t>
    </rPh>
    <phoneticPr fontId="5"/>
  </si>
  <si>
    <t>株式会社エヌ・ティ・ティ・データ</t>
    <rPh sb="0" eb="4">
      <t>カブシキガイシャ</t>
    </rPh>
    <phoneticPr fontId="5"/>
  </si>
  <si>
    <t>調査検討結果を踏まえたシステム改良の具体的検討が必要</t>
    <rPh sb="0" eb="2">
      <t>チョウサ</t>
    </rPh>
    <rPh sb="2" eb="4">
      <t>ケントウ</t>
    </rPh>
    <rPh sb="4" eb="6">
      <t>ケッカ</t>
    </rPh>
    <rPh sb="7" eb="8">
      <t>フ</t>
    </rPh>
    <rPh sb="15" eb="17">
      <t>カイリョウ</t>
    </rPh>
    <rPh sb="18" eb="21">
      <t>グタイテキ</t>
    </rPh>
    <rPh sb="21" eb="23">
      <t>ケントウ</t>
    </rPh>
    <rPh sb="24" eb="26">
      <t>ヒツヨウ</t>
    </rPh>
    <phoneticPr fontId="5"/>
  </si>
  <si>
    <t>調査検討結果を踏まえたシステム改良の検討</t>
    <rPh sb="0" eb="2">
      <t>チョウサ</t>
    </rPh>
    <rPh sb="2" eb="4">
      <t>ケントウ</t>
    </rPh>
    <rPh sb="4" eb="6">
      <t>ケッカ</t>
    </rPh>
    <rPh sb="7" eb="8">
      <t>フ</t>
    </rPh>
    <rPh sb="15" eb="17">
      <t>カイリョウ</t>
    </rPh>
    <rPh sb="18" eb="20">
      <t>ケントウ</t>
    </rPh>
    <phoneticPr fontId="5"/>
  </si>
  <si>
    <t>システム構築時等の資料として活用</t>
    <rPh sb="4" eb="6">
      <t>コウチク</t>
    </rPh>
    <rPh sb="6" eb="7">
      <t>ジ</t>
    </rPh>
    <rPh sb="7" eb="8">
      <t>ナド</t>
    </rPh>
    <rPh sb="8" eb="9">
      <t>シュウジ</t>
    </rPh>
    <rPh sb="9" eb="11">
      <t>シリョウ</t>
    </rPh>
    <rPh sb="14" eb="16">
      <t>カツヨウ</t>
    </rPh>
    <phoneticPr fontId="5"/>
  </si>
  <si>
    <t>-</t>
    <phoneticPr fontId="5"/>
  </si>
  <si>
    <t>ヒアリング実施回数</t>
    <rPh sb="5" eb="7">
      <t>ジッシ</t>
    </rPh>
    <rPh sb="7" eb="9">
      <t>カイスウ</t>
    </rPh>
    <phoneticPr fontId="5"/>
  </si>
  <si>
    <t>アンケート調査実施回数</t>
    <phoneticPr fontId="5"/>
  </si>
  <si>
    <t>A.株式会社エヌ・ティ・ティ・データ</t>
    <phoneticPr fontId="5"/>
  </si>
  <si>
    <t>人件費等</t>
    <rPh sb="0" eb="3">
      <t>ジンケンヒ</t>
    </rPh>
    <rPh sb="3" eb="4">
      <t>トウ</t>
    </rPh>
    <phoneticPr fontId="5"/>
  </si>
  <si>
    <t>妥当なコスト水準は確保されている。</t>
    <rPh sb="0" eb="2">
      <t>ダトウ</t>
    </rPh>
    <rPh sb="6" eb="8">
      <t>スイジュン</t>
    </rPh>
    <rPh sb="9" eb="11">
      <t>カクホ</t>
    </rPh>
    <phoneticPr fontId="33"/>
  </si>
  <si>
    <t>費用・使途が事業の執行に必要なものに限定されている。</t>
  </si>
  <si>
    <t>企画競争入札を採用し、競争性の確保に努めている。</t>
    <phoneticPr fontId="5"/>
  </si>
  <si>
    <t>1099/8</t>
    <phoneticPr fontId="5"/>
  </si>
  <si>
    <t>終了予定</t>
  </si>
  <si>
    <t>本事業は終了予定となっているが、今後、その成果が十分活用されるよう留意されたい。</t>
  </si>
  <si>
    <t>調査検討結果を踏まえ、行政手続きの見直し、システム改良を行っていく。</t>
    <rPh sb="11" eb="13">
      <t>ギョウセイ</t>
    </rPh>
    <rPh sb="13" eb="15">
      <t>テツヅ</t>
    </rPh>
    <rPh sb="17" eb="19">
      <t>ミナオ</t>
    </rPh>
    <rPh sb="25" eb="27">
      <t>カイリョウ</t>
    </rPh>
    <rPh sb="28" eb="29">
      <t>オコナ</t>
    </rPh>
    <phoneticPr fontId="5"/>
  </si>
  <si>
    <t>課長　三浦　逸広</t>
    <rPh sb="0" eb="2">
      <t>カチョウ</t>
    </rPh>
    <rPh sb="3" eb="5">
      <t>ミウラ</t>
    </rPh>
    <rPh sb="6" eb="7">
      <t>イツ</t>
    </rPh>
    <rPh sb="7" eb="8">
      <t>ヒロシ</t>
    </rPh>
    <phoneticPr fontId="34"/>
  </si>
  <si>
    <t>本事業は終了予定となっているが、今後、その成果が十分活用されるよう留意されたい。</t>
    <phoneticPr fontId="5"/>
  </si>
  <si>
    <t>-</t>
    <phoneticPr fontId="5"/>
  </si>
  <si>
    <t>https://www.mlit.go.jp/seisakutokatsu/hyouka/seisakutokatsu_hyouka_tk_000037.html</t>
    <phoneticPr fontId="5"/>
  </si>
  <si>
    <t>P61（全体版）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</si>
</sst>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ゴシック"/>
      <family val="3"/>
    </font>
    <font>
      <sz val="10"/>
      <name val="ＭＳ Ｐゴシック"/>
      <family val="3"/>
    </font>
    <font>
      <b/>
      <sz val="16"/>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2" fillId="0" borderId="33" xfId="1" applyFont="1" applyFill="1" applyBorder="1" applyAlignment="1" applyProtection="1">
      <alignment horizontal="left" vertical="top" wrapText="1"/>
      <protection locked="0"/>
    </xf>
    <xf numFmtId="0" fontId="32" fillId="0" borderId="25" xfId="1" applyFont="1" applyFill="1" applyBorder="1" applyAlignment="1" applyProtection="1">
      <alignment horizontal="left" vertical="top" wrapText="1"/>
      <protection locked="0"/>
    </xf>
    <xf numFmtId="0" fontId="32"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1" fillId="0" borderId="40" xfId="3" applyFont="1" applyFill="1" applyBorder="1" applyAlignment="1" applyProtection="1">
      <alignment horizontal="center" vertical="center"/>
      <protection locked="0"/>
    </xf>
    <xf numFmtId="0" fontId="31" fillId="0" borderId="41" xfId="3" applyFont="1" applyFill="1" applyBorder="1" applyAlignment="1" applyProtection="1">
      <alignment horizontal="center" vertical="center"/>
      <protection locked="0"/>
    </xf>
    <xf numFmtId="0" fontId="31"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1" fillId="0" borderId="40" xfId="2" applyFont="1" applyFill="1" applyBorder="1" applyAlignment="1" applyProtection="1">
      <alignment horizontal="left" vertical="center" wrapText="1" shrinkToFit="1"/>
      <protection locked="0"/>
    </xf>
    <xf numFmtId="0" fontId="31" fillId="0" borderId="41" xfId="2" applyFont="1" applyFill="1" applyBorder="1" applyAlignment="1" applyProtection="1">
      <alignment horizontal="left" vertical="center" wrapText="1" shrinkToFit="1"/>
      <protection locked="0"/>
    </xf>
    <xf numFmtId="0" fontId="31"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269</xdr:row>
      <xdr:rowOff>0</xdr:rowOff>
    </xdr:from>
    <xdr:to>
      <xdr:col>23</xdr:col>
      <xdr:colOff>81644</xdr:colOff>
      <xdr:row>270</xdr:row>
      <xdr:rowOff>317912</xdr:rowOff>
    </xdr:to>
    <xdr:sp macro="" textlink="">
      <xdr:nvSpPr>
        <xdr:cNvPr id="20" name="テキスト ボックス 19"/>
        <xdr:cNvSpPr txBox="1"/>
      </xdr:nvSpPr>
      <xdr:spPr>
        <a:xfrm>
          <a:off x="2286000" y="88807636"/>
          <a:ext cx="2575462" cy="6642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３０百万円</a:t>
          </a:r>
        </a:p>
      </xdr:txBody>
    </xdr:sp>
    <xdr:clientData/>
  </xdr:twoCellAnchor>
  <xdr:twoCellAnchor>
    <xdr:from>
      <xdr:col>17</xdr:col>
      <xdr:colOff>40823</xdr:colOff>
      <xdr:row>275</xdr:row>
      <xdr:rowOff>90302</xdr:rowOff>
    </xdr:from>
    <xdr:to>
      <xdr:col>40</xdr:col>
      <xdr:colOff>54429</xdr:colOff>
      <xdr:row>277</xdr:row>
      <xdr:rowOff>142256</xdr:rowOff>
    </xdr:to>
    <xdr:sp macro="" textlink="">
      <xdr:nvSpPr>
        <xdr:cNvPr id="21" name="テキスト ボックス 20"/>
        <xdr:cNvSpPr txBox="1"/>
      </xdr:nvSpPr>
      <xdr:spPr>
        <a:xfrm>
          <a:off x="3573732" y="90976120"/>
          <a:ext cx="4793424" cy="7446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株式会社エヌ・ティ・ティ・データ</a:t>
          </a:r>
          <a:endParaRPr kumimoji="1" lang="en-US" altLang="ja-JP" sz="1400"/>
        </a:p>
        <a:p>
          <a:pPr algn="ctr"/>
          <a:r>
            <a:rPr kumimoji="1" lang="ja-JP" altLang="en-US" sz="1400"/>
            <a:t>３０百万円</a:t>
          </a:r>
        </a:p>
      </xdr:txBody>
    </xdr:sp>
    <xdr:clientData/>
  </xdr:twoCellAnchor>
  <xdr:twoCellAnchor>
    <xdr:from>
      <xdr:col>14</xdr:col>
      <xdr:colOff>44223</xdr:colOff>
      <xdr:row>278</xdr:row>
      <xdr:rowOff>2719</xdr:rowOff>
    </xdr:from>
    <xdr:to>
      <xdr:col>45</xdr:col>
      <xdr:colOff>28575</xdr:colOff>
      <xdr:row>280</xdr:row>
      <xdr:rowOff>238125</xdr:rowOff>
    </xdr:to>
    <xdr:sp macro="" textlink="">
      <xdr:nvSpPr>
        <xdr:cNvPr id="22" name="大かっこ 21"/>
        <xdr:cNvSpPr/>
      </xdr:nvSpPr>
      <xdr:spPr>
        <a:xfrm>
          <a:off x="2844573" y="41807944"/>
          <a:ext cx="6185127" cy="9402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192510</xdr:colOff>
      <xdr:row>278</xdr:row>
      <xdr:rowOff>60022</xdr:rowOff>
    </xdr:from>
    <xdr:to>
      <xdr:col>44</xdr:col>
      <xdr:colOff>103755</xdr:colOff>
      <xdr:row>280</xdr:row>
      <xdr:rowOff>248501</xdr:rowOff>
    </xdr:to>
    <xdr:sp macro="" textlink="">
      <xdr:nvSpPr>
        <xdr:cNvPr id="23" name="テキスト ボックス 22"/>
        <xdr:cNvSpPr txBox="1"/>
      </xdr:nvSpPr>
      <xdr:spPr>
        <a:xfrm>
          <a:off x="3101965" y="91984931"/>
          <a:ext cx="6145790" cy="88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　宅地建物取引業の免許等の申請手続のあり方、電子申請化に伴う</a:t>
          </a:r>
          <a:endParaRPr kumimoji="1" lang="en-US" altLang="ja-JP" sz="1400"/>
        </a:p>
        <a:p>
          <a:pPr algn="l"/>
          <a:r>
            <a:rPr kumimoji="1" lang="ja-JP" altLang="en-US" sz="1400"/>
            <a:t>虚偽申請への対策など、申請者・免許行政庁の双方にとっての事務</a:t>
          </a:r>
          <a:endParaRPr kumimoji="1" lang="en-US" altLang="ja-JP" sz="1400"/>
        </a:p>
        <a:p>
          <a:pPr algn="l"/>
          <a:r>
            <a:rPr kumimoji="1" lang="ja-JP" altLang="en-US" sz="1400"/>
            <a:t>負担の軽減等を確保するシステムの構築に向けた調査・検討を行う。</a:t>
          </a:r>
        </a:p>
      </xdr:txBody>
    </xdr:sp>
    <xdr:clientData/>
  </xdr:twoCellAnchor>
  <xdr:twoCellAnchor>
    <xdr:from>
      <xdr:col>20</xdr:col>
      <xdr:colOff>136072</xdr:colOff>
      <xdr:row>271</xdr:row>
      <xdr:rowOff>174418</xdr:rowOff>
    </xdr:from>
    <xdr:to>
      <xdr:col>22</xdr:col>
      <xdr:colOff>136072</xdr:colOff>
      <xdr:row>274</xdr:row>
      <xdr:rowOff>218952</xdr:rowOff>
    </xdr:to>
    <xdr:sp macro="" textlink="">
      <xdr:nvSpPr>
        <xdr:cNvPr id="24" name="下矢印 23"/>
        <xdr:cNvSpPr/>
      </xdr:nvSpPr>
      <xdr:spPr>
        <a:xfrm>
          <a:off x="4292436" y="89674782"/>
          <a:ext cx="415636" cy="1083625"/>
        </a:xfrm>
        <a:prstGeom prst="downArrow">
          <a:avLst>
            <a:gd name="adj1" fmla="val 30000"/>
            <a:gd name="adj2" fmla="val 6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91849</xdr:colOff>
      <xdr:row>274</xdr:row>
      <xdr:rowOff>58601</xdr:rowOff>
    </xdr:from>
    <xdr:to>
      <xdr:col>40</xdr:col>
      <xdr:colOff>100090</xdr:colOff>
      <xdr:row>275</xdr:row>
      <xdr:rowOff>344692</xdr:rowOff>
    </xdr:to>
    <xdr:sp macro="" textlink="">
      <xdr:nvSpPr>
        <xdr:cNvPr id="25" name="テキスト ボックス 24"/>
        <xdr:cNvSpPr txBox="1"/>
      </xdr:nvSpPr>
      <xdr:spPr>
        <a:xfrm>
          <a:off x="5287304" y="90598056"/>
          <a:ext cx="3125513" cy="63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3" zoomScaleNormal="75" zoomScaleSheetLayoutView="10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285</v>
      </c>
      <c r="AJ2" s="836" t="s">
        <v>619</v>
      </c>
      <c r="AK2" s="836"/>
      <c r="AL2" s="836"/>
      <c r="AM2" s="836"/>
      <c r="AN2" s="75" t="s">
        <v>285</v>
      </c>
      <c r="AO2" s="836">
        <v>21</v>
      </c>
      <c r="AP2" s="836"/>
      <c r="AQ2" s="836"/>
      <c r="AR2" s="76" t="s">
        <v>285</v>
      </c>
      <c r="AS2" s="837">
        <v>392</v>
      </c>
      <c r="AT2" s="837"/>
      <c r="AU2" s="837"/>
      <c r="AV2" s="75" t="str">
        <f>IF(AW2="","","-")</f>
        <v/>
      </c>
      <c r="AW2" s="838"/>
      <c r="AX2" s="838"/>
    </row>
    <row r="3" spans="1:50" ht="21" customHeight="1" thickBot="1" x14ac:dyDescent="0.2">
      <c r="A3" s="839" t="s">
        <v>598</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616</v>
      </c>
      <c r="AK3" s="841"/>
      <c r="AL3" s="841"/>
      <c r="AM3" s="841"/>
      <c r="AN3" s="841"/>
      <c r="AO3" s="841"/>
      <c r="AP3" s="841"/>
      <c r="AQ3" s="841"/>
      <c r="AR3" s="841"/>
      <c r="AS3" s="841"/>
      <c r="AT3" s="841"/>
      <c r="AU3" s="841"/>
      <c r="AV3" s="841"/>
      <c r="AW3" s="841"/>
      <c r="AX3" s="24" t="s">
        <v>60</v>
      </c>
    </row>
    <row r="4" spans="1:50" ht="24.75" customHeight="1" x14ac:dyDescent="0.15">
      <c r="A4" s="811" t="s">
        <v>23</v>
      </c>
      <c r="B4" s="812"/>
      <c r="C4" s="812"/>
      <c r="D4" s="812"/>
      <c r="E4" s="812"/>
      <c r="F4" s="812"/>
      <c r="G4" s="813" t="s">
        <v>608</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611</v>
      </c>
      <c r="AF4" s="814"/>
      <c r="AG4" s="814"/>
      <c r="AH4" s="814"/>
      <c r="AI4" s="814"/>
      <c r="AJ4" s="814"/>
      <c r="AK4" s="814"/>
      <c r="AL4" s="814"/>
      <c r="AM4" s="814"/>
      <c r="AN4" s="814"/>
      <c r="AO4" s="814"/>
      <c r="AP4" s="819"/>
      <c r="AQ4" s="820" t="s">
        <v>2</v>
      </c>
      <c r="AR4" s="816"/>
      <c r="AS4" s="816"/>
      <c r="AT4" s="816"/>
      <c r="AU4" s="816"/>
      <c r="AV4" s="816"/>
      <c r="AW4" s="816"/>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609</v>
      </c>
      <c r="T5" s="831"/>
      <c r="U5" s="831"/>
      <c r="V5" s="831"/>
      <c r="W5" s="831"/>
      <c r="X5" s="832"/>
      <c r="Y5" s="833" t="s">
        <v>3</v>
      </c>
      <c r="Z5" s="834"/>
      <c r="AA5" s="834"/>
      <c r="AB5" s="834"/>
      <c r="AC5" s="834"/>
      <c r="AD5" s="835"/>
      <c r="AE5" s="856" t="s">
        <v>612</v>
      </c>
      <c r="AF5" s="856"/>
      <c r="AG5" s="856"/>
      <c r="AH5" s="856"/>
      <c r="AI5" s="856"/>
      <c r="AJ5" s="856"/>
      <c r="AK5" s="856"/>
      <c r="AL5" s="856"/>
      <c r="AM5" s="856"/>
      <c r="AN5" s="856"/>
      <c r="AO5" s="856"/>
      <c r="AP5" s="857"/>
      <c r="AQ5" s="858" t="s">
        <v>656</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614</v>
      </c>
      <c r="H7" s="867"/>
      <c r="I7" s="867"/>
      <c r="J7" s="867"/>
      <c r="K7" s="867"/>
      <c r="L7" s="867"/>
      <c r="M7" s="867"/>
      <c r="N7" s="867"/>
      <c r="O7" s="867"/>
      <c r="P7" s="867"/>
      <c r="Q7" s="867"/>
      <c r="R7" s="867"/>
      <c r="S7" s="867"/>
      <c r="T7" s="867"/>
      <c r="U7" s="867"/>
      <c r="V7" s="867"/>
      <c r="W7" s="867"/>
      <c r="X7" s="868"/>
      <c r="Y7" s="869" t="s">
        <v>270</v>
      </c>
      <c r="Z7" s="687"/>
      <c r="AA7" s="687"/>
      <c r="AB7" s="687"/>
      <c r="AC7" s="687"/>
      <c r="AD7" s="870"/>
      <c r="AE7" s="798" t="s">
        <v>615</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842" t="s">
        <v>185</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1" t="s">
        <v>21</v>
      </c>
      <c r="B9" s="772"/>
      <c r="C9" s="772"/>
      <c r="D9" s="772"/>
      <c r="E9" s="772"/>
      <c r="F9" s="772"/>
      <c r="G9" s="853" t="s">
        <v>617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759" t="s">
        <v>27</v>
      </c>
      <c r="B10" s="760"/>
      <c r="C10" s="760"/>
      <c r="D10" s="760"/>
      <c r="E10" s="760"/>
      <c r="F10" s="760"/>
      <c r="G10" s="761" t="s">
        <v>618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759" t="s">
        <v>5</v>
      </c>
      <c r="B11" s="760"/>
      <c r="C11" s="760"/>
      <c r="D11" s="760"/>
      <c r="E11" s="760"/>
      <c r="F11" s="764"/>
      <c r="G11" s="765" t="str">
        <f>入力規則等!P10</f>
        <v>委託・請負</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4"/>
    </row>
    <row r="13" spans="1:50" ht="21" customHeight="1" x14ac:dyDescent="0.15">
      <c r="A13" s="307"/>
      <c r="B13" s="308"/>
      <c r="C13" s="308"/>
      <c r="D13" s="308"/>
      <c r="E13" s="308"/>
      <c r="F13" s="309"/>
      <c r="G13" s="788" t="s">
        <v>6</v>
      </c>
      <c r="H13" s="789"/>
      <c r="I13" s="805" t="s">
        <v>7</v>
      </c>
      <c r="J13" s="806"/>
      <c r="K13" s="806"/>
      <c r="L13" s="806"/>
      <c r="M13" s="806"/>
      <c r="N13" s="806"/>
      <c r="O13" s="807"/>
      <c r="P13" s="699" t="s">
        <v>613</v>
      </c>
      <c r="Q13" s="700"/>
      <c r="R13" s="700"/>
      <c r="S13" s="700"/>
      <c r="T13" s="700"/>
      <c r="U13" s="700"/>
      <c r="V13" s="701"/>
      <c r="W13" s="699" t="s">
        <v>613</v>
      </c>
      <c r="X13" s="700"/>
      <c r="Y13" s="700"/>
      <c r="Z13" s="700"/>
      <c r="AA13" s="700"/>
      <c r="AB13" s="700"/>
      <c r="AC13" s="701"/>
      <c r="AD13" s="699" t="s">
        <v>613</v>
      </c>
      <c r="AE13" s="700"/>
      <c r="AF13" s="700"/>
      <c r="AG13" s="700"/>
      <c r="AH13" s="700"/>
      <c r="AI13" s="700"/>
      <c r="AJ13" s="701"/>
      <c r="AK13" s="699" t="s">
        <v>613</v>
      </c>
      <c r="AL13" s="700"/>
      <c r="AM13" s="700"/>
      <c r="AN13" s="700"/>
      <c r="AO13" s="700"/>
      <c r="AP13" s="700"/>
      <c r="AQ13" s="701"/>
      <c r="AR13" s="736" t="s">
        <v>658</v>
      </c>
      <c r="AS13" s="737"/>
      <c r="AT13" s="737"/>
      <c r="AU13" s="737"/>
      <c r="AV13" s="737"/>
      <c r="AW13" s="737"/>
      <c r="AX13" s="808"/>
    </row>
    <row r="14" spans="1:50" ht="21" customHeight="1" x14ac:dyDescent="0.15">
      <c r="A14" s="307"/>
      <c r="B14" s="308"/>
      <c r="C14" s="308"/>
      <c r="D14" s="308"/>
      <c r="E14" s="308"/>
      <c r="F14" s="309"/>
      <c r="G14" s="790"/>
      <c r="H14" s="791"/>
      <c r="I14" s="783" t="s">
        <v>8</v>
      </c>
      <c r="J14" s="784"/>
      <c r="K14" s="784"/>
      <c r="L14" s="784"/>
      <c r="M14" s="784"/>
      <c r="N14" s="784"/>
      <c r="O14" s="785"/>
      <c r="P14" s="699" t="s">
        <v>613</v>
      </c>
      <c r="Q14" s="700"/>
      <c r="R14" s="700"/>
      <c r="S14" s="700"/>
      <c r="T14" s="700"/>
      <c r="U14" s="700"/>
      <c r="V14" s="701"/>
      <c r="W14" s="699">
        <v>30</v>
      </c>
      <c r="X14" s="700"/>
      <c r="Y14" s="700"/>
      <c r="Z14" s="700"/>
      <c r="AA14" s="700"/>
      <c r="AB14" s="700"/>
      <c r="AC14" s="701"/>
      <c r="AD14" s="699" t="s">
        <v>613</v>
      </c>
      <c r="AE14" s="700"/>
      <c r="AF14" s="700"/>
      <c r="AG14" s="700"/>
      <c r="AH14" s="700"/>
      <c r="AI14" s="700"/>
      <c r="AJ14" s="701"/>
      <c r="AK14" s="699" t="s">
        <v>613</v>
      </c>
      <c r="AL14" s="700"/>
      <c r="AM14" s="700"/>
      <c r="AN14" s="700"/>
      <c r="AO14" s="700"/>
      <c r="AP14" s="700"/>
      <c r="AQ14" s="701"/>
      <c r="AR14" s="794"/>
      <c r="AS14" s="794"/>
      <c r="AT14" s="794"/>
      <c r="AU14" s="794"/>
      <c r="AV14" s="794"/>
      <c r="AW14" s="794"/>
      <c r="AX14" s="795"/>
    </row>
    <row r="15" spans="1:50" ht="21" customHeight="1" x14ac:dyDescent="0.15">
      <c r="A15" s="307"/>
      <c r="B15" s="308"/>
      <c r="C15" s="308"/>
      <c r="D15" s="308"/>
      <c r="E15" s="308"/>
      <c r="F15" s="309"/>
      <c r="G15" s="790"/>
      <c r="H15" s="791"/>
      <c r="I15" s="783" t="s">
        <v>47</v>
      </c>
      <c r="J15" s="796"/>
      <c r="K15" s="796"/>
      <c r="L15" s="796"/>
      <c r="M15" s="796"/>
      <c r="N15" s="796"/>
      <c r="O15" s="797"/>
      <c r="P15" s="699" t="s">
        <v>613</v>
      </c>
      <c r="Q15" s="700"/>
      <c r="R15" s="700"/>
      <c r="S15" s="700"/>
      <c r="T15" s="700"/>
      <c r="U15" s="700"/>
      <c r="V15" s="701"/>
      <c r="W15" s="699" t="s">
        <v>613</v>
      </c>
      <c r="X15" s="700"/>
      <c r="Y15" s="700"/>
      <c r="Z15" s="700"/>
      <c r="AA15" s="700"/>
      <c r="AB15" s="700"/>
      <c r="AC15" s="701"/>
      <c r="AD15" s="699">
        <v>30</v>
      </c>
      <c r="AE15" s="700"/>
      <c r="AF15" s="700"/>
      <c r="AG15" s="700"/>
      <c r="AH15" s="700"/>
      <c r="AI15" s="700"/>
      <c r="AJ15" s="701"/>
      <c r="AK15" s="699" t="s">
        <v>613</v>
      </c>
      <c r="AL15" s="700"/>
      <c r="AM15" s="700"/>
      <c r="AN15" s="700"/>
      <c r="AO15" s="700"/>
      <c r="AP15" s="700"/>
      <c r="AQ15" s="701"/>
      <c r="AR15" s="699" t="s">
        <v>658</v>
      </c>
      <c r="AS15" s="700"/>
      <c r="AT15" s="700"/>
      <c r="AU15" s="700"/>
      <c r="AV15" s="700"/>
      <c r="AW15" s="700"/>
      <c r="AX15" s="809"/>
    </row>
    <row r="16" spans="1:50" ht="21" customHeight="1" x14ac:dyDescent="0.15">
      <c r="A16" s="307"/>
      <c r="B16" s="308"/>
      <c r="C16" s="308"/>
      <c r="D16" s="308"/>
      <c r="E16" s="308"/>
      <c r="F16" s="309"/>
      <c r="G16" s="790"/>
      <c r="H16" s="791"/>
      <c r="I16" s="783" t="s">
        <v>48</v>
      </c>
      <c r="J16" s="796"/>
      <c r="K16" s="796"/>
      <c r="L16" s="796"/>
      <c r="M16" s="796"/>
      <c r="N16" s="796"/>
      <c r="O16" s="797"/>
      <c r="P16" s="699" t="s">
        <v>613</v>
      </c>
      <c r="Q16" s="700"/>
      <c r="R16" s="700"/>
      <c r="S16" s="700"/>
      <c r="T16" s="700"/>
      <c r="U16" s="700"/>
      <c r="V16" s="701"/>
      <c r="W16" s="699">
        <v>-30</v>
      </c>
      <c r="X16" s="700"/>
      <c r="Y16" s="700"/>
      <c r="Z16" s="700"/>
      <c r="AA16" s="700"/>
      <c r="AB16" s="700"/>
      <c r="AC16" s="701"/>
      <c r="AD16" s="699" t="s">
        <v>613</v>
      </c>
      <c r="AE16" s="700"/>
      <c r="AF16" s="700"/>
      <c r="AG16" s="700"/>
      <c r="AH16" s="700"/>
      <c r="AI16" s="700"/>
      <c r="AJ16" s="701"/>
      <c r="AK16" s="699" t="s">
        <v>613</v>
      </c>
      <c r="AL16" s="700"/>
      <c r="AM16" s="700"/>
      <c r="AN16" s="700"/>
      <c r="AO16" s="700"/>
      <c r="AP16" s="700"/>
      <c r="AQ16" s="701"/>
      <c r="AR16" s="801"/>
      <c r="AS16" s="802"/>
      <c r="AT16" s="802"/>
      <c r="AU16" s="802"/>
      <c r="AV16" s="802"/>
      <c r="AW16" s="802"/>
      <c r="AX16" s="803"/>
    </row>
    <row r="17" spans="1:50" ht="24.75" customHeight="1" x14ac:dyDescent="0.15">
      <c r="A17" s="307"/>
      <c r="B17" s="308"/>
      <c r="C17" s="308"/>
      <c r="D17" s="308"/>
      <c r="E17" s="308"/>
      <c r="F17" s="309"/>
      <c r="G17" s="790"/>
      <c r="H17" s="791"/>
      <c r="I17" s="783" t="s">
        <v>46</v>
      </c>
      <c r="J17" s="784"/>
      <c r="K17" s="784"/>
      <c r="L17" s="784"/>
      <c r="M17" s="784"/>
      <c r="N17" s="784"/>
      <c r="O17" s="785"/>
      <c r="P17" s="699" t="s">
        <v>613</v>
      </c>
      <c r="Q17" s="700"/>
      <c r="R17" s="700"/>
      <c r="S17" s="700"/>
      <c r="T17" s="700"/>
      <c r="U17" s="700"/>
      <c r="V17" s="701"/>
      <c r="W17" s="699" t="s">
        <v>613</v>
      </c>
      <c r="X17" s="700"/>
      <c r="Y17" s="700"/>
      <c r="Z17" s="700"/>
      <c r="AA17" s="700"/>
      <c r="AB17" s="700"/>
      <c r="AC17" s="701"/>
      <c r="AD17" s="699" t="s">
        <v>613</v>
      </c>
      <c r="AE17" s="700"/>
      <c r="AF17" s="700"/>
      <c r="AG17" s="700"/>
      <c r="AH17" s="700"/>
      <c r="AI17" s="700"/>
      <c r="AJ17" s="701"/>
      <c r="AK17" s="699" t="s">
        <v>613</v>
      </c>
      <c r="AL17" s="700"/>
      <c r="AM17" s="700"/>
      <c r="AN17" s="700"/>
      <c r="AO17" s="700"/>
      <c r="AP17" s="700"/>
      <c r="AQ17" s="701"/>
      <c r="AR17" s="786"/>
      <c r="AS17" s="786"/>
      <c r="AT17" s="786"/>
      <c r="AU17" s="786"/>
      <c r="AV17" s="786"/>
      <c r="AW17" s="786"/>
      <c r="AX17" s="787"/>
    </row>
    <row r="18" spans="1:50" ht="24.75" customHeight="1" x14ac:dyDescent="0.15">
      <c r="A18" s="307"/>
      <c r="B18" s="308"/>
      <c r="C18" s="308"/>
      <c r="D18" s="308"/>
      <c r="E18" s="308"/>
      <c r="F18" s="309"/>
      <c r="G18" s="792"/>
      <c r="H18" s="793"/>
      <c r="I18" s="776" t="s">
        <v>18</v>
      </c>
      <c r="J18" s="777"/>
      <c r="K18" s="777"/>
      <c r="L18" s="777"/>
      <c r="M18" s="777"/>
      <c r="N18" s="777"/>
      <c r="O18" s="778"/>
      <c r="P18" s="779">
        <f>SUM(P13:V17)</f>
        <v>0</v>
      </c>
      <c r="Q18" s="780"/>
      <c r="R18" s="780"/>
      <c r="S18" s="780"/>
      <c r="T18" s="780"/>
      <c r="U18" s="780"/>
      <c r="V18" s="781"/>
      <c r="W18" s="779">
        <f>SUM(W13:AC17)</f>
        <v>0</v>
      </c>
      <c r="X18" s="780"/>
      <c r="Y18" s="780"/>
      <c r="Z18" s="780"/>
      <c r="AA18" s="780"/>
      <c r="AB18" s="780"/>
      <c r="AC18" s="781"/>
      <c r="AD18" s="779">
        <f>SUM(AD13:AJ17)</f>
        <v>30</v>
      </c>
      <c r="AE18" s="780"/>
      <c r="AF18" s="780"/>
      <c r="AG18" s="780"/>
      <c r="AH18" s="780"/>
      <c r="AI18" s="780"/>
      <c r="AJ18" s="781"/>
      <c r="AK18" s="779">
        <f>SUM(AK13:AQ17)</f>
        <v>0</v>
      </c>
      <c r="AL18" s="780"/>
      <c r="AM18" s="780"/>
      <c r="AN18" s="780"/>
      <c r="AO18" s="780"/>
      <c r="AP18" s="780"/>
      <c r="AQ18" s="781"/>
      <c r="AR18" s="779">
        <f>SUM(AR13:AX17)</f>
        <v>0</v>
      </c>
      <c r="AS18" s="780"/>
      <c r="AT18" s="780"/>
      <c r="AU18" s="780"/>
      <c r="AV18" s="780"/>
      <c r="AW18" s="780"/>
      <c r="AX18" s="782"/>
    </row>
    <row r="19" spans="1:50" ht="24.75" customHeight="1" x14ac:dyDescent="0.15">
      <c r="A19" s="307"/>
      <c r="B19" s="308"/>
      <c r="C19" s="308"/>
      <c r="D19" s="308"/>
      <c r="E19" s="308"/>
      <c r="F19" s="309"/>
      <c r="G19" s="751" t="s">
        <v>9</v>
      </c>
      <c r="H19" s="752"/>
      <c r="I19" s="752"/>
      <c r="J19" s="752"/>
      <c r="K19" s="752"/>
      <c r="L19" s="752"/>
      <c r="M19" s="752"/>
      <c r="N19" s="752"/>
      <c r="O19" s="752"/>
      <c r="P19" s="699">
        <v>0</v>
      </c>
      <c r="Q19" s="700"/>
      <c r="R19" s="700"/>
      <c r="S19" s="700"/>
      <c r="T19" s="700"/>
      <c r="U19" s="700"/>
      <c r="V19" s="701"/>
      <c r="W19" s="699">
        <v>0</v>
      </c>
      <c r="X19" s="700"/>
      <c r="Y19" s="700"/>
      <c r="Z19" s="700"/>
      <c r="AA19" s="700"/>
      <c r="AB19" s="700"/>
      <c r="AC19" s="701"/>
      <c r="AD19" s="699">
        <v>30</v>
      </c>
      <c r="AE19" s="700"/>
      <c r="AF19" s="700"/>
      <c r="AG19" s="700"/>
      <c r="AH19" s="700"/>
      <c r="AI19" s="700"/>
      <c r="AJ19" s="701"/>
      <c r="AK19" s="748"/>
      <c r="AL19" s="748"/>
      <c r="AM19" s="748"/>
      <c r="AN19" s="748"/>
      <c r="AO19" s="748"/>
      <c r="AP19" s="748"/>
      <c r="AQ19" s="748"/>
      <c r="AR19" s="748"/>
      <c r="AS19" s="748"/>
      <c r="AT19" s="748"/>
      <c r="AU19" s="748"/>
      <c r="AV19" s="748"/>
      <c r="AW19" s="748"/>
      <c r="AX19" s="750"/>
    </row>
    <row r="20" spans="1:50" ht="24.75" customHeight="1" x14ac:dyDescent="0.15">
      <c r="A20" s="307"/>
      <c r="B20" s="308"/>
      <c r="C20" s="308"/>
      <c r="D20" s="308"/>
      <c r="E20" s="308"/>
      <c r="F20" s="309"/>
      <c r="G20" s="751" t="s">
        <v>10</v>
      </c>
      <c r="H20" s="752"/>
      <c r="I20" s="752"/>
      <c r="J20" s="752"/>
      <c r="K20" s="752"/>
      <c r="L20" s="752"/>
      <c r="M20" s="752"/>
      <c r="N20" s="752"/>
      <c r="O20" s="752"/>
      <c r="P20" s="747" t="str">
        <f>IF(P18=0, "-", SUM(P19)/P18)</f>
        <v>-</v>
      </c>
      <c r="Q20" s="747"/>
      <c r="R20" s="747"/>
      <c r="S20" s="747"/>
      <c r="T20" s="747"/>
      <c r="U20" s="747"/>
      <c r="V20" s="747"/>
      <c r="W20" s="747" t="str">
        <f>IF(W18=0, "-", SUM(W19)/W18)</f>
        <v>-</v>
      </c>
      <c r="X20" s="747"/>
      <c r="Y20" s="747"/>
      <c r="Z20" s="747"/>
      <c r="AA20" s="747"/>
      <c r="AB20" s="747"/>
      <c r="AC20" s="747"/>
      <c r="AD20" s="747">
        <f>IF(AD18=0, "-", SUM(AD19)/AD18)</f>
        <v>1</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hidden="1" customHeight="1" x14ac:dyDescent="0.15">
      <c r="A21" s="771"/>
      <c r="B21" s="772"/>
      <c r="C21" s="772"/>
      <c r="D21" s="772"/>
      <c r="E21" s="772"/>
      <c r="F21" s="773"/>
      <c r="G21" s="745" t="s">
        <v>239</v>
      </c>
      <c r="H21" s="746"/>
      <c r="I21" s="746"/>
      <c r="J21" s="746"/>
      <c r="K21" s="746"/>
      <c r="L21" s="746"/>
      <c r="M21" s="746"/>
      <c r="N21" s="746"/>
      <c r="O21" s="746"/>
      <c r="P21" s="747" t="str">
        <f>IF(P19=0, "-", SUM(P19)/SUM(P13,P14))</f>
        <v>-</v>
      </c>
      <c r="Q21" s="747"/>
      <c r="R21" s="747"/>
      <c r="S21" s="747"/>
      <c r="T21" s="747"/>
      <c r="U21" s="747"/>
      <c r="V21" s="747"/>
      <c r="W21" s="747" t="str">
        <f>IF(W19=0, "-", SUM(W19)/SUM(W13,W14))</f>
        <v>-</v>
      </c>
      <c r="X21" s="747"/>
      <c r="Y21" s="747"/>
      <c r="Z21" s="747"/>
      <c r="AA21" s="747"/>
      <c r="AB21" s="747"/>
      <c r="AC21" s="747"/>
      <c r="AD21" s="747" t="e">
        <f>IF(AD19=0, "-", SUM(AD19)/SUM(AD13,AD14))</f>
        <v>#DIV/0!</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5" t="s">
        <v>593</v>
      </c>
      <c r="B22" s="706"/>
      <c r="C22" s="706"/>
      <c r="D22" s="706"/>
      <c r="E22" s="706"/>
      <c r="F22" s="707"/>
      <c r="G22" s="711" t="s">
        <v>229</v>
      </c>
      <c r="H22" s="550"/>
      <c r="I22" s="550"/>
      <c r="J22" s="550"/>
      <c r="K22" s="550"/>
      <c r="L22" s="550"/>
      <c r="M22" s="550"/>
      <c r="N22" s="550"/>
      <c r="O22" s="551"/>
      <c r="P22" s="712" t="s">
        <v>591</v>
      </c>
      <c r="Q22" s="550"/>
      <c r="R22" s="550"/>
      <c r="S22" s="550"/>
      <c r="T22" s="550"/>
      <c r="U22" s="550"/>
      <c r="V22" s="551"/>
      <c r="W22" s="712" t="s">
        <v>592</v>
      </c>
      <c r="X22" s="550"/>
      <c r="Y22" s="550"/>
      <c r="Z22" s="550"/>
      <c r="AA22" s="550"/>
      <c r="AB22" s="550"/>
      <c r="AC22" s="551"/>
      <c r="AD22" s="712" t="s">
        <v>228</v>
      </c>
      <c r="AE22" s="550"/>
      <c r="AF22" s="550"/>
      <c r="AG22" s="550"/>
      <c r="AH22" s="550"/>
      <c r="AI22" s="550"/>
      <c r="AJ22" s="550"/>
      <c r="AK22" s="550"/>
      <c r="AL22" s="550"/>
      <c r="AM22" s="550"/>
      <c r="AN22" s="550"/>
      <c r="AO22" s="550"/>
      <c r="AP22" s="550"/>
      <c r="AQ22" s="550"/>
      <c r="AR22" s="550"/>
      <c r="AS22" s="550"/>
      <c r="AT22" s="550"/>
      <c r="AU22" s="550"/>
      <c r="AV22" s="550"/>
      <c r="AW22" s="550"/>
      <c r="AX22" s="732"/>
    </row>
    <row r="23" spans="1:50" ht="25.5" customHeight="1" x14ac:dyDescent="0.15">
      <c r="A23" s="708"/>
      <c r="B23" s="709"/>
      <c r="C23" s="709"/>
      <c r="D23" s="709"/>
      <c r="E23" s="709"/>
      <c r="F23" s="710"/>
      <c r="G23" s="733" t="s">
        <v>614</v>
      </c>
      <c r="H23" s="734"/>
      <c r="I23" s="734"/>
      <c r="J23" s="734"/>
      <c r="K23" s="734"/>
      <c r="L23" s="734"/>
      <c r="M23" s="734"/>
      <c r="N23" s="734"/>
      <c r="O23" s="735"/>
      <c r="P23" s="736" t="s">
        <v>614</v>
      </c>
      <c r="Q23" s="737"/>
      <c r="R23" s="737"/>
      <c r="S23" s="737"/>
      <c r="T23" s="737"/>
      <c r="U23" s="737"/>
      <c r="V23" s="738"/>
      <c r="W23" s="736" t="s">
        <v>614</v>
      </c>
      <c r="X23" s="737"/>
      <c r="Y23" s="737"/>
      <c r="Z23" s="737"/>
      <c r="AA23" s="737"/>
      <c r="AB23" s="737"/>
      <c r="AC23" s="738"/>
      <c r="AD23" s="739" t="s">
        <v>658</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customHeight="1" x14ac:dyDescent="0.15">
      <c r="A28" s="708"/>
      <c r="B28" s="709"/>
      <c r="C28" s="709"/>
      <c r="D28" s="709"/>
      <c r="E28" s="709"/>
      <c r="F28" s="710"/>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
      <c r="A29" s="708"/>
      <c r="B29" s="709"/>
      <c r="C29" s="709"/>
      <c r="D29" s="709"/>
      <c r="E29" s="709"/>
      <c r="F29" s="710"/>
      <c r="G29" s="298" t="s">
        <v>18</v>
      </c>
      <c r="H29" s="719"/>
      <c r="I29" s="719"/>
      <c r="J29" s="719"/>
      <c r="K29" s="719"/>
      <c r="L29" s="719"/>
      <c r="M29" s="719"/>
      <c r="N29" s="719"/>
      <c r="O29" s="720"/>
      <c r="P29" s="721" t="str">
        <f>AK13</f>
        <v>-</v>
      </c>
      <c r="Q29" s="722"/>
      <c r="R29" s="722"/>
      <c r="S29" s="722"/>
      <c r="T29" s="722"/>
      <c r="U29" s="722"/>
      <c r="V29" s="723"/>
      <c r="W29" s="724" t="str">
        <f>AR13</f>
        <v>-</v>
      </c>
      <c r="X29" s="725"/>
      <c r="Y29" s="725"/>
      <c r="Z29" s="725"/>
      <c r="AA29" s="725"/>
      <c r="AB29" s="725"/>
      <c r="AC29" s="726"/>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customHeight="1" x14ac:dyDescent="0.15">
      <c r="A30" s="727" t="s">
        <v>580</v>
      </c>
      <c r="B30" s="728"/>
      <c r="C30" s="728"/>
      <c r="D30" s="728"/>
      <c r="E30" s="728"/>
      <c r="F30" s="729"/>
      <c r="G30" s="730" t="s">
        <v>618</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1" t="s">
        <v>620</v>
      </c>
      <c r="H32" s="635"/>
      <c r="I32" s="635"/>
      <c r="J32" s="635"/>
      <c r="K32" s="635"/>
      <c r="L32" s="635"/>
      <c r="M32" s="635"/>
      <c r="N32" s="635"/>
      <c r="O32" s="635"/>
      <c r="P32" s="385" t="s">
        <v>645</v>
      </c>
      <c r="Q32" s="639"/>
      <c r="R32" s="639"/>
      <c r="S32" s="639"/>
      <c r="T32" s="639"/>
      <c r="U32" s="639"/>
      <c r="V32" s="639"/>
      <c r="W32" s="639"/>
      <c r="X32" s="640"/>
      <c r="Y32" s="644" t="s">
        <v>51</v>
      </c>
      <c r="Z32" s="645"/>
      <c r="AA32" s="646"/>
      <c r="AB32" s="148" t="s">
        <v>622</v>
      </c>
      <c r="AC32" s="647"/>
      <c r="AD32" s="647"/>
      <c r="AE32" s="662" t="s">
        <v>614</v>
      </c>
      <c r="AF32" s="616"/>
      <c r="AG32" s="616"/>
      <c r="AH32" s="616"/>
      <c r="AI32" s="662" t="s">
        <v>614</v>
      </c>
      <c r="AJ32" s="616"/>
      <c r="AK32" s="616"/>
      <c r="AL32" s="616"/>
      <c r="AM32" s="662">
        <v>8</v>
      </c>
      <c r="AN32" s="616"/>
      <c r="AO32" s="616"/>
      <c r="AP32" s="616"/>
      <c r="AQ32" s="662" t="s">
        <v>614</v>
      </c>
      <c r="AR32" s="616"/>
      <c r="AS32" s="616"/>
      <c r="AT32" s="616"/>
      <c r="AU32" s="93" t="s">
        <v>614</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622</v>
      </c>
      <c r="AC33" s="647"/>
      <c r="AD33" s="647"/>
      <c r="AE33" s="662" t="s">
        <v>614</v>
      </c>
      <c r="AF33" s="616"/>
      <c r="AG33" s="616"/>
      <c r="AH33" s="616"/>
      <c r="AI33" s="662" t="s">
        <v>614</v>
      </c>
      <c r="AJ33" s="616"/>
      <c r="AK33" s="616"/>
      <c r="AL33" s="616"/>
      <c r="AM33" s="662">
        <v>3</v>
      </c>
      <c r="AN33" s="616"/>
      <c r="AO33" s="616"/>
      <c r="AP33" s="616"/>
      <c r="AQ33" s="662" t="s">
        <v>614</v>
      </c>
      <c r="AR33" s="616"/>
      <c r="AS33" s="616"/>
      <c r="AT33" s="616"/>
      <c r="AU33" s="93" t="s">
        <v>614</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4" customHeight="1" x14ac:dyDescent="0.15">
      <c r="A35" s="683"/>
      <c r="B35" s="684"/>
      <c r="C35" s="684"/>
      <c r="D35" s="684"/>
      <c r="E35" s="684"/>
      <c r="F35" s="685"/>
      <c r="G35" s="653" t="s">
        <v>621</v>
      </c>
      <c r="H35" s="653"/>
      <c r="I35" s="653"/>
      <c r="J35" s="653"/>
      <c r="K35" s="653"/>
      <c r="L35" s="653"/>
      <c r="M35" s="653"/>
      <c r="N35" s="653"/>
      <c r="O35" s="653"/>
      <c r="P35" s="653"/>
      <c r="Q35" s="653"/>
      <c r="R35" s="653"/>
      <c r="S35" s="653"/>
      <c r="T35" s="653"/>
      <c r="U35" s="653"/>
      <c r="V35" s="653"/>
      <c r="W35" s="653"/>
      <c r="X35" s="653"/>
      <c r="Y35" s="656" t="s">
        <v>582</v>
      </c>
      <c r="Z35" s="657"/>
      <c r="AA35" s="658"/>
      <c r="AB35" s="659" t="s">
        <v>623</v>
      </c>
      <c r="AC35" s="660"/>
      <c r="AD35" s="661"/>
      <c r="AE35" s="662" t="s">
        <v>614</v>
      </c>
      <c r="AF35" s="662"/>
      <c r="AG35" s="662"/>
      <c r="AH35" s="662"/>
      <c r="AI35" s="662" t="s">
        <v>614</v>
      </c>
      <c r="AJ35" s="662"/>
      <c r="AK35" s="662"/>
      <c r="AL35" s="662"/>
      <c r="AM35" s="662">
        <v>137</v>
      </c>
      <c r="AN35" s="662"/>
      <c r="AO35" s="662"/>
      <c r="AP35" s="662"/>
      <c r="AQ35" s="93" t="s">
        <v>614</v>
      </c>
      <c r="AR35" s="87"/>
      <c r="AS35" s="87"/>
      <c r="AT35" s="87"/>
      <c r="AU35" s="87"/>
      <c r="AV35" s="87"/>
      <c r="AW35" s="87"/>
      <c r="AX35" s="88"/>
    </row>
    <row r="36" spans="1:51" ht="24" customHeight="1" x14ac:dyDescent="0.15">
      <c r="A36" s="686"/>
      <c r="B36" s="687"/>
      <c r="C36" s="687"/>
      <c r="D36" s="687"/>
      <c r="E36" s="687"/>
      <c r="F36" s="688"/>
      <c r="G36" s="655"/>
      <c r="H36" s="655"/>
      <c r="I36" s="655"/>
      <c r="J36" s="655"/>
      <c r="K36" s="655"/>
      <c r="L36" s="655"/>
      <c r="M36" s="655"/>
      <c r="N36" s="655"/>
      <c r="O36" s="655"/>
      <c r="P36" s="655"/>
      <c r="Q36" s="655"/>
      <c r="R36" s="655"/>
      <c r="S36" s="655"/>
      <c r="T36" s="655"/>
      <c r="U36" s="655"/>
      <c r="V36" s="655"/>
      <c r="W36" s="655"/>
      <c r="X36" s="655"/>
      <c r="Y36" s="219" t="s">
        <v>585</v>
      </c>
      <c r="Z36" s="649"/>
      <c r="AA36" s="650"/>
      <c r="AB36" s="612" t="s">
        <v>624</v>
      </c>
      <c r="AC36" s="613"/>
      <c r="AD36" s="614"/>
      <c r="AE36" s="615" t="s">
        <v>614</v>
      </c>
      <c r="AF36" s="615"/>
      <c r="AG36" s="615"/>
      <c r="AH36" s="615"/>
      <c r="AI36" s="615" t="s">
        <v>614</v>
      </c>
      <c r="AJ36" s="615"/>
      <c r="AK36" s="615"/>
      <c r="AL36" s="615"/>
      <c r="AM36" s="698" t="s">
        <v>652</v>
      </c>
      <c r="AN36" s="662"/>
      <c r="AO36" s="662"/>
      <c r="AP36" s="662"/>
      <c r="AQ36" s="615" t="s">
        <v>644</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658</v>
      </c>
      <c r="AR38" s="508"/>
      <c r="AS38" s="127" t="s">
        <v>175</v>
      </c>
      <c r="AT38" s="128"/>
      <c r="AU38" s="126">
        <v>3</v>
      </c>
      <c r="AV38" s="126"/>
      <c r="AW38" s="108" t="s">
        <v>166</v>
      </c>
      <c r="AX38" s="129"/>
    </row>
    <row r="39" spans="1:51" ht="23.25" customHeight="1" x14ac:dyDescent="0.15">
      <c r="A39" s="674"/>
      <c r="B39" s="672"/>
      <c r="C39" s="672"/>
      <c r="D39" s="672"/>
      <c r="E39" s="672"/>
      <c r="F39" s="673"/>
      <c r="G39" s="178" t="s">
        <v>614</v>
      </c>
      <c r="H39" s="179"/>
      <c r="I39" s="179"/>
      <c r="J39" s="179"/>
      <c r="K39" s="179"/>
      <c r="L39" s="179"/>
      <c r="M39" s="179"/>
      <c r="N39" s="179"/>
      <c r="O39" s="180"/>
      <c r="P39" s="131" t="s">
        <v>614</v>
      </c>
      <c r="Q39" s="131"/>
      <c r="R39" s="131"/>
      <c r="S39" s="131"/>
      <c r="T39" s="131"/>
      <c r="U39" s="131"/>
      <c r="V39" s="131"/>
      <c r="W39" s="131"/>
      <c r="X39" s="132"/>
      <c r="Y39" s="219" t="s">
        <v>12</v>
      </c>
      <c r="Z39" s="220"/>
      <c r="AA39" s="221"/>
      <c r="AB39" s="148" t="s">
        <v>614</v>
      </c>
      <c r="AC39" s="148"/>
      <c r="AD39" s="148"/>
      <c r="AE39" s="93" t="s">
        <v>614</v>
      </c>
      <c r="AF39" s="87"/>
      <c r="AG39" s="87"/>
      <c r="AH39" s="87"/>
      <c r="AI39" s="93" t="s">
        <v>614</v>
      </c>
      <c r="AJ39" s="87"/>
      <c r="AK39" s="87"/>
      <c r="AL39" s="87"/>
      <c r="AM39" s="93" t="s">
        <v>614</v>
      </c>
      <c r="AN39" s="87"/>
      <c r="AO39" s="87"/>
      <c r="AP39" s="87"/>
      <c r="AQ39" s="94" t="s">
        <v>614</v>
      </c>
      <c r="AR39" s="95"/>
      <c r="AS39" s="95"/>
      <c r="AT39" s="96"/>
      <c r="AU39" s="87" t="s">
        <v>614</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614</v>
      </c>
      <c r="AC40" s="92"/>
      <c r="AD40" s="92"/>
      <c r="AE40" s="93" t="s">
        <v>614</v>
      </c>
      <c r="AF40" s="87"/>
      <c r="AG40" s="87"/>
      <c r="AH40" s="87"/>
      <c r="AI40" s="93" t="s">
        <v>614</v>
      </c>
      <c r="AJ40" s="87"/>
      <c r="AK40" s="87"/>
      <c r="AL40" s="87"/>
      <c r="AM40" s="93" t="s">
        <v>614</v>
      </c>
      <c r="AN40" s="87"/>
      <c r="AO40" s="87"/>
      <c r="AP40" s="87"/>
      <c r="AQ40" s="94" t="s">
        <v>614</v>
      </c>
      <c r="AR40" s="95"/>
      <c r="AS40" s="95"/>
      <c r="AT40" s="96"/>
      <c r="AU40" s="87" t="s">
        <v>614</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614</v>
      </c>
      <c r="AF41" s="87"/>
      <c r="AG41" s="87"/>
      <c r="AH41" s="87"/>
      <c r="AI41" s="93" t="s">
        <v>614</v>
      </c>
      <c r="AJ41" s="87"/>
      <c r="AK41" s="87"/>
      <c r="AL41" s="87"/>
      <c r="AM41" s="93" t="s">
        <v>614</v>
      </c>
      <c r="AN41" s="87"/>
      <c r="AO41" s="87"/>
      <c r="AP41" s="87"/>
      <c r="AQ41" s="94" t="s">
        <v>614</v>
      </c>
      <c r="AR41" s="95"/>
      <c r="AS41" s="95"/>
      <c r="AT41" s="96"/>
      <c r="AU41" s="87" t="s">
        <v>614</v>
      </c>
      <c r="AV41" s="87"/>
      <c r="AW41" s="87"/>
      <c r="AX41" s="88"/>
    </row>
    <row r="42" spans="1:51" ht="23.25" customHeight="1" x14ac:dyDescent="0.15">
      <c r="A42" s="187" t="s">
        <v>261</v>
      </c>
      <c r="B42" s="150"/>
      <c r="C42" s="150"/>
      <c r="D42" s="150"/>
      <c r="E42" s="150"/>
      <c r="F42" s="151"/>
      <c r="G42" s="189" t="s">
        <v>614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customHeight="1" x14ac:dyDescent="0.15">
      <c r="A46" s="195"/>
      <c r="B46" s="152"/>
      <c r="C46" s="153"/>
      <c r="D46" s="153"/>
      <c r="E46" s="153"/>
      <c r="F46" s="154"/>
      <c r="G46" s="201" t="s">
        <v>625</v>
      </c>
      <c r="H46" s="201"/>
      <c r="I46" s="201"/>
      <c r="J46" s="201"/>
      <c r="K46" s="201"/>
      <c r="L46" s="201"/>
      <c r="M46" s="201"/>
      <c r="N46" s="201"/>
      <c r="O46" s="201"/>
      <c r="P46" s="201"/>
      <c r="Q46" s="201"/>
      <c r="R46" s="201"/>
      <c r="S46" s="201"/>
      <c r="T46" s="201"/>
      <c r="U46" s="201"/>
      <c r="V46" s="201"/>
      <c r="W46" s="201"/>
      <c r="X46" s="201"/>
      <c r="Y46" s="201"/>
      <c r="Z46" s="201"/>
      <c r="AA46" s="202"/>
      <c r="AB46" s="207" t="s">
        <v>627</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658</v>
      </c>
      <c r="AR50" s="126"/>
      <c r="AS50" s="127" t="s">
        <v>175</v>
      </c>
      <c r="AT50" s="128"/>
      <c r="AU50" s="126">
        <v>3</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30" t="s">
        <v>626</v>
      </c>
      <c r="H51" s="131"/>
      <c r="I51" s="131"/>
      <c r="J51" s="131"/>
      <c r="K51" s="131"/>
      <c r="L51" s="131"/>
      <c r="M51" s="131"/>
      <c r="N51" s="131"/>
      <c r="O51" s="132"/>
      <c r="P51" s="131" t="s">
        <v>646</v>
      </c>
      <c r="Q51" s="139"/>
      <c r="R51" s="139"/>
      <c r="S51" s="139"/>
      <c r="T51" s="139"/>
      <c r="U51" s="139"/>
      <c r="V51" s="139"/>
      <c r="W51" s="139"/>
      <c r="X51" s="140"/>
      <c r="Y51" s="145" t="s">
        <v>57</v>
      </c>
      <c r="Z51" s="146"/>
      <c r="AA51" s="147"/>
      <c r="AB51" s="148" t="s">
        <v>622</v>
      </c>
      <c r="AC51" s="148"/>
      <c r="AD51" s="148"/>
      <c r="AE51" s="93" t="s">
        <v>614</v>
      </c>
      <c r="AF51" s="87"/>
      <c r="AG51" s="87"/>
      <c r="AH51" s="87"/>
      <c r="AI51" s="93" t="s">
        <v>614</v>
      </c>
      <c r="AJ51" s="87"/>
      <c r="AK51" s="87"/>
      <c r="AL51" s="87"/>
      <c r="AM51" s="93">
        <v>3</v>
      </c>
      <c r="AN51" s="87"/>
      <c r="AO51" s="87"/>
      <c r="AP51" s="87"/>
      <c r="AQ51" s="94" t="s">
        <v>614</v>
      </c>
      <c r="AR51" s="95"/>
      <c r="AS51" s="95"/>
      <c r="AT51" s="96"/>
      <c r="AU51" s="87">
        <v>3</v>
      </c>
      <c r="AV51" s="87"/>
      <c r="AW51" s="87"/>
      <c r="AX51" s="88"/>
      <c r="AY51">
        <f t="shared" si="0"/>
        <v>1</v>
      </c>
    </row>
    <row r="52" spans="1:60" ht="23.2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622</v>
      </c>
      <c r="AC52" s="92"/>
      <c r="AD52" s="92"/>
      <c r="AE52" s="93" t="s">
        <v>614</v>
      </c>
      <c r="AF52" s="87"/>
      <c r="AG52" s="87"/>
      <c r="AH52" s="87"/>
      <c r="AI52" s="93" t="s">
        <v>614</v>
      </c>
      <c r="AJ52" s="87"/>
      <c r="AK52" s="87"/>
      <c r="AL52" s="87"/>
      <c r="AM52" s="93">
        <v>2</v>
      </c>
      <c r="AN52" s="87"/>
      <c r="AO52" s="87"/>
      <c r="AP52" s="87"/>
      <c r="AQ52" s="94" t="s">
        <v>614</v>
      </c>
      <c r="AR52" s="95"/>
      <c r="AS52" s="95"/>
      <c r="AT52" s="96"/>
      <c r="AU52" s="87">
        <v>2</v>
      </c>
      <c r="AV52" s="87"/>
      <c r="AW52" s="87"/>
      <c r="AX52" s="88"/>
      <c r="AY52">
        <f t="shared" si="0"/>
        <v>1</v>
      </c>
      <c r="AZ52" s="10"/>
      <c r="BA52" s="10"/>
      <c r="BB52" s="10"/>
      <c r="BC52" s="10"/>
    </row>
    <row r="53" spans="1:60" ht="23.25" customHeight="1" thickBo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614</v>
      </c>
      <c r="AF53" s="99"/>
      <c r="AG53" s="99"/>
      <c r="AH53" s="99"/>
      <c r="AI53" s="98" t="s">
        <v>614</v>
      </c>
      <c r="AJ53" s="99"/>
      <c r="AK53" s="99"/>
      <c r="AL53" s="99"/>
      <c r="AM53" s="98">
        <f>AM51/AM52*100</f>
        <v>150</v>
      </c>
      <c r="AN53" s="99"/>
      <c r="AO53" s="99"/>
      <c r="AP53" s="99"/>
      <c r="AQ53" s="94" t="s">
        <v>614</v>
      </c>
      <c r="AR53" s="95"/>
      <c r="AS53" s="95"/>
      <c r="AT53" s="96"/>
      <c r="AU53" s="87">
        <f>AU51/AU52*100</f>
        <v>150</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7" t="s">
        <v>580</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3" t="s">
        <v>580</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580</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580</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628</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629</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659</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660</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614</v>
      </c>
      <c r="K218" s="494"/>
      <c r="L218" s="494"/>
      <c r="M218" s="494"/>
      <c r="N218" s="494"/>
      <c r="O218" s="494"/>
      <c r="P218" s="494"/>
      <c r="Q218" s="494"/>
      <c r="R218" s="494"/>
      <c r="S218" s="494"/>
      <c r="T218" s="495"/>
      <c r="U218" s="470" t="s">
        <v>658</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285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10" t="s">
        <v>614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610</v>
      </c>
      <c r="AE223" s="452"/>
      <c r="AF223" s="452"/>
      <c r="AG223" s="453" t="s">
        <v>630</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610</v>
      </c>
      <c r="AE224" s="365"/>
      <c r="AF224" s="365"/>
      <c r="AG224" s="359" t="s">
        <v>631</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610</v>
      </c>
      <c r="AE225" s="402"/>
      <c r="AF225" s="402"/>
      <c r="AG225" s="387" t="s">
        <v>632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610</v>
      </c>
      <c r="AE226" s="383"/>
      <c r="AF226" s="383"/>
      <c r="AG226" s="385" t="s">
        <v>635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633</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634</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636</v>
      </c>
      <c r="AE229" s="349"/>
      <c r="AF229" s="349"/>
      <c r="AG229" s="351" t="s">
        <v>613</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610</v>
      </c>
      <c r="AE230" s="365"/>
      <c r="AF230" s="365"/>
      <c r="AG230" s="359" t="s">
        <v>649</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636</v>
      </c>
      <c r="AE231" s="365"/>
      <c r="AF231" s="365"/>
      <c r="AG231" s="359" t="s">
        <v>613</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610</v>
      </c>
      <c r="AE232" s="365"/>
      <c r="AF232" s="365"/>
      <c r="AG232" s="359" t="s">
        <v>650</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636</v>
      </c>
      <c r="AE233" s="402"/>
      <c r="AF233" s="402"/>
      <c r="AG233" s="403" t="s">
        <v>613</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636</v>
      </c>
      <c r="AE234" s="365"/>
      <c r="AF234" s="434"/>
      <c r="AG234" s="359" t="s">
        <v>613</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610</v>
      </c>
      <c r="AE235" s="395"/>
      <c r="AF235" s="396"/>
      <c r="AG235" s="397" t="s">
        <v>651</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610</v>
      </c>
      <c r="AE236" s="349"/>
      <c r="AF236" s="350"/>
      <c r="AG236" s="351" t="s">
        <v>638</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636</v>
      </c>
      <c r="AE237" s="358"/>
      <c r="AF237" s="358"/>
      <c r="AG237" s="359" t="s">
        <v>658</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610</v>
      </c>
      <c r="AE238" s="365"/>
      <c r="AF238" s="365"/>
      <c r="AG238" s="359" t="s">
        <v>637</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610</v>
      </c>
      <c r="AE239" s="365"/>
      <c r="AF239" s="365"/>
      <c r="AG239" s="389" t="s">
        <v>643</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636</v>
      </c>
      <c r="AE240" s="383"/>
      <c r="AF240" s="384"/>
      <c r="AG240" s="385" t="s">
        <v>658</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9" t="s">
        <v>0</v>
      </c>
      <c r="D241" s="890"/>
      <c r="E241" s="890"/>
      <c r="F241" s="890"/>
      <c r="G241" s="890"/>
      <c r="H241" s="890"/>
      <c r="I241" s="890"/>
      <c r="J241" s="890"/>
      <c r="K241" s="890"/>
      <c r="L241" s="890"/>
      <c r="M241" s="890"/>
      <c r="N241" s="890"/>
      <c r="O241" s="886" t="s">
        <v>606</v>
      </c>
      <c r="P241" s="887"/>
      <c r="Q241" s="887"/>
      <c r="R241" s="887"/>
      <c r="S241" s="887"/>
      <c r="T241" s="887"/>
      <c r="U241" s="887"/>
      <c r="V241" s="887"/>
      <c r="W241" s="887"/>
      <c r="X241" s="887"/>
      <c r="Y241" s="887"/>
      <c r="Z241" s="887"/>
      <c r="AA241" s="887"/>
      <c r="AB241" s="887"/>
      <c r="AC241" s="887"/>
      <c r="AD241" s="887"/>
      <c r="AE241" s="887"/>
      <c r="AF241" s="888"/>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3"/>
      <c r="D242" s="874"/>
      <c r="E242" s="368"/>
      <c r="F242" s="368"/>
      <c r="G242" s="368"/>
      <c r="H242" s="369"/>
      <c r="I242" s="369"/>
      <c r="J242" s="875"/>
      <c r="K242" s="875"/>
      <c r="L242" s="875"/>
      <c r="M242" s="369"/>
      <c r="N242" s="876"/>
      <c r="O242" s="877" t="s">
        <v>658</v>
      </c>
      <c r="P242" s="878"/>
      <c r="Q242" s="878"/>
      <c r="R242" s="878"/>
      <c r="S242" s="878"/>
      <c r="T242" s="878"/>
      <c r="U242" s="878"/>
      <c r="V242" s="878"/>
      <c r="W242" s="878"/>
      <c r="X242" s="878"/>
      <c r="Y242" s="878"/>
      <c r="Z242" s="878"/>
      <c r="AA242" s="878"/>
      <c r="AB242" s="878"/>
      <c r="AC242" s="878"/>
      <c r="AD242" s="878"/>
      <c r="AE242" s="878"/>
      <c r="AF242" s="879"/>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80"/>
      <c r="P243" s="881"/>
      <c r="Q243" s="881"/>
      <c r="R243" s="881"/>
      <c r="S243" s="881"/>
      <c r="T243" s="881"/>
      <c r="U243" s="881"/>
      <c r="V243" s="881"/>
      <c r="W243" s="881"/>
      <c r="X243" s="881"/>
      <c r="Y243" s="881"/>
      <c r="Z243" s="881"/>
      <c r="AA243" s="881"/>
      <c r="AB243" s="881"/>
      <c r="AC243" s="881"/>
      <c r="AD243" s="881"/>
      <c r="AE243" s="881"/>
      <c r="AF243" s="882"/>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80"/>
      <c r="P244" s="881"/>
      <c r="Q244" s="881"/>
      <c r="R244" s="881"/>
      <c r="S244" s="881"/>
      <c r="T244" s="881"/>
      <c r="U244" s="881"/>
      <c r="V244" s="881"/>
      <c r="W244" s="881"/>
      <c r="X244" s="881"/>
      <c r="Y244" s="881"/>
      <c r="Z244" s="881"/>
      <c r="AA244" s="881"/>
      <c r="AB244" s="881"/>
      <c r="AC244" s="881"/>
      <c r="AD244" s="881"/>
      <c r="AE244" s="881"/>
      <c r="AF244" s="882"/>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80"/>
      <c r="P245" s="881"/>
      <c r="Q245" s="881"/>
      <c r="R245" s="881"/>
      <c r="S245" s="881"/>
      <c r="T245" s="881"/>
      <c r="U245" s="881"/>
      <c r="V245" s="881"/>
      <c r="W245" s="881"/>
      <c r="X245" s="881"/>
      <c r="Y245" s="881"/>
      <c r="Z245" s="881"/>
      <c r="AA245" s="881"/>
      <c r="AB245" s="881"/>
      <c r="AC245" s="881"/>
      <c r="AD245" s="881"/>
      <c r="AE245" s="881"/>
      <c r="AF245" s="882"/>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1"/>
      <c r="N246" s="872"/>
      <c r="O246" s="883"/>
      <c r="P246" s="884"/>
      <c r="Q246" s="884"/>
      <c r="R246" s="884"/>
      <c r="S246" s="884"/>
      <c r="T246" s="884"/>
      <c r="U246" s="884"/>
      <c r="V246" s="884"/>
      <c r="W246" s="884"/>
      <c r="X246" s="884"/>
      <c r="Y246" s="884"/>
      <c r="Z246" s="884"/>
      <c r="AA246" s="884"/>
      <c r="AB246" s="884"/>
      <c r="AC246" s="884"/>
      <c r="AD246" s="884"/>
      <c r="AE246" s="884"/>
      <c r="AF246" s="885"/>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1"/>
      <c r="C247" s="298" t="s">
        <v>49</v>
      </c>
      <c r="D247" s="719"/>
      <c r="E247" s="719"/>
      <c r="F247" s="720"/>
      <c r="G247" s="904" t="s">
        <v>641</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t="s">
        <v>642</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t="s">
        <v>658</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3" t="s">
        <v>653</v>
      </c>
      <c r="B252" s="324" t="s">
        <v>654</v>
      </c>
      <c r="C252" s="324" t="s">
        <v>653</v>
      </c>
      <c r="D252" s="324" t="s">
        <v>654</v>
      </c>
      <c r="E252" s="325" t="s">
        <v>653</v>
      </c>
      <c r="F252" s="900" t="s">
        <v>657</v>
      </c>
      <c r="G252" s="895" t="s">
        <v>653</v>
      </c>
      <c r="H252" s="895" t="s">
        <v>654</v>
      </c>
      <c r="I252" s="895" t="s">
        <v>653</v>
      </c>
      <c r="J252" s="895" t="s">
        <v>654</v>
      </c>
      <c r="K252" s="895" t="s">
        <v>653</v>
      </c>
      <c r="L252" s="895" t="s">
        <v>654</v>
      </c>
      <c r="M252" s="895" t="s">
        <v>653</v>
      </c>
      <c r="N252" s="895" t="s">
        <v>654</v>
      </c>
      <c r="O252" s="895" t="s">
        <v>653</v>
      </c>
      <c r="P252" s="895" t="s">
        <v>654</v>
      </c>
      <c r="Q252" s="895" t="s">
        <v>653</v>
      </c>
      <c r="R252" s="895" t="s">
        <v>654</v>
      </c>
      <c r="S252" s="895" t="s">
        <v>653</v>
      </c>
      <c r="T252" s="895" t="s">
        <v>654</v>
      </c>
      <c r="U252" s="895" t="s">
        <v>653</v>
      </c>
      <c r="V252" s="895" t="s">
        <v>654</v>
      </c>
      <c r="W252" s="895" t="s">
        <v>653</v>
      </c>
      <c r="X252" s="895" t="s">
        <v>654</v>
      </c>
      <c r="Y252" s="895" t="s">
        <v>653</v>
      </c>
      <c r="Z252" s="895" t="s">
        <v>654</v>
      </c>
      <c r="AA252" s="895" t="s">
        <v>653</v>
      </c>
      <c r="AB252" s="895" t="s">
        <v>654</v>
      </c>
      <c r="AC252" s="895" t="s">
        <v>653</v>
      </c>
      <c r="AD252" s="895" t="s">
        <v>654</v>
      </c>
      <c r="AE252" s="895" t="s">
        <v>653</v>
      </c>
      <c r="AF252" s="895" t="s">
        <v>654</v>
      </c>
      <c r="AG252" s="895" t="s">
        <v>653</v>
      </c>
      <c r="AH252" s="895" t="s">
        <v>654</v>
      </c>
      <c r="AI252" s="895" t="s">
        <v>653</v>
      </c>
      <c r="AJ252" s="895" t="s">
        <v>654</v>
      </c>
      <c r="AK252" s="895" t="s">
        <v>653</v>
      </c>
      <c r="AL252" s="895" t="s">
        <v>654</v>
      </c>
      <c r="AM252" s="895" t="s">
        <v>653</v>
      </c>
      <c r="AN252" s="895" t="s">
        <v>654</v>
      </c>
      <c r="AO252" s="895" t="s">
        <v>653</v>
      </c>
      <c r="AP252" s="895" t="s">
        <v>654</v>
      </c>
      <c r="AQ252" s="895" t="s">
        <v>653</v>
      </c>
      <c r="AR252" s="895" t="s">
        <v>654</v>
      </c>
      <c r="AS252" s="895" t="s">
        <v>653</v>
      </c>
      <c r="AT252" s="895" t="s">
        <v>654</v>
      </c>
      <c r="AU252" s="895" t="s">
        <v>653</v>
      </c>
      <c r="AV252" s="895" t="s">
        <v>654</v>
      </c>
      <c r="AW252" s="895" t="s">
        <v>653</v>
      </c>
      <c r="AX252" s="896" t="s">
        <v>654</v>
      </c>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23" t="s">
        <v>263</v>
      </c>
      <c r="B254" s="324"/>
      <c r="C254" s="324"/>
      <c r="D254" s="324"/>
      <c r="E254" s="325"/>
      <c r="F254" s="326" t="s">
        <v>655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658</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616</v>
      </c>
      <c r="F267" s="86"/>
      <c r="G267" s="86"/>
      <c r="H267" s="77"/>
      <c r="I267" s="86" t="s">
        <v>290</v>
      </c>
      <c r="J267" s="86"/>
      <c r="K267" s="77"/>
      <c r="L267" s="101">
        <v>39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619</v>
      </c>
      <c r="H268" s="86"/>
      <c r="I268" s="86"/>
      <c r="J268" s="85">
        <v>20</v>
      </c>
      <c r="K268" s="85"/>
      <c r="L268" s="101">
        <v>407</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647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648</v>
      </c>
      <c r="H310" s="285"/>
      <c r="I310" s="285"/>
      <c r="J310" s="285"/>
      <c r="K310" s="286"/>
      <c r="L310" s="287" t="s">
        <v>639</v>
      </c>
      <c r="M310" s="288"/>
      <c r="N310" s="288"/>
      <c r="O310" s="288"/>
      <c r="P310" s="288"/>
      <c r="Q310" s="288"/>
      <c r="R310" s="288"/>
      <c r="S310" s="288"/>
      <c r="T310" s="288"/>
      <c r="U310" s="288"/>
      <c r="V310" s="288"/>
      <c r="W310" s="288"/>
      <c r="X310" s="289"/>
      <c r="Y310" s="290">
        <v>30</v>
      </c>
      <c r="Z310" s="291"/>
      <c r="AA310" s="291"/>
      <c r="AB310" s="292"/>
      <c r="AC310" s="284" t="s">
        <v>658</v>
      </c>
      <c r="AD310" s="285"/>
      <c r="AE310" s="285"/>
      <c r="AF310" s="285"/>
      <c r="AG310" s="286"/>
      <c r="AH310" s="287" t="s">
        <v>658</v>
      </c>
      <c r="AI310" s="288"/>
      <c r="AJ310" s="288"/>
      <c r="AK310" s="288"/>
      <c r="AL310" s="288"/>
      <c r="AM310" s="288"/>
      <c r="AN310" s="288"/>
      <c r="AO310" s="288"/>
      <c r="AP310" s="288"/>
      <c r="AQ310" s="288"/>
      <c r="AR310" s="288"/>
      <c r="AS310" s="288"/>
      <c r="AT310" s="289"/>
      <c r="AU310" s="290" t="s">
        <v>658</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55.5" customHeight="1" x14ac:dyDescent="0.15">
      <c r="A366" s="230">
        <v>1</v>
      </c>
      <c r="B366" s="230">
        <v>1</v>
      </c>
      <c r="C366" s="252" t="s">
        <v>640</v>
      </c>
      <c r="D366" s="251"/>
      <c r="E366" s="251"/>
      <c r="F366" s="251"/>
      <c r="G366" s="251"/>
      <c r="H366" s="251"/>
      <c r="I366" s="251"/>
      <c r="J366" s="233">
        <v>9010601021385</v>
      </c>
      <c r="K366" s="234"/>
      <c r="L366" s="234"/>
      <c r="M366" s="234"/>
      <c r="N366" s="234"/>
      <c r="O366" s="234"/>
      <c r="P366" s="245" t="s">
        <v>608</v>
      </c>
      <c r="Q366" s="235"/>
      <c r="R366" s="235"/>
      <c r="S366" s="235"/>
      <c r="T366" s="235"/>
      <c r="U366" s="235"/>
      <c r="V366" s="235"/>
      <c r="W366" s="235"/>
      <c r="X366" s="235"/>
      <c r="Y366" s="236">
        <v>30</v>
      </c>
      <c r="Z366" s="237"/>
      <c r="AA366" s="237"/>
      <c r="AB366" s="238"/>
      <c r="AC366" s="222" t="s">
        <v>257</v>
      </c>
      <c r="AD366" s="223"/>
      <c r="AE366" s="223"/>
      <c r="AF366" s="223"/>
      <c r="AG366" s="223"/>
      <c r="AH366" s="253">
        <v>1</v>
      </c>
      <c r="AI366" s="254"/>
      <c r="AJ366" s="254"/>
      <c r="AK366" s="254"/>
      <c r="AL366" s="226">
        <v>99.7</v>
      </c>
      <c r="AM366" s="227"/>
      <c r="AN366" s="227"/>
      <c r="AO366" s="228"/>
      <c r="AP366" s="229" t="s">
        <v>658</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c r="F631" s="232"/>
      <c r="G631" s="232"/>
      <c r="H631" s="232"/>
      <c r="I631" s="232"/>
      <c r="J631" s="233"/>
      <c r="K631" s="234"/>
      <c r="L631" s="234"/>
      <c r="M631" s="234"/>
      <c r="N631" s="234"/>
      <c r="O631" s="234"/>
      <c r="P631" s="24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AK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3:AX13 P15:AX15 P16:AQ17 AD14:AJ14">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AM36">
    <cfRule type="expression" dxfId="501" priority="541">
      <formula>IF(RIGHT(TEXT(AM35,"0.#"),1)=".",FALSE,TRUE)</formula>
    </cfRule>
    <cfRule type="expression" dxfId="500" priority="542">
      <formula>IF(RIGHT(TEXT(AM35,"0.#"),1)=".",TRUE,FALSE)</formula>
    </cfRule>
  </conditionalFormatting>
  <conditionalFormatting sqref="AE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16383" man="1"/>
    <brk id="28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610</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610</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2022-03-22T09:36:04Z</cp:lastPrinted>
  <dcterms:created xsi:type="dcterms:W3CDTF">2012-03-13T00:50:25Z</dcterms:created>
  <dcterms:modified xsi:type="dcterms:W3CDTF">2022-09-05T09:20:17Z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