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6" i="11"/>
  <c r="AY346" i="11"/>
  <c r="AU346" i="11"/>
  <c r="Y346" i="11"/>
  <c r="AY344" i="11"/>
  <c r="AY340" i="11"/>
  <c r="AY337" i="11"/>
  <c r="AY336" i="11"/>
  <c r="AY334" i="11"/>
  <c r="AY342" i="11"/>
  <c r="AU333" i="11"/>
  <c r="Y333" i="11"/>
  <c r="AY331" i="11"/>
  <c r="AY330" i="11"/>
  <c r="AY327" i="11"/>
  <c r="AY326" i="11"/>
  <c r="AY323" i="11"/>
  <c r="AY322" i="11"/>
  <c r="AY321" i="11"/>
  <c r="AY332"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c r="AY200" i="11"/>
  <c r="AY205" i="11"/>
  <c r="AY198" i="11"/>
  <c r="AY197" i="11"/>
  <c r="AY196" i="11"/>
  <c r="AY195" i="11"/>
  <c r="AY199" i="11"/>
  <c r="AY192" i="11"/>
  <c r="AY190" i="11"/>
  <c r="AY193" i="11"/>
  <c r="AY180" i="11"/>
  <c r="AY189" i="11"/>
  <c r="AY178" i="11"/>
  <c r="AY176" i="11"/>
  <c r="AY174" i="11"/>
  <c r="AY173" i="11"/>
  <c r="AY177" i="11"/>
  <c r="AY170" i="11"/>
  <c r="AY172" i="11"/>
  <c r="AY168" i="11"/>
  <c r="AY167" i="11"/>
  <c r="AY169" i="11"/>
  <c r="AY166" i="11"/>
  <c r="AY164" i="11"/>
  <c r="AY162" i="11"/>
  <c r="AY161" i="11"/>
  <c r="AY165" i="11"/>
  <c r="AY158" i="11"/>
  <c r="AY156" i="11"/>
  <c r="AY157" i="11"/>
  <c r="AY146" i="11"/>
  <c r="AY153" i="11"/>
  <c r="AY144" i="11"/>
  <c r="AY142" i="11"/>
  <c r="AY140" i="11"/>
  <c r="AY139" i="11"/>
  <c r="AY145" i="11"/>
  <c r="AY136" i="11"/>
  <c r="AY137" i="11"/>
  <c r="AY134" i="11"/>
  <c r="AY133" i="11"/>
  <c r="AY135" i="11"/>
  <c r="AY132" i="11"/>
  <c r="AY130" i="11"/>
  <c r="AY128" i="11"/>
  <c r="AY127" i="11"/>
  <c r="AY129" i="11"/>
  <c r="AY124" i="11"/>
  <c r="AY122" i="11"/>
  <c r="AY125" i="11"/>
  <c r="AY112" i="11"/>
  <c r="AY121" i="11"/>
  <c r="AY110" i="11"/>
  <c r="AY108" i="11"/>
  <c r="AY106" i="11"/>
  <c r="AY105" i="11"/>
  <c r="AY109" i="11"/>
  <c r="AY102" i="11"/>
  <c r="AY104" i="11"/>
  <c r="AY100" i="11"/>
  <c r="AY99" i="11"/>
  <c r="AY101" i="11"/>
  <c r="AY98" i="11"/>
  <c r="AY96" i="11"/>
  <c r="AY94" i="11"/>
  <c r="AY93" i="11"/>
  <c r="AY97" i="11"/>
  <c r="AY90" i="11"/>
  <c r="AY88" i="11"/>
  <c r="AY89" i="11"/>
  <c r="AY78" i="11"/>
  <c r="AY85" i="11"/>
  <c r="AY76" i="11"/>
  <c r="AY74" i="11"/>
  <c r="AY72" i="11"/>
  <c r="AY71" i="11"/>
  <c r="AY77" i="11"/>
  <c r="AY68" i="11"/>
  <c r="AY69" i="11"/>
  <c r="AY66" i="11"/>
  <c r="AY65" i="11"/>
  <c r="AY67" i="11"/>
  <c r="AY64" i="11"/>
  <c r="AY62" i="11"/>
  <c r="AY60" i="11"/>
  <c r="AY59" i="11"/>
  <c r="AY61" i="11"/>
  <c r="AY56" i="11"/>
  <c r="AY54" i="11"/>
  <c r="AY57" i="11"/>
  <c r="AY44" i="11"/>
  <c r="AY53" i="11"/>
  <c r="W29" i="11"/>
  <c r="P29" i="11"/>
  <c r="AD21" i="11"/>
  <c r="W21" i="11"/>
  <c r="P21" i="11"/>
  <c r="AD20" i="11"/>
  <c r="W20" i="11"/>
  <c r="P20" i="11"/>
  <c r="AR18" i="11"/>
  <c r="AK18" i="11"/>
  <c r="AD18" i="11"/>
  <c r="W18" i="11"/>
  <c r="P18" i="11"/>
  <c r="G11" i="11"/>
  <c r="AE8" i="11"/>
  <c r="G8" i="11"/>
  <c r="G6" i="11"/>
  <c r="AV2" i="11"/>
  <c r="AY48" i="11"/>
  <c r="AY46" i="11"/>
  <c r="AY50" i="11"/>
  <c r="AY58" i="11"/>
  <c r="AY70" i="11"/>
  <c r="AY82" i="11"/>
  <c r="AY86" i="11"/>
  <c r="AY114" i="11"/>
  <c r="AY118" i="11"/>
  <c r="AY126" i="11"/>
  <c r="AY138" i="11"/>
  <c r="AY150" i="11"/>
  <c r="AY154" i="11"/>
  <c r="AY182" i="11"/>
  <c r="AY186" i="11"/>
  <c r="AY194" i="11"/>
  <c r="AY202" i="11"/>
  <c r="AY206" i="11"/>
  <c r="AY210" i="11"/>
  <c r="AY47" i="11"/>
  <c r="AY51" i="11"/>
  <c r="AY55" i="11"/>
  <c r="AY63" i="11"/>
  <c r="AY75" i="11"/>
  <c r="AY79" i="11"/>
  <c r="AY83" i="11"/>
  <c r="AY87" i="11"/>
  <c r="AY91" i="11"/>
  <c r="AY95" i="11"/>
  <c r="AY103" i="11"/>
  <c r="AY107" i="11"/>
  <c r="AY111" i="11"/>
  <c r="AY115" i="11"/>
  <c r="AY119" i="11"/>
  <c r="AY123" i="11"/>
  <c r="AY131" i="11"/>
  <c r="AY143" i="11"/>
  <c r="AY147" i="11"/>
  <c r="AY151" i="11"/>
  <c r="AY155" i="11"/>
  <c r="AY159" i="11"/>
  <c r="AY163" i="11"/>
  <c r="AY171" i="11"/>
  <c r="AY175" i="11"/>
  <c r="AY179" i="11"/>
  <c r="AY183" i="11"/>
  <c r="AY187" i="11"/>
  <c r="AY191" i="11"/>
  <c r="AY203" i="11"/>
  <c r="AY207" i="11"/>
  <c r="AY211" i="11"/>
  <c r="AY325" i="11"/>
  <c r="AY329" i="11"/>
  <c r="AY335" i="11"/>
  <c r="AY339" i="11"/>
  <c r="AY343" i="11"/>
  <c r="AY349" i="11"/>
  <c r="AY353" i="11"/>
  <c r="AY357" i="11"/>
  <c r="AY359" i="11"/>
  <c r="AY52" i="11"/>
  <c r="AY80" i="11"/>
  <c r="AY84" i="11"/>
  <c r="AY92" i="11"/>
  <c r="AY116" i="11"/>
  <c r="AY120" i="11"/>
  <c r="AY148" i="11"/>
  <c r="AY152" i="11"/>
  <c r="AY160" i="11"/>
  <c r="AY184" i="11"/>
  <c r="AY188" i="11"/>
  <c r="AY204" i="11"/>
  <c r="AY212" i="11"/>
  <c r="AY45" i="11"/>
  <c r="AY49" i="11"/>
  <c r="AY73" i="11"/>
  <c r="AY81" i="11"/>
  <c r="AY113" i="11"/>
  <c r="AY117" i="11"/>
  <c r="AY141" i="11"/>
  <c r="AY149" i="11"/>
  <c r="AY181" i="11"/>
  <c r="AY185" i="11"/>
  <c r="AY201" i="11"/>
  <c r="AY209" i="11"/>
  <c r="AY333" i="11"/>
  <c r="AY341" i="11"/>
  <c r="AY345" i="11"/>
  <c r="AY351" i="11"/>
  <c r="AY355" i="11"/>
  <c r="AY324" i="11"/>
  <c r="AY328" i="11"/>
  <c r="AY338" i="11"/>
  <c r="AY348" i="11"/>
  <c r="AY352" i="11"/>
</calcChain>
</file>

<file path=xl/sharedStrings.xml><?xml version="1.0" encoding="utf-8"?>
<sst xmlns="http://schemas.openxmlformats.org/spreadsheetml/2006/main" count="1322" uniqueCount="668">
  <si>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</si>
  <si>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</si>
  <si>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</si>
  <si>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</si>
  <si>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</si>
  <si>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</si>
  <si>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</si>
  <si>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</si>
  <si>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</si>
  <si>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</si>
  <si>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</si>
  <si>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</si>
  <si>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</si>
  <si>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</si>
  <si>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</si>
  <si>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</si>
  <si>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</si>
  <si>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</si>
  <si>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</si>
  <si>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</si>
  <si>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</si>
  <si>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</si>
  <si>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</si>
  <si>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</si>
  <si>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</si>
  <si>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</si>
  <si>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</si>
  <si>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</si>
  <si>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</si>
  <si>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</si>
  <si>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</si>
  <si>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</si>
  <si>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次世代船舶（自動運航船、ゼロエミッション船）の開発はリスクが高く、また、内航船は零細事業者が多いため、事業者任せでは新たな投資を生みにくい分野であることから、国がある程度リスクを取って積極的に関与し、民間の技術開発投資を後押ししていくべきものである。</t>
  </si>
  <si>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</si>
  <si>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</si>
  <si>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</si>
  <si>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</si>
  <si>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</si>
  <si>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</si>
  <si>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ナブテスコ株式会社</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</si>
  <si>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</si>
  <si>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</si>
  <si>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</si>
  <si>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</si>
  <si>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</si>
  <si>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</si>
  <si>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</si>
  <si>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</si>
  <si>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</si>
  <si>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</si>
  <si>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</si>
  <si>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</si>
  <si>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</si>
  <si>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</si>
  <si>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</si>
  <si>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</si>
  <si>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</si>
  <si>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</si>
  <si>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</si>
  <si>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</si>
  <si>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</si>
  <si>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</si>
  <si>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</si>
  <si>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</si>
  <si>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</si>
  <si>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</si>
  <si>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</si>
  <si>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</si>
  <si>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</si>
  <si>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日本シップヤード株式会社</t>
    <rPh sb="0" eb="2">
      <t>ニホン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</si>
  <si>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</si>
  <si>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</si>
  <si>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 xml:space="preserve">遠隔機関監視技術を活用した次世代内航船の研究開発 </t>
  </si>
  <si>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</si>
  <si>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</si>
  <si>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</si>
  <si>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</si>
  <si>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</si>
  <si>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</si>
  <si>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</si>
  <si>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</si>
  <si>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</si>
  <si>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</si>
  <si>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</si>
  <si>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</si>
  <si>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</si>
  <si>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</si>
  <si>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</si>
  <si>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</si>
  <si>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</si>
  <si>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</si>
  <si>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</si>
  <si>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</si>
  <si>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</si>
  <si>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</si>
  <si>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</si>
  <si>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一般財団法人日本海事協会</t>
    <rPh sb="0" eb="2">
      <t>イッパン</t>
    </rPh>
    <rPh sb="2" eb="6">
      <t>ザイダンホウジン</t>
    </rPh>
    <phoneticPr fontId="4"/>
  </si>
  <si>
    <t>備考</t>
    <rPh sb="0" eb="2">
      <t>ビコウ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</si>
  <si>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</si>
  <si>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</si>
  <si>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</si>
  <si>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</si>
  <si>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</si>
  <si>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 xml:space="preserve">内航近代化に寄与するデータ活用型次世代荷役システムの技術開発 </t>
  </si>
  <si>
    <t>事業開始年度</t>
    <rPh sb="4" eb="6">
      <t>ネンド</t>
    </rPh>
    <phoneticPr fontId="4"/>
  </si>
  <si>
    <t>社会保障</t>
    <rPh sb="0" eb="2">
      <t>シャカイ</t>
    </rPh>
    <rPh sb="2" eb="4">
      <t>ホショウ</t>
    </rPh>
    <phoneticPr fontId="4"/>
  </si>
  <si>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</si>
  <si>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</si>
  <si>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</si>
  <si>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</si>
  <si>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</si>
  <si>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</si>
  <si>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</si>
  <si>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</si>
  <si>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</si>
  <si>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</si>
  <si>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</si>
  <si>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</si>
  <si>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</si>
  <si>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</si>
  <si>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</si>
  <si>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</si>
  <si>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</si>
  <si>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</si>
  <si>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</si>
  <si>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</si>
  <si>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</si>
  <si>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</si>
  <si>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</si>
  <si>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</si>
  <si>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</si>
  <si>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</si>
  <si>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</si>
  <si>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</si>
  <si>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</si>
  <si>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</si>
  <si>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研究開発事業の実施にあたり、相見積もりの取得を原則とするなど、コスト削減が実現される運用を行っている。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</si>
  <si>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</si>
  <si>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</si>
  <si>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</si>
  <si>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</si>
  <si>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</si>
  <si>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</si>
  <si>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</si>
  <si>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</si>
  <si>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</si>
  <si>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</si>
  <si>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</si>
  <si>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</si>
  <si>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</si>
  <si>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</si>
  <si>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</si>
  <si>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</si>
  <si>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</si>
  <si>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</si>
  <si>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</si>
  <si>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</si>
  <si>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</si>
  <si>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</si>
  <si>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</si>
  <si>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</si>
  <si>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</si>
  <si>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</si>
  <si>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</si>
  <si>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</si>
  <si>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</si>
  <si>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</si>
  <si>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</si>
  <si>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</si>
  <si>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</si>
  <si>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</si>
  <si>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</si>
  <si>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</si>
  <si>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</si>
  <si>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</si>
  <si>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</si>
  <si>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</si>
  <si>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</si>
  <si>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</si>
  <si>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</si>
  <si>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</si>
  <si>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</si>
  <si>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</si>
  <si>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</si>
  <si>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</si>
  <si>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</si>
  <si>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</si>
  <si>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</si>
  <si>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</si>
  <si>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</si>
  <si>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</si>
  <si>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</si>
  <si>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36　海事産業の市場環境整備・活性化及び人材の確保等を図る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</si>
  <si>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</si>
  <si>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</si>
  <si>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</si>
  <si>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株式会社中北製作所</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</si>
  <si>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</si>
  <si>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</si>
  <si>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</si>
  <si>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</si>
  <si>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</si>
  <si>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</si>
  <si>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</si>
  <si>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</si>
  <si>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</si>
  <si>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技術開発支援を通じて造船・舶用等の集約・連携に向けた検討は着実に進展しており、成果目標に見合った実績が得られている。</t>
    <rPh sb="0" eb="2">
      <t>ギジュツ</t>
    </rPh>
    <rPh sb="2" eb="4">
      <t>カイハツ</t>
    </rPh>
    <rPh sb="4" eb="6">
      <t>シエン</t>
    </rPh>
    <rPh sb="7" eb="8">
      <t>ツウ</t>
    </rPh>
    <rPh sb="23" eb="24">
      <t>ム</t>
    </rPh>
    <rPh sb="26" eb="28">
      <t>ケントウ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</si>
  <si>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</si>
  <si>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</si>
  <si>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</si>
  <si>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</si>
  <si>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</si>
  <si>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</si>
  <si>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</si>
  <si>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</si>
  <si>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</si>
  <si>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</si>
  <si>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</si>
  <si>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</si>
  <si>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</si>
  <si>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</si>
  <si>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</si>
  <si>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</si>
  <si>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</si>
  <si>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</si>
  <si>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</si>
  <si>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</si>
  <si>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</si>
  <si>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</si>
  <si>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</si>
  <si>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</si>
  <si>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</si>
  <si>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</si>
  <si>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</si>
  <si>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</si>
  <si>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</si>
  <si>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</si>
  <si>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</si>
  <si>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</si>
  <si>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</si>
  <si>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</si>
  <si>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</si>
  <si>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</si>
  <si>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</si>
  <si>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</si>
  <si>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</si>
  <si>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</si>
  <si>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</si>
  <si>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</si>
  <si>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</si>
  <si>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</si>
  <si>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</si>
  <si>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</si>
  <si>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</si>
  <si>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</si>
  <si>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</si>
  <si>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</si>
  <si>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</si>
  <si>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</si>
  <si>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</si>
  <si>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</si>
  <si>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</si>
  <si>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</si>
  <si>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</si>
  <si>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</si>
  <si>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</si>
  <si>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</si>
  <si>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</si>
  <si>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</si>
  <si>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</si>
  <si>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</si>
  <si>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</si>
  <si>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</si>
  <si>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</si>
  <si>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</si>
  <si>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</si>
  <si>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</si>
  <si>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</si>
  <si>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</si>
  <si>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</si>
  <si>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</si>
  <si>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研究開発支援対象の決定にあたっては、外部有識者委員会において、事業内容の効率性についても評価を実施している。</t>
  </si>
  <si>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</si>
  <si>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</si>
  <si>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</si>
  <si>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</si>
  <si>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</si>
  <si>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</si>
  <si>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</si>
  <si>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</si>
  <si>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</si>
  <si>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</si>
  <si>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</si>
  <si>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</si>
  <si>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</si>
  <si>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</si>
  <si>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</si>
  <si>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</si>
  <si>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船舶建造量の船舶建造量を令和7年までに18百万総トンにする。</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</si>
  <si>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</si>
  <si>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</si>
  <si>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</si>
  <si>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</si>
  <si>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</si>
  <si>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</si>
  <si>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</si>
  <si>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</si>
  <si>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海洋基本計画、統合イノベーション戦略2020</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</si>
  <si>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</si>
  <si>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</si>
  <si>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</si>
  <si>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</si>
  <si>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</si>
  <si>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</si>
  <si>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</si>
  <si>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</si>
  <si>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</si>
  <si>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</si>
  <si>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</si>
  <si>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</si>
  <si>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</si>
  <si>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</si>
  <si>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</si>
  <si>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</si>
  <si>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</si>
  <si>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</si>
  <si>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</si>
  <si>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</si>
  <si>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</si>
  <si>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</si>
  <si>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</si>
  <si>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</si>
  <si>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</si>
  <si>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</si>
  <si>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</si>
  <si>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</si>
  <si>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</si>
  <si>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</si>
  <si>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</si>
  <si>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</si>
  <si>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</si>
  <si>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</si>
  <si>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</si>
  <si>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</si>
  <si>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</si>
  <si>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</si>
  <si>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</si>
  <si>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技術開発を支援することにより、地域の雇用・経済を支える海事産業の国際競争力強化や、船舶事故を減らし人命を守るための安全対策、内航船の船員の働き方改革に資することから、重要かつ優先度が高い事業である。</t>
  </si>
  <si>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</si>
  <si>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</si>
  <si>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</si>
  <si>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</si>
  <si>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</si>
  <si>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</si>
  <si>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</si>
  <si>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</si>
  <si>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</si>
  <si>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</si>
  <si>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</si>
  <si>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</si>
  <si>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</si>
  <si>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</si>
  <si>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</si>
  <si>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</si>
  <si>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</si>
  <si>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優れた知見を有する民間事業者を活用することで、より効率的に業務を行っている。</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</si>
  <si>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</si>
  <si>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</si>
  <si>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</si>
  <si>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</si>
  <si>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</si>
  <si>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</si>
  <si>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</si>
  <si>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</si>
  <si>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</si>
  <si>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</si>
  <si>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</si>
  <si>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</si>
  <si>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</si>
  <si>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</si>
  <si>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</si>
  <si>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</si>
  <si>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</si>
  <si>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</si>
  <si>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</si>
  <si>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</si>
  <si>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</si>
  <si>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</si>
  <si>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</si>
  <si>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</si>
  <si>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</si>
  <si>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</si>
  <si>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</si>
  <si>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</si>
  <si>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</si>
  <si>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</si>
  <si>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</si>
  <si>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</si>
  <si>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</si>
  <si>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</si>
  <si>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</si>
  <si>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</si>
  <si>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</si>
  <si>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</si>
  <si>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</si>
  <si>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</si>
  <si>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</si>
  <si>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</si>
  <si>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</si>
  <si>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</si>
  <si>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</si>
  <si>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</si>
  <si>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</si>
  <si>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</si>
  <si>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</si>
  <si>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</si>
  <si>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BEMAC株式会社</t>
  </si>
  <si>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</si>
  <si>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</si>
  <si>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</si>
  <si>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</si>
  <si>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</si>
  <si>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</si>
  <si>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</si>
  <si>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</si>
  <si>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</si>
  <si>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</si>
  <si>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</si>
  <si>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</si>
  <si>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</si>
  <si>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</si>
  <si>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</si>
  <si>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</si>
  <si>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</si>
  <si>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</si>
  <si>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</si>
  <si>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</si>
  <si>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65/3</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</si>
  <si>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</si>
  <si>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</si>
  <si>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</si>
  <si>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</si>
  <si>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</si>
  <si>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</si>
  <si>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</si>
  <si>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</si>
  <si>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</si>
  <si>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</si>
  <si>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</si>
  <si>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</si>
  <si>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</si>
  <si>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</si>
  <si>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</si>
  <si>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</si>
  <si>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</si>
  <si>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</si>
  <si>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</si>
  <si>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</si>
  <si>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</si>
  <si>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</si>
  <si>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次世代船舶（自動運航船、ゼロエミッション船）等の研究開発に対して支援を行う。</t>
    <rPh sb="29" eb="30">
      <t>タイ</t>
    </rPh>
    <rPh sb="32" eb="34">
      <t>シエン</t>
    </rPh>
    <rPh sb="35" eb="36">
      <t>オコナ</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</si>
  <si>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</si>
  <si>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</si>
  <si>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</si>
  <si>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</si>
  <si>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</si>
  <si>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</si>
  <si>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</si>
  <si>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</si>
  <si>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</si>
  <si>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</si>
  <si>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</si>
  <si>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</si>
  <si>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</si>
  <si>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</si>
  <si>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</si>
  <si>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</si>
  <si>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</si>
  <si>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</si>
  <si>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</si>
  <si>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</si>
  <si>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</si>
  <si>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</si>
  <si>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</si>
  <si>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</si>
  <si>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</si>
  <si>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</si>
  <si>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</si>
  <si>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</si>
  <si>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</si>
  <si>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</si>
  <si>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</si>
  <si>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</si>
  <si>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</si>
  <si>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</si>
  <si>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</si>
  <si>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</si>
  <si>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</si>
  <si>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</si>
  <si>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</si>
  <si>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</si>
  <si>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</si>
  <si>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</si>
  <si>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</si>
  <si>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</si>
  <si>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</si>
  <si>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</si>
  <si>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</si>
  <si>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</si>
  <si>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</si>
  <si>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</si>
  <si>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</si>
  <si>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</si>
  <si>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</si>
  <si>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9　市場環境の整備、産業の生産性向上、消費者利益の保護</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</si>
  <si>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</si>
  <si>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</si>
  <si>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</si>
  <si>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</si>
  <si>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</si>
  <si>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</si>
  <si>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</si>
  <si>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</si>
  <si>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</si>
  <si>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</si>
  <si>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</si>
  <si>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</si>
  <si>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</si>
  <si>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</si>
  <si>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</si>
  <si>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</si>
  <si>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</si>
  <si>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</si>
  <si>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</si>
  <si>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</si>
  <si>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</si>
  <si>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</si>
  <si>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</si>
  <si>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</si>
  <si>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</si>
  <si>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</si>
  <si>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</si>
  <si>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</si>
  <si>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</si>
  <si>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</si>
  <si>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</si>
  <si>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</si>
  <si>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</si>
  <si>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</si>
  <si>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</si>
  <si>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</si>
  <si>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</si>
  <si>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</si>
  <si>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</si>
  <si>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</si>
  <si>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</si>
  <si>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</si>
  <si>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</si>
  <si>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</si>
  <si>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</si>
  <si>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</si>
  <si>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</si>
  <si>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</si>
  <si>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</si>
  <si>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</si>
  <si>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</si>
  <si>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</si>
  <si>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</si>
  <si>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</si>
  <si>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</si>
  <si>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</si>
  <si>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</si>
  <si>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</si>
  <si>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</si>
  <si>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</si>
  <si>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</si>
  <si>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</si>
  <si>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</si>
  <si>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</si>
  <si>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百万総トン</t>
  </si>
  <si>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</si>
  <si>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</si>
  <si>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</si>
  <si>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</si>
  <si>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</si>
  <si>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</si>
  <si>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</si>
  <si>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</si>
  <si>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</si>
  <si>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</si>
  <si>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</si>
  <si>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</si>
  <si>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</si>
  <si>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</si>
  <si>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</si>
  <si>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</si>
  <si>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</si>
  <si>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</si>
  <si>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</si>
  <si>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</si>
  <si>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</si>
  <si>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地域の雇用・経済を支える海事産業の国際競争力強化や、船舶事故を減らし人命を守るための安全対策、内航船の船員の働き方改革を図るものであり、国民及び社会からのニーズの高いものである。</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</si>
  <si>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</si>
  <si>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</si>
  <si>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</si>
  <si>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</si>
  <si>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</si>
  <si>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</si>
  <si>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</si>
  <si>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</si>
  <si>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</si>
  <si>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</si>
  <si>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</si>
  <si>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</si>
  <si>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</si>
  <si>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</si>
  <si>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</si>
  <si>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290/4</t>
  </si>
  <si>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</si>
  <si>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</si>
  <si>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</si>
  <si>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</si>
  <si>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</si>
  <si>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</si>
  <si>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</si>
  <si>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</si>
  <si>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</si>
  <si>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</si>
  <si>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</si>
  <si>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</si>
  <si>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</si>
  <si>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</si>
  <si>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技術のトップランナーを中核とした海事産業の集約・連携強化</t>
  </si>
  <si>
    <t>海事局</t>
  </si>
  <si>
    <t>令和5年度</t>
  </si>
  <si>
    <t>海洋・環境政策課</t>
  </si>
  <si>
    <t>海事分野における喫緊の課題を解決するための技術開発を支援することにより、技術のトップランナーを中核としたシステムインテグレータを育成し、もって造船・舶用等の集約・連携を加速することで、我が国海事産業の構造転換を進め、技術力の強化と船舶輸送能力の確保を図る。</t>
  </si>
  <si>
    <t>海事分野における喫緊の課題として、次世代船舶（自動運航船、ゼロエミッション船）の開発や内航海運における船員の働き方改革などがある。また、欧州では船舶の基本設計や調達等を握る巨大システムインテグレータが台頭しつつある。「船舶の安全航行」、「船員の労働負担軽減」、「船内労働環境の密の低減」、「GHG削減」といった喫緊の課題に対する次世代技術を中核としたシステムの開発を支援することで、世界でも強い競争力を有する日本版システムインテグレータを育成する。（補助金は補助率１／２以内）</t>
  </si>
  <si>
    <t>研究開発職員</t>
    <rPh sb="0" eb="2">
      <t>ケンキュウ</t>
    </rPh>
    <rPh sb="2" eb="4">
      <t>カイハツ</t>
    </rPh>
    <rPh sb="4" eb="6">
      <t>ショクイン</t>
    </rPh>
    <phoneticPr fontId="4"/>
  </si>
  <si>
    <t>海事産業関連技術研究開発費補助金</t>
  </si>
  <si>
    <t>技術研究開発調査旅費</t>
  </si>
  <si>
    <t>技術研究開発委員等旅費</t>
  </si>
  <si>
    <t>技術研究開発謝金</t>
  </si>
  <si>
    <t>日本における造船建造量</t>
  </si>
  <si>
    <t>IHS Markit が発行している造船業に係るデータ</t>
  </si>
  <si>
    <t>次世代船舶（自動運航船、ゼロエミッション船）等の研究開発の当該年度における実施件数</t>
  </si>
  <si>
    <t>件</t>
  </si>
  <si>
    <t>実施件数あたりの補助金額（X）／実施件数（Y）　　</t>
  </si>
  <si>
    <t>百万円</t>
  </si>
  <si>
    <t>　　　X/Y</t>
  </si>
  <si>
    <t>／　</t>
  </si>
  <si>
    <t>○</t>
  </si>
  <si>
    <t>補助金の費目・使途は海事分野における喫緊の課題を解決するための技術開発を支援することにより、技術のトップランナーを中核としたシステムインテグレータを育成し、もって造船・舶用等の集約・連携を加速を目的とする事業を遂行するために必要なものに限定されている。</t>
  </si>
  <si>
    <t>造船・舶用等の集約・連携に向けた検討を行うために十分に活用されている。</t>
    <rPh sb="13" eb="14">
      <t>ム</t>
    </rPh>
    <rPh sb="16" eb="18">
      <t>ケントウ</t>
    </rPh>
    <rPh sb="19" eb="20">
      <t>オコナ</t>
    </rPh>
    <rPh sb="24" eb="26">
      <t>ジュウブン</t>
    </rPh>
    <rPh sb="27" eb="29">
      <t>カツヨウ</t>
    </rPh>
    <phoneticPr fontId="4"/>
  </si>
  <si>
    <t>引き続き適切な予算執行の確保を図るとともに、造船・舶用等の集約・連携に向けて適切な成果を出すべく効果的な事業の実行に努める。</t>
  </si>
  <si>
    <t xml:space="preserve">自動運航システムの開発基盤の確立と自動運航システムの要素技術の開発 </t>
  </si>
  <si>
    <t>直接経費</t>
    <rPh sb="0" eb="2">
      <t>チョクセツ</t>
    </rPh>
    <rPh sb="2" eb="4">
      <t>ケイヒ</t>
    </rPh>
    <phoneticPr fontId="4"/>
  </si>
  <si>
    <t>旅費、外注費</t>
    <rPh sb="0" eb="2">
      <t>リョヒ</t>
    </rPh>
    <rPh sb="3" eb="6">
      <t>ガイチュウヒ</t>
    </rPh>
    <phoneticPr fontId="4"/>
  </si>
  <si>
    <t>補助事業のうち、年度中に試作機の製造を行う予定であったものが、試作機の構成品である半導体が新型コロナウイルス感染症等の外的な影響により、調達に不測の日数を要し、その結果、試作機の完成も所要の日数が必要であったこと等により、年度内に事業を完了することが困難となったため。</t>
    <rPh sb="0" eb="4">
      <t>ホジョジギョウ</t>
    </rPh>
    <rPh sb="8" eb="11">
      <t>ネンドチュウ</t>
    </rPh>
    <rPh sb="16" eb="18">
      <t>セイゾウ</t>
    </rPh>
    <rPh sb="19" eb="20">
      <t>オコナ</t>
    </rPh>
    <rPh sb="21" eb="23">
      <t>ヨテイ</t>
    </rPh>
    <rPh sb="31" eb="34">
      <t>シサクキ</t>
    </rPh>
    <rPh sb="35" eb="38">
      <t>コウセイヒン</t>
    </rPh>
    <rPh sb="45" eb="47">
      <t>シンガタ</t>
    </rPh>
    <rPh sb="57" eb="58">
      <t>トウ</t>
    </rPh>
    <rPh sb="59" eb="61">
      <t>ガイテキ</t>
    </rPh>
    <rPh sb="68" eb="70">
      <t>チョウタツ</t>
    </rPh>
    <rPh sb="71" eb="73">
      <t>フソク</t>
    </rPh>
    <rPh sb="82" eb="84">
      <t>ケッカ</t>
    </rPh>
    <rPh sb="85" eb="88">
      <t>シサクキ</t>
    </rPh>
    <rPh sb="89" eb="91">
      <t>カンセイ</t>
    </rPh>
    <rPh sb="92" eb="94">
      <t>ショヨウ</t>
    </rPh>
    <rPh sb="95" eb="97">
      <t>ニッスウ</t>
    </rPh>
    <rPh sb="98" eb="100">
      <t>ヒツヨウ</t>
    </rPh>
    <rPh sb="106" eb="107">
      <t>トウ</t>
    </rPh>
    <phoneticPr fontId="4"/>
  </si>
  <si>
    <t>次世代船舶（自動運航船、ゼロエミッション船）等の研究開発に対して支援を行う。</t>
  </si>
  <si>
    <t>A.株式会社MTI</t>
    <rPh sb="2" eb="6">
      <t>カブシキガイシャ</t>
    </rPh>
    <phoneticPr fontId="4"/>
  </si>
  <si>
    <t>株式会社MTI</t>
  </si>
  <si>
    <t>-</t>
    <phoneticPr fontId="32"/>
  </si>
  <si>
    <t>執行方法の改善を行うなど、より効率的・効果的な事業の実施を図るべきである。</t>
    <phoneticPr fontId="4"/>
  </si>
  <si>
    <t xml:space="preserve">
所見を踏まえ、効率的・効果的な実施に努め、目標の達成に向けて取り組む。
</t>
    <phoneticPr fontId="4"/>
  </si>
  <si>
    <t>重要政策推進枠：290</t>
    <rPh sb="0" eb="4">
      <t>ジュウヨウセイサク</t>
    </rPh>
    <rPh sb="4" eb="7">
      <t>スイシンワク</t>
    </rPh>
    <phoneticPr fontId="4"/>
  </si>
  <si>
    <t>https://www.mlit.go.jp/seisakutokatsu/hyouka/seisakutokatsu_hyouka_tk_000037.html</t>
    <phoneticPr fontId="4"/>
  </si>
  <si>
    <t>P70（全体版）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</si>
</sst>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0">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20</xdr:col>
      <xdr:colOff>97790</xdr:colOff>
      <xdr:row>271</xdr:row>
      <xdr:rowOff>190500</xdr:rowOff>
    </xdr:to>
    <xdr:sp macro="" textlink="">
      <xdr:nvSpPr>
        <xdr:cNvPr id="2" name="正方形/長方形 2"/>
        <xdr:cNvSpPr/>
      </xdr:nvSpPr>
      <xdr:spPr>
        <a:xfrm>
          <a:off x="1400175" y="41682035"/>
          <a:ext cx="2698115" cy="9105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ja-JP" altLang="en-US" sz="1400">
              <a:solidFill>
                <a:sysClr val="windowText" lastClr="000000"/>
              </a:solidFill>
              <a:latin typeface="AR P丸ゴシック体M"/>
              <a:ea typeface="AR P丸ゴシック体M"/>
            </a:rPr>
            <a:t>65百万円</a:t>
          </a:r>
        </a:p>
      </xdr:txBody>
    </xdr:sp>
    <xdr:clientData/>
  </xdr:twoCellAnchor>
  <xdr:twoCellAnchor>
    <xdr:from>
      <xdr:col>13</xdr:col>
      <xdr:colOff>144780</xdr:colOff>
      <xdr:row>271</xdr:row>
      <xdr:rowOff>186690</xdr:rowOff>
    </xdr:from>
    <xdr:to>
      <xdr:col>16</xdr:col>
      <xdr:colOff>33655</xdr:colOff>
      <xdr:row>274</xdr:row>
      <xdr:rowOff>128270</xdr:rowOff>
    </xdr:to>
    <xdr:cxnSp macro="">
      <xdr:nvCxnSpPr>
        <xdr:cNvPr id="3" name="カギ線コネクタ 3"/>
        <xdr:cNvCxnSpPr>
          <a:stCxn id="2" idx="2"/>
          <a:endCxn id="6" idx="1"/>
        </xdr:cNvCxnSpPr>
      </xdr:nvCxnSpPr>
      <xdr:spPr>
        <a:xfrm rot="-5400000" flipH="1">
          <a:off x="2745105" y="42588815"/>
          <a:ext cx="488950" cy="101409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132715</xdr:colOff>
      <xdr:row>269</xdr:row>
      <xdr:rowOff>40640</xdr:rowOff>
    </xdr:from>
    <xdr:to>
      <xdr:col>34</xdr:col>
      <xdr:colOff>95250</xdr:colOff>
      <xdr:row>271</xdr:row>
      <xdr:rowOff>278130</xdr:rowOff>
    </xdr:to>
    <xdr:sp macro="" textlink="">
      <xdr:nvSpPr>
        <xdr:cNvPr id="4" name="大かっこ 4"/>
        <xdr:cNvSpPr/>
      </xdr:nvSpPr>
      <xdr:spPr>
        <a:xfrm>
          <a:off x="4333240" y="41722675"/>
          <a:ext cx="2562860" cy="957580"/>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旅費・謝金</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０．１百万円</a:t>
          </a:r>
        </a:p>
      </xdr:txBody>
    </xdr:sp>
    <xdr:clientData/>
  </xdr:twoCellAnchor>
  <xdr:twoCellAnchor>
    <xdr:from>
      <xdr:col>14</xdr:col>
      <xdr:colOff>182880</xdr:colOff>
      <xdr:row>272</xdr:row>
      <xdr:rowOff>156210</xdr:rowOff>
    </xdr:from>
    <xdr:to>
      <xdr:col>28</xdr:col>
      <xdr:colOff>132715</xdr:colOff>
      <xdr:row>275</xdr:row>
      <xdr:rowOff>193675</xdr:rowOff>
    </xdr:to>
    <xdr:grpSp>
      <xdr:nvGrpSpPr>
        <xdr:cNvPr id="5" name="グループ化 5"/>
        <xdr:cNvGrpSpPr/>
      </xdr:nvGrpSpPr>
      <xdr:grpSpPr>
        <a:xfrm>
          <a:off x="3006762" y="42895445"/>
          <a:ext cx="2773718" cy="1079612"/>
          <a:chOff x="165103" y="3651524"/>
          <a:chExt cx="264466" cy="244457"/>
        </a:xfrm>
      </xdr:grpSpPr>
      <xdr:sp macro="" textlink="">
        <xdr:nvSpPr>
          <xdr:cNvPr id="6" name="正方形/長方形 6"/>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６5</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7" name="テキスト ボックス 7"/>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43"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420</v>
      </c>
      <c r="AJ2" s="75" t="s">
        <v>605</v>
      </c>
      <c r="AK2" s="75"/>
      <c r="AL2" s="75"/>
      <c r="AM2" s="75"/>
      <c r="AN2" s="28" t="s">
        <v>420</v>
      </c>
      <c r="AO2" s="75">
        <v>21</v>
      </c>
      <c r="AP2" s="75"/>
      <c r="AQ2" s="75"/>
      <c r="AR2" s="36" t="s">
        <v>420</v>
      </c>
      <c r="AS2" s="76">
        <v>435</v>
      </c>
      <c r="AT2" s="76"/>
      <c r="AU2" s="76"/>
      <c r="AV2" s="28" t="str">
        <f>IF(AW2="","","-")</f>
        <v/>
      </c>
      <c r="AW2" s="77"/>
      <c r="AX2" s="77"/>
    </row>
    <row r="3" spans="1:50" ht="21" customHeight="1" x14ac:dyDescent="0.15">
      <c r="A3" s="78" t="s">
        <v>156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88</v>
      </c>
      <c r="AJ3" s="80" t="s">
        <v>268</v>
      </c>
      <c r="AK3" s="80"/>
      <c r="AL3" s="80"/>
      <c r="AM3" s="80"/>
      <c r="AN3" s="80"/>
      <c r="AO3" s="80"/>
      <c r="AP3" s="80"/>
      <c r="AQ3" s="80"/>
      <c r="AR3" s="80"/>
      <c r="AS3" s="80"/>
      <c r="AT3" s="80"/>
      <c r="AU3" s="80"/>
      <c r="AV3" s="80"/>
      <c r="AW3" s="80"/>
      <c r="AX3" s="39" t="s">
        <v>10</v>
      </c>
    </row>
    <row r="4" spans="1:50" ht="24.75" customHeight="1" x14ac:dyDescent="0.15">
      <c r="A4" s="81" t="s">
        <v>51</v>
      </c>
      <c r="B4" s="82"/>
      <c r="C4" s="82"/>
      <c r="D4" s="82"/>
      <c r="E4" s="82"/>
      <c r="F4" s="82"/>
      <c r="G4" s="83" t="s">
        <v>632</v>
      </c>
      <c r="H4" s="84"/>
      <c r="I4" s="84"/>
      <c r="J4" s="84"/>
      <c r="K4" s="84"/>
      <c r="L4" s="84"/>
      <c r="M4" s="84"/>
      <c r="N4" s="84"/>
      <c r="O4" s="84"/>
      <c r="P4" s="84"/>
      <c r="Q4" s="84"/>
      <c r="R4" s="84"/>
      <c r="S4" s="84"/>
      <c r="T4" s="84"/>
      <c r="U4" s="84"/>
      <c r="V4" s="84"/>
      <c r="W4" s="84"/>
      <c r="X4" s="84"/>
      <c r="Y4" s="85" t="s">
        <v>7</v>
      </c>
      <c r="Z4" s="86"/>
      <c r="AA4" s="86"/>
      <c r="AB4" s="86"/>
      <c r="AC4" s="86"/>
      <c r="AD4" s="87"/>
      <c r="AE4" s="88" t="s">
        <v>633</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104</v>
      </c>
      <c r="B5" s="93"/>
      <c r="C5" s="93"/>
      <c r="D5" s="93"/>
      <c r="E5" s="93"/>
      <c r="F5" s="94"/>
      <c r="G5" s="95" t="s">
        <v>466</v>
      </c>
      <c r="H5" s="96"/>
      <c r="I5" s="96"/>
      <c r="J5" s="96"/>
      <c r="K5" s="96"/>
      <c r="L5" s="96"/>
      <c r="M5" s="97" t="s">
        <v>125</v>
      </c>
      <c r="N5" s="98"/>
      <c r="O5" s="98"/>
      <c r="P5" s="98"/>
      <c r="Q5" s="98"/>
      <c r="R5" s="99"/>
      <c r="S5" s="100" t="s">
        <v>634</v>
      </c>
      <c r="T5" s="96"/>
      <c r="U5" s="96"/>
      <c r="V5" s="96"/>
      <c r="W5" s="96"/>
      <c r="X5" s="101"/>
      <c r="Y5" s="102" t="s">
        <v>25</v>
      </c>
      <c r="Z5" s="103"/>
      <c r="AA5" s="103"/>
      <c r="AB5" s="103"/>
      <c r="AC5" s="103"/>
      <c r="AD5" s="104"/>
      <c r="AE5" s="105" t="s">
        <v>635</v>
      </c>
      <c r="AF5" s="105"/>
      <c r="AG5" s="105"/>
      <c r="AH5" s="105"/>
      <c r="AI5" s="105"/>
      <c r="AJ5" s="105"/>
      <c r="AK5" s="105"/>
      <c r="AL5" s="105"/>
      <c r="AM5" s="105"/>
      <c r="AN5" s="105"/>
      <c r="AO5" s="105"/>
      <c r="AP5" s="106"/>
      <c r="AQ5" s="107" t="s">
        <v>122</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420</v>
      </c>
      <c r="H7" s="119"/>
      <c r="I7" s="119"/>
      <c r="J7" s="119"/>
      <c r="K7" s="119"/>
      <c r="L7" s="119"/>
      <c r="M7" s="119"/>
      <c r="N7" s="119"/>
      <c r="O7" s="119"/>
      <c r="P7" s="119"/>
      <c r="Q7" s="119"/>
      <c r="R7" s="119"/>
      <c r="S7" s="119"/>
      <c r="T7" s="119"/>
      <c r="U7" s="119"/>
      <c r="V7" s="119"/>
      <c r="W7" s="119"/>
      <c r="X7" s="120"/>
      <c r="Y7" s="121" t="s">
        <v>248</v>
      </c>
      <c r="Z7" s="122"/>
      <c r="AA7" s="122"/>
      <c r="AB7" s="122"/>
      <c r="AC7" s="122"/>
      <c r="AD7" s="123"/>
      <c r="AE7" s="124" t="s">
        <v>307</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318</v>
      </c>
      <c r="B8" s="116"/>
      <c r="C8" s="116"/>
      <c r="D8" s="116"/>
      <c r="E8" s="116"/>
      <c r="F8" s="117"/>
      <c r="G8" s="127" t="str">
        <f>入力規則等!A27</f>
        <v>海洋政策、科学技術・イノベーション</v>
      </c>
      <c r="H8" s="128"/>
      <c r="I8" s="128"/>
      <c r="J8" s="128"/>
      <c r="K8" s="128"/>
      <c r="L8" s="128"/>
      <c r="M8" s="128"/>
      <c r="N8" s="128"/>
      <c r="O8" s="128"/>
      <c r="P8" s="128"/>
      <c r="Q8" s="128"/>
      <c r="R8" s="128"/>
      <c r="S8" s="128"/>
      <c r="T8" s="128"/>
      <c r="U8" s="128"/>
      <c r="V8" s="128"/>
      <c r="W8" s="128"/>
      <c r="X8" s="129"/>
      <c r="Y8" s="130" t="s">
        <v>320</v>
      </c>
      <c r="Z8" s="131"/>
      <c r="AA8" s="131"/>
      <c r="AB8" s="131"/>
      <c r="AC8" s="131"/>
      <c r="AD8" s="132"/>
      <c r="AE8" s="133" t="str">
        <f>入力規則等!K13</f>
        <v>文教及び科学振興</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70</v>
      </c>
      <c r="B9" s="136"/>
      <c r="C9" s="136"/>
      <c r="D9" s="136"/>
      <c r="E9" s="136"/>
      <c r="F9" s="136"/>
      <c r="G9" s="137" t="s">
        <v>636</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80</v>
      </c>
      <c r="B10" s="141"/>
      <c r="C10" s="141"/>
      <c r="D10" s="141"/>
      <c r="E10" s="141"/>
      <c r="F10" s="141"/>
      <c r="G10" s="142" t="s">
        <v>637</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直接実施、補助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74</v>
      </c>
      <c r="B12" s="772"/>
      <c r="C12" s="772"/>
      <c r="D12" s="772"/>
      <c r="E12" s="772"/>
      <c r="F12" s="773"/>
      <c r="G12" s="149"/>
      <c r="H12" s="150"/>
      <c r="I12" s="150"/>
      <c r="J12" s="150"/>
      <c r="K12" s="150"/>
      <c r="L12" s="150"/>
      <c r="M12" s="150"/>
      <c r="N12" s="150"/>
      <c r="O12" s="150"/>
      <c r="P12" s="151" t="s">
        <v>220</v>
      </c>
      <c r="Q12" s="152"/>
      <c r="R12" s="152"/>
      <c r="S12" s="152"/>
      <c r="T12" s="152"/>
      <c r="U12" s="152"/>
      <c r="V12" s="153"/>
      <c r="W12" s="151" t="s">
        <v>177</v>
      </c>
      <c r="X12" s="152"/>
      <c r="Y12" s="152"/>
      <c r="Z12" s="152"/>
      <c r="AA12" s="152"/>
      <c r="AB12" s="152"/>
      <c r="AC12" s="153"/>
      <c r="AD12" s="151" t="s">
        <v>610</v>
      </c>
      <c r="AE12" s="152"/>
      <c r="AF12" s="152"/>
      <c r="AG12" s="152"/>
      <c r="AH12" s="152"/>
      <c r="AI12" s="152"/>
      <c r="AJ12" s="153"/>
      <c r="AK12" s="151" t="s">
        <v>621</v>
      </c>
      <c r="AL12" s="152"/>
      <c r="AM12" s="152"/>
      <c r="AN12" s="152"/>
      <c r="AO12" s="152"/>
      <c r="AP12" s="152"/>
      <c r="AQ12" s="153"/>
      <c r="AR12" s="151" t="s">
        <v>622</v>
      </c>
      <c r="AS12" s="152"/>
      <c r="AT12" s="152"/>
      <c r="AU12" s="152"/>
      <c r="AV12" s="152"/>
      <c r="AW12" s="152"/>
      <c r="AX12" s="154"/>
    </row>
    <row r="13" spans="1:50" ht="21" customHeight="1" x14ac:dyDescent="0.15">
      <c r="A13" s="774"/>
      <c r="B13" s="775"/>
      <c r="C13" s="775"/>
      <c r="D13" s="775"/>
      <c r="E13" s="775"/>
      <c r="F13" s="776"/>
      <c r="G13" s="625" t="s">
        <v>4</v>
      </c>
      <c r="H13" s="626"/>
      <c r="I13" s="155" t="s">
        <v>13</v>
      </c>
      <c r="J13" s="156"/>
      <c r="K13" s="156"/>
      <c r="L13" s="156"/>
      <c r="M13" s="156"/>
      <c r="N13" s="156"/>
      <c r="O13" s="157"/>
      <c r="P13" s="158" t="s">
        <v>420</v>
      </c>
      <c r="Q13" s="159"/>
      <c r="R13" s="159"/>
      <c r="S13" s="159"/>
      <c r="T13" s="159"/>
      <c r="U13" s="159"/>
      <c r="V13" s="160"/>
      <c r="W13" s="158" t="s">
        <v>420</v>
      </c>
      <c r="X13" s="159"/>
      <c r="Y13" s="159"/>
      <c r="Z13" s="159"/>
      <c r="AA13" s="159"/>
      <c r="AB13" s="159"/>
      <c r="AC13" s="160"/>
      <c r="AD13" s="158">
        <v>321</v>
      </c>
      <c r="AE13" s="159"/>
      <c r="AF13" s="159"/>
      <c r="AG13" s="159"/>
      <c r="AH13" s="159"/>
      <c r="AI13" s="159"/>
      <c r="AJ13" s="160"/>
      <c r="AK13" s="158">
        <v>290</v>
      </c>
      <c r="AL13" s="159"/>
      <c r="AM13" s="159"/>
      <c r="AN13" s="159"/>
      <c r="AO13" s="159"/>
      <c r="AP13" s="159"/>
      <c r="AQ13" s="160"/>
      <c r="AR13" s="161">
        <v>290</v>
      </c>
      <c r="AS13" s="162"/>
      <c r="AT13" s="162"/>
      <c r="AU13" s="162"/>
      <c r="AV13" s="162"/>
      <c r="AW13" s="162"/>
      <c r="AX13" s="163"/>
    </row>
    <row r="14" spans="1:50" ht="21" customHeight="1" x14ac:dyDescent="0.15">
      <c r="A14" s="774"/>
      <c r="B14" s="775"/>
      <c r="C14" s="775"/>
      <c r="D14" s="775"/>
      <c r="E14" s="775"/>
      <c r="F14" s="776"/>
      <c r="G14" s="627"/>
      <c r="H14" s="628"/>
      <c r="I14" s="164" t="s">
        <v>6</v>
      </c>
      <c r="J14" s="165"/>
      <c r="K14" s="165"/>
      <c r="L14" s="165"/>
      <c r="M14" s="165"/>
      <c r="N14" s="165"/>
      <c r="O14" s="166"/>
      <c r="P14" s="158" t="s">
        <v>420</v>
      </c>
      <c r="Q14" s="159"/>
      <c r="R14" s="159"/>
      <c r="S14" s="159"/>
      <c r="T14" s="159"/>
      <c r="U14" s="159"/>
      <c r="V14" s="160"/>
      <c r="W14" s="158" t="s">
        <v>420</v>
      </c>
      <c r="X14" s="159"/>
      <c r="Y14" s="159"/>
      <c r="Z14" s="159"/>
      <c r="AA14" s="159"/>
      <c r="AB14" s="159"/>
      <c r="AC14" s="160"/>
      <c r="AD14" s="158"/>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112</v>
      </c>
      <c r="J15" s="169"/>
      <c r="K15" s="169"/>
      <c r="L15" s="169"/>
      <c r="M15" s="169"/>
      <c r="N15" s="169"/>
      <c r="O15" s="170"/>
      <c r="P15" s="158" t="s">
        <v>420</v>
      </c>
      <c r="Q15" s="159"/>
      <c r="R15" s="159"/>
      <c r="S15" s="159"/>
      <c r="T15" s="159"/>
      <c r="U15" s="159"/>
      <c r="V15" s="160"/>
      <c r="W15" s="158" t="s">
        <v>420</v>
      </c>
      <c r="X15" s="159"/>
      <c r="Y15" s="159"/>
      <c r="Z15" s="159"/>
      <c r="AA15" s="159"/>
      <c r="AB15" s="159"/>
      <c r="AC15" s="160"/>
      <c r="AD15" s="158" t="s">
        <v>420</v>
      </c>
      <c r="AE15" s="159"/>
      <c r="AF15" s="159"/>
      <c r="AG15" s="159"/>
      <c r="AH15" s="159"/>
      <c r="AI15" s="159"/>
      <c r="AJ15" s="160"/>
      <c r="AK15" s="158"/>
      <c r="AL15" s="159"/>
      <c r="AM15" s="159"/>
      <c r="AN15" s="159"/>
      <c r="AO15" s="159"/>
      <c r="AP15" s="159"/>
      <c r="AQ15" s="160"/>
      <c r="AR15" s="158"/>
      <c r="AS15" s="159"/>
      <c r="AT15" s="159"/>
      <c r="AU15" s="159"/>
      <c r="AV15" s="159"/>
      <c r="AW15" s="159"/>
      <c r="AX15" s="171"/>
    </row>
    <row r="16" spans="1:50" ht="21" customHeight="1" x14ac:dyDescent="0.15">
      <c r="A16" s="774"/>
      <c r="B16" s="775"/>
      <c r="C16" s="775"/>
      <c r="D16" s="775"/>
      <c r="E16" s="775"/>
      <c r="F16" s="776"/>
      <c r="G16" s="627"/>
      <c r="H16" s="628"/>
      <c r="I16" s="164" t="s">
        <v>83</v>
      </c>
      <c r="J16" s="169"/>
      <c r="K16" s="169"/>
      <c r="L16" s="169"/>
      <c r="M16" s="169"/>
      <c r="N16" s="169"/>
      <c r="O16" s="170"/>
      <c r="P16" s="158" t="s">
        <v>420</v>
      </c>
      <c r="Q16" s="159"/>
      <c r="R16" s="159"/>
      <c r="S16" s="159"/>
      <c r="T16" s="159"/>
      <c r="U16" s="159"/>
      <c r="V16" s="160"/>
      <c r="W16" s="158" t="s">
        <v>420</v>
      </c>
      <c r="X16" s="159"/>
      <c r="Y16" s="159"/>
      <c r="Z16" s="159"/>
      <c r="AA16" s="159"/>
      <c r="AB16" s="159"/>
      <c r="AC16" s="160"/>
      <c r="AD16" s="158">
        <v>-185</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124</v>
      </c>
      <c r="J17" s="165"/>
      <c r="K17" s="165"/>
      <c r="L17" s="165"/>
      <c r="M17" s="165"/>
      <c r="N17" s="165"/>
      <c r="O17" s="166"/>
      <c r="P17" s="158" t="s">
        <v>420</v>
      </c>
      <c r="Q17" s="159"/>
      <c r="R17" s="159"/>
      <c r="S17" s="159"/>
      <c r="T17" s="159"/>
      <c r="U17" s="159"/>
      <c r="V17" s="160"/>
      <c r="W17" s="158" t="s">
        <v>420</v>
      </c>
      <c r="X17" s="159"/>
      <c r="Y17" s="159"/>
      <c r="Z17" s="159"/>
      <c r="AA17" s="159"/>
      <c r="AB17" s="159"/>
      <c r="AC17" s="160"/>
      <c r="AD17" s="158"/>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63</v>
      </c>
      <c r="J18" s="178"/>
      <c r="K18" s="178"/>
      <c r="L18" s="178"/>
      <c r="M18" s="178"/>
      <c r="N18" s="178"/>
      <c r="O18" s="179"/>
      <c r="P18" s="180">
        <f>SUM(P13:V17)</f>
        <v>0</v>
      </c>
      <c r="Q18" s="181"/>
      <c r="R18" s="181"/>
      <c r="S18" s="181"/>
      <c r="T18" s="181"/>
      <c r="U18" s="181"/>
      <c r="V18" s="182"/>
      <c r="W18" s="180">
        <f>SUM(W13:AC17)</f>
        <v>0</v>
      </c>
      <c r="X18" s="181"/>
      <c r="Y18" s="181"/>
      <c r="Z18" s="181"/>
      <c r="AA18" s="181"/>
      <c r="AB18" s="181"/>
      <c r="AC18" s="182"/>
      <c r="AD18" s="180">
        <f>SUM(AD13:AJ17)</f>
        <v>136</v>
      </c>
      <c r="AE18" s="181"/>
      <c r="AF18" s="181"/>
      <c r="AG18" s="181"/>
      <c r="AH18" s="181"/>
      <c r="AI18" s="181"/>
      <c r="AJ18" s="182"/>
      <c r="AK18" s="180">
        <f>SUM(AK13:AQ17)</f>
        <v>290</v>
      </c>
      <c r="AL18" s="181"/>
      <c r="AM18" s="181"/>
      <c r="AN18" s="181"/>
      <c r="AO18" s="181"/>
      <c r="AP18" s="181"/>
      <c r="AQ18" s="182"/>
      <c r="AR18" s="180">
        <f>SUM(AR13:AX17)</f>
        <v>290</v>
      </c>
      <c r="AS18" s="181"/>
      <c r="AT18" s="181"/>
      <c r="AU18" s="181"/>
      <c r="AV18" s="181"/>
      <c r="AW18" s="181"/>
      <c r="AX18" s="183"/>
    </row>
    <row r="19" spans="1:50" ht="24.75" customHeight="1" x14ac:dyDescent="0.15">
      <c r="A19" s="774"/>
      <c r="B19" s="775"/>
      <c r="C19" s="775"/>
      <c r="D19" s="775"/>
      <c r="E19" s="775"/>
      <c r="F19" s="776"/>
      <c r="G19" s="184" t="s">
        <v>31</v>
      </c>
      <c r="H19" s="185"/>
      <c r="I19" s="185"/>
      <c r="J19" s="185"/>
      <c r="K19" s="185"/>
      <c r="L19" s="185"/>
      <c r="M19" s="185"/>
      <c r="N19" s="185"/>
      <c r="O19" s="185"/>
      <c r="P19" s="158">
        <v>0</v>
      </c>
      <c r="Q19" s="159"/>
      <c r="R19" s="159"/>
      <c r="S19" s="159"/>
      <c r="T19" s="159"/>
      <c r="U19" s="159"/>
      <c r="V19" s="160"/>
      <c r="W19" s="158">
        <v>0</v>
      </c>
      <c r="X19" s="159"/>
      <c r="Y19" s="159"/>
      <c r="Z19" s="159"/>
      <c r="AA19" s="159"/>
      <c r="AB19" s="159"/>
      <c r="AC19" s="160"/>
      <c r="AD19" s="158">
        <v>65</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40</v>
      </c>
      <c r="H20" s="185"/>
      <c r="I20" s="185"/>
      <c r="J20" s="185"/>
      <c r="K20" s="185"/>
      <c r="L20" s="185"/>
      <c r="M20" s="185"/>
      <c r="N20" s="185"/>
      <c r="O20" s="185"/>
      <c r="P20" s="188" t="str">
        <f>IF(P18=0,"-",SUM(P19)/P18)</f>
        <v>-</v>
      </c>
      <c r="Q20" s="188"/>
      <c r="R20" s="188"/>
      <c r="S20" s="188"/>
      <c r="T20" s="188"/>
      <c r="U20" s="188"/>
      <c r="V20" s="188"/>
      <c r="W20" s="188" t="str">
        <f>IF(W18=0,"-",SUM(W19)/W18)</f>
        <v>-</v>
      </c>
      <c r="X20" s="188"/>
      <c r="Y20" s="188"/>
      <c r="Z20" s="188"/>
      <c r="AA20" s="188"/>
      <c r="AB20" s="188"/>
      <c r="AC20" s="188"/>
      <c r="AD20" s="188">
        <f>IF(AD18=0,"-",SUM(AD19)/AD18)</f>
        <v>0.47794117647058826</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388</v>
      </c>
      <c r="H21" s="191"/>
      <c r="I21" s="191"/>
      <c r="J21" s="191"/>
      <c r="K21" s="191"/>
      <c r="L21" s="191"/>
      <c r="M21" s="191"/>
      <c r="N21" s="191"/>
      <c r="O21" s="191"/>
      <c r="P21" s="188" t="str">
        <f>IF(P19=0,"-",SUM(P19)/SUM(P13,P14))</f>
        <v>-</v>
      </c>
      <c r="Q21" s="188"/>
      <c r="R21" s="188"/>
      <c r="S21" s="188"/>
      <c r="T21" s="188"/>
      <c r="U21" s="188"/>
      <c r="V21" s="188"/>
      <c r="W21" s="188" t="str">
        <f>IF(W19=0,"-",SUM(W19)/SUM(W13,W14))</f>
        <v>-</v>
      </c>
      <c r="X21" s="188"/>
      <c r="Y21" s="188"/>
      <c r="Z21" s="188"/>
      <c r="AA21" s="188"/>
      <c r="AB21" s="188"/>
      <c r="AC21" s="188"/>
      <c r="AD21" s="188">
        <f>IF(AD19=0,"-",SUM(AD19)/SUM(AD13,AD14))</f>
        <v>0.20249221183800623</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176</v>
      </c>
      <c r="B22" s="779"/>
      <c r="C22" s="779"/>
      <c r="D22" s="779"/>
      <c r="E22" s="779"/>
      <c r="F22" s="780"/>
      <c r="G22" s="192" t="s">
        <v>233</v>
      </c>
      <c r="H22" s="193"/>
      <c r="I22" s="193"/>
      <c r="J22" s="193"/>
      <c r="K22" s="193"/>
      <c r="L22" s="193"/>
      <c r="M22" s="193"/>
      <c r="N22" s="193"/>
      <c r="O22" s="194"/>
      <c r="P22" s="195" t="s">
        <v>623</v>
      </c>
      <c r="Q22" s="193"/>
      <c r="R22" s="193"/>
      <c r="S22" s="193"/>
      <c r="T22" s="193"/>
      <c r="U22" s="193"/>
      <c r="V22" s="194"/>
      <c r="W22" s="195" t="s">
        <v>90</v>
      </c>
      <c r="X22" s="193"/>
      <c r="Y22" s="193"/>
      <c r="Z22" s="193"/>
      <c r="AA22" s="193"/>
      <c r="AB22" s="193"/>
      <c r="AC22" s="194"/>
      <c r="AD22" s="195" t="s">
        <v>163</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1"/>
      <c r="B23" s="782"/>
      <c r="C23" s="782"/>
      <c r="D23" s="782"/>
      <c r="E23" s="782"/>
      <c r="F23" s="783"/>
      <c r="G23" s="197" t="s">
        <v>639</v>
      </c>
      <c r="H23" s="198"/>
      <c r="I23" s="198"/>
      <c r="J23" s="198"/>
      <c r="K23" s="198"/>
      <c r="L23" s="198"/>
      <c r="M23" s="198"/>
      <c r="N23" s="198"/>
      <c r="O23" s="199"/>
      <c r="P23" s="161">
        <v>290</v>
      </c>
      <c r="Q23" s="162"/>
      <c r="R23" s="162"/>
      <c r="S23" s="162"/>
      <c r="T23" s="162"/>
      <c r="U23" s="162"/>
      <c r="V23" s="200"/>
      <c r="W23" s="161">
        <v>290</v>
      </c>
      <c r="X23" s="162"/>
      <c r="Y23" s="162"/>
      <c r="Z23" s="162"/>
      <c r="AA23" s="162"/>
      <c r="AB23" s="162"/>
      <c r="AC23" s="200"/>
      <c r="AD23" s="784" t="s">
        <v>665</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x14ac:dyDescent="0.15">
      <c r="A24" s="781"/>
      <c r="B24" s="782"/>
      <c r="C24" s="782"/>
      <c r="D24" s="782"/>
      <c r="E24" s="782"/>
      <c r="F24" s="783"/>
      <c r="G24" s="201" t="s">
        <v>640</v>
      </c>
      <c r="H24" s="202"/>
      <c r="I24" s="202"/>
      <c r="J24" s="202"/>
      <c r="K24" s="202"/>
      <c r="L24" s="202"/>
      <c r="M24" s="202"/>
      <c r="N24" s="202"/>
      <c r="O24" s="203"/>
      <c r="P24" s="158">
        <v>0.3</v>
      </c>
      <c r="Q24" s="159"/>
      <c r="R24" s="159"/>
      <c r="S24" s="159"/>
      <c r="T24" s="159"/>
      <c r="U24" s="159"/>
      <c r="V24" s="160"/>
      <c r="W24" s="158">
        <v>0.3</v>
      </c>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x14ac:dyDescent="0.15">
      <c r="A25" s="781"/>
      <c r="B25" s="782"/>
      <c r="C25" s="782"/>
      <c r="D25" s="782"/>
      <c r="E25" s="782"/>
      <c r="F25" s="783"/>
      <c r="G25" s="201" t="s">
        <v>641</v>
      </c>
      <c r="H25" s="202"/>
      <c r="I25" s="202"/>
      <c r="J25" s="202"/>
      <c r="K25" s="202"/>
      <c r="L25" s="202"/>
      <c r="M25" s="202"/>
      <c r="N25" s="202"/>
      <c r="O25" s="203"/>
      <c r="P25" s="158">
        <v>0.1</v>
      </c>
      <c r="Q25" s="159"/>
      <c r="R25" s="159"/>
      <c r="S25" s="159"/>
      <c r="T25" s="159"/>
      <c r="U25" s="159"/>
      <c r="V25" s="160"/>
      <c r="W25" s="158">
        <v>0.1</v>
      </c>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15">
      <c r="A26" s="781"/>
      <c r="B26" s="782"/>
      <c r="C26" s="782"/>
      <c r="D26" s="782"/>
      <c r="E26" s="782"/>
      <c r="F26" s="783"/>
      <c r="G26" s="201" t="s">
        <v>642</v>
      </c>
      <c r="H26" s="202"/>
      <c r="I26" s="202"/>
      <c r="J26" s="202"/>
      <c r="K26" s="202"/>
      <c r="L26" s="202"/>
      <c r="M26" s="202"/>
      <c r="N26" s="202"/>
      <c r="O26" s="203"/>
      <c r="P26" s="158">
        <v>0.1</v>
      </c>
      <c r="Q26" s="159"/>
      <c r="R26" s="159"/>
      <c r="S26" s="159"/>
      <c r="T26" s="159"/>
      <c r="U26" s="159"/>
      <c r="V26" s="160"/>
      <c r="W26" s="158">
        <v>0.1</v>
      </c>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63</v>
      </c>
      <c r="H29" s="211"/>
      <c r="I29" s="211"/>
      <c r="J29" s="211"/>
      <c r="K29" s="211"/>
      <c r="L29" s="211"/>
      <c r="M29" s="211"/>
      <c r="N29" s="211"/>
      <c r="O29" s="212"/>
      <c r="P29" s="213">
        <f>AK13</f>
        <v>290</v>
      </c>
      <c r="Q29" s="214"/>
      <c r="R29" s="214"/>
      <c r="S29" s="214"/>
      <c r="T29" s="214"/>
      <c r="U29" s="214"/>
      <c r="V29" s="215"/>
      <c r="W29" s="216">
        <f>AR13</f>
        <v>290</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618</v>
      </c>
      <c r="B30" s="220"/>
      <c r="C30" s="220"/>
      <c r="D30" s="220"/>
      <c r="E30" s="220"/>
      <c r="F30" s="221"/>
      <c r="G30" s="222" t="s">
        <v>659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215</v>
      </c>
      <c r="B31" s="305"/>
      <c r="C31" s="305"/>
      <c r="D31" s="305"/>
      <c r="E31" s="305"/>
      <c r="F31" s="306"/>
      <c r="G31" s="225" t="s">
        <v>612</v>
      </c>
      <c r="H31" s="226"/>
      <c r="I31" s="226"/>
      <c r="J31" s="226"/>
      <c r="K31" s="226"/>
      <c r="L31" s="226"/>
      <c r="M31" s="226"/>
      <c r="N31" s="226"/>
      <c r="O31" s="226"/>
      <c r="P31" s="227" t="s">
        <v>611</v>
      </c>
      <c r="Q31" s="226"/>
      <c r="R31" s="226"/>
      <c r="S31" s="226"/>
      <c r="T31" s="226"/>
      <c r="U31" s="226"/>
      <c r="V31" s="226"/>
      <c r="W31" s="226"/>
      <c r="X31" s="228"/>
      <c r="Y31" s="229"/>
      <c r="Z31" s="230"/>
      <c r="AA31" s="231"/>
      <c r="AB31" s="232" t="s">
        <v>44</v>
      </c>
      <c r="AC31" s="232"/>
      <c r="AD31" s="232"/>
      <c r="AE31" s="233" t="s">
        <v>220</v>
      </c>
      <c r="AF31" s="234"/>
      <c r="AG31" s="234"/>
      <c r="AH31" s="235"/>
      <c r="AI31" s="233" t="s">
        <v>177</v>
      </c>
      <c r="AJ31" s="234"/>
      <c r="AK31" s="234"/>
      <c r="AL31" s="235"/>
      <c r="AM31" s="233" t="s">
        <v>305</v>
      </c>
      <c r="AN31" s="234"/>
      <c r="AO31" s="234"/>
      <c r="AP31" s="235"/>
      <c r="AQ31" s="236" t="s">
        <v>284</v>
      </c>
      <c r="AR31" s="237"/>
      <c r="AS31" s="237"/>
      <c r="AT31" s="238"/>
      <c r="AU31" s="236" t="s">
        <v>624</v>
      </c>
      <c r="AV31" s="237"/>
      <c r="AW31" s="237"/>
      <c r="AX31" s="239"/>
    </row>
    <row r="32" spans="1:50" ht="23.25" customHeight="1" x14ac:dyDescent="0.15">
      <c r="A32" s="304"/>
      <c r="B32" s="305"/>
      <c r="C32" s="305"/>
      <c r="D32" s="305"/>
      <c r="E32" s="305"/>
      <c r="F32" s="306"/>
      <c r="G32" s="310" t="s">
        <v>460</v>
      </c>
      <c r="H32" s="311"/>
      <c r="I32" s="311"/>
      <c r="J32" s="311"/>
      <c r="K32" s="311"/>
      <c r="L32" s="311"/>
      <c r="M32" s="311"/>
      <c r="N32" s="311"/>
      <c r="O32" s="311"/>
      <c r="P32" s="314" t="s">
        <v>645</v>
      </c>
      <c r="Q32" s="315"/>
      <c r="R32" s="315"/>
      <c r="S32" s="315"/>
      <c r="T32" s="315"/>
      <c r="U32" s="315"/>
      <c r="V32" s="315"/>
      <c r="W32" s="315"/>
      <c r="X32" s="316"/>
      <c r="Y32" s="240" t="s">
        <v>82</v>
      </c>
      <c r="Z32" s="103"/>
      <c r="AA32" s="104"/>
      <c r="AB32" s="241" t="s">
        <v>646</v>
      </c>
      <c r="AC32" s="241"/>
      <c r="AD32" s="241"/>
      <c r="AE32" s="242" t="s">
        <v>420</v>
      </c>
      <c r="AF32" s="242"/>
      <c r="AG32" s="242"/>
      <c r="AH32" s="242"/>
      <c r="AI32" s="242" t="s">
        <v>420</v>
      </c>
      <c r="AJ32" s="242"/>
      <c r="AK32" s="242"/>
      <c r="AL32" s="242"/>
      <c r="AM32" s="242">
        <v>4</v>
      </c>
      <c r="AN32" s="242"/>
      <c r="AO32" s="242"/>
      <c r="AP32" s="242"/>
      <c r="AQ32" s="242"/>
      <c r="AR32" s="242"/>
      <c r="AS32" s="242"/>
      <c r="AT32" s="242"/>
      <c r="AU32" s="243"/>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128</v>
      </c>
      <c r="Z33" s="247"/>
      <c r="AA33" s="248"/>
      <c r="AB33" s="241" t="s">
        <v>646</v>
      </c>
      <c r="AC33" s="241"/>
      <c r="AD33" s="241"/>
      <c r="AE33" s="242" t="s">
        <v>420</v>
      </c>
      <c r="AF33" s="242"/>
      <c r="AG33" s="242"/>
      <c r="AH33" s="242"/>
      <c r="AI33" s="242" t="s">
        <v>420</v>
      </c>
      <c r="AJ33" s="242"/>
      <c r="AK33" s="242"/>
      <c r="AL33" s="242"/>
      <c r="AM33" s="242">
        <v>3</v>
      </c>
      <c r="AN33" s="242"/>
      <c r="AO33" s="242"/>
      <c r="AP33" s="242"/>
      <c r="AQ33" s="242">
        <v>4</v>
      </c>
      <c r="AR33" s="242"/>
      <c r="AS33" s="242"/>
      <c r="AT33" s="242"/>
      <c r="AU33" s="243"/>
      <c r="AV33" s="244"/>
      <c r="AW33" s="244"/>
      <c r="AX33" s="245"/>
    </row>
    <row r="34" spans="1:51" ht="23.25" customHeight="1" x14ac:dyDescent="0.15">
      <c r="A34" s="631" t="s">
        <v>534</v>
      </c>
      <c r="B34" s="211"/>
      <c r="C34" s="211"/>
      <c r="D34" s="211"/>
      <c r="E34" s="211"/>
      <c r="F34" s="632"/>
      <c r="G34" s="152" t="s">
        <v>84</v>
      </c>
      <c r="H34" s="152"/>
      <c r="I34" s="152"/>
      <c r="J34" s="152"/>
      <c r="K34" s="152"/>
      <c r="L34" s="152"/>
      <c r="M34" s="152"/>
      <c r="N34" s="152"/>
      <c r="O34" s="152"/>
      <c r="P34" s="152"/>
      <c r="Q34" s="152"/>
      <c r="R34" s="152"/>
      <c r="S34" s="152"/>
      <c r="T34" s="152"/>
      <c r="U34" s="152"/>
      <c r="V34" s="152"/>
      <c r="W34" s="152"/>
      <c r="X34" s="153"/>
      <c r="Y34" s="249"/>
      <c r="Z34" s="250"/>
      <c r="AA34" s="251"/>
      <c r="AB34" s="151" t="s">
        <v>44</v>
      </c>
      <c r="AC34" s="152"/>
      <c r="AD34" s="153"/>
      <c r="AE34" s="151" t="s">
        <v>220</v>
      </c>
      <c r="AF34" s="152"/>
      <c r="AG34" s="152"/>
      <c r="AH34" s="153"/>
      <c r="AI34" s="151" t="s">
        <v>177</v>
      </c>
      <c r="AJ34" s="152"/>
      <c r="AK34" s="152"/>
      <c r="AL34" s="153"/>
      <c r="AM34" s="151" t="s">
        <v>305</v>
      </c>
      <c r="AN34" s="152"/>
      <c r="AO34" s="152"/>
      <c r="AP34" s="153"/>
      <c r="AQ34" s="252" t="s">
        <v>583</v>
      </c>
      <c r="AR34" s="253"/>
      <c r="AS34" s="253"/>
      <c r="AT34" s="253"/>
      <c r="AU34" s="253"/>
      <c r="AV34" s="253"/>
      <c r="AW34" s="253"/>
      <c r="AX34" s="254"/>
    </row>
    <row r="35" spans="1:51" ht="23.25" customHeight="1" x14ac:dyDescent="0.15">
      <c r="A35" s="633"/>
      <c r="B35" s="634"/>
      <c r="C35" s="634"/>
      <c r="D35" s="634"/>
      <c r="E35" s="634"/>
      <c r="F35" s="635"/>
      <c r="G35" s="638" t="s">
        <v>647</v>
      </c>
      <c r="H35" s="639"/>
      <c r="I35" s="639"/>
      <c r="J35" s="639"/>
      <c r="K35" s="639"/>
      <c r="L35" s="639"/>
      <c r="M35" s="639"/>
      <c r="N35" s="639"/>
      <c r="O35" s="639"/>
      <c r="P35" s="639"/>
      <c r="Q35" s="639"/>
      <c r="R35" s="639"/>
      <c r="S35" s="639"/>
      <c r="T35" s="639"/>
      <c r="U35" s="639"/>
      <c r="V35" s="639"/>
      <c r="W35" s="639"/>
      <c r="X35" s="639"/>
      <c r="Y35" s="259" t="s">
        <v>534</v>
      </c>
      <c r="Z35" s="260"/>
      <c r="AA35" s="261"/>
      <c r="AB35" s="262" t="s">
        <v>648</v>
      </c>
      <c r="AC35" s="263"/>
      <c r="AD35" s="264"/>
      <c r="AE35" s="242" t="s">
        <v>420</v>
      </c>
      <c r="AF35" s="242"/>
      <c r="AG35" s="242"/>
      <c r="AH35" s="242"/>
      <c r="AI35" s="242" t="s">
        <v>420</v>
      </c>
      <c r="AJ35" s="242"/>
      <c r="AK35" s="242"/>
      <c r="AL35" s="242"/>
      <c r="AM35" s="242">
        <v>21.7</v>
      </c>
      <c r="AN35" s="242"/>
      <c r="AO35" s="242"/>
      <c r="AP35" s="242"/>
      <c r="AQ35" s="243">
        <v>72.5</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619</v>
      </c>
      <c r="Z36" s="247"/>
      <c r="AA36" s="248"/>
      <c r="AB36" s="266" t="s">
        <v>649</v>
      </c>
      <c r="AC36" s="267"/>
      <c r="AD36" s="268"/>
      <c r="AE36" s="269" t="s">
        <v>420</v>
      </c>
      <c r="AF36" s="269"/>
      <c r="AG36" s="269"/>
      <c r="AH36" s="269"/>
      <c r="AI36" s="269" t="s">
        <v>420</v>
      </c>
      <c r="AJ36" s="269"/>
      <c r="AK36" s="269"/>
      <c r="AL36" s="269"/>
      <c r="AM36" s="269" t="s">
        <v>437</v>
      </c>
      <c r="AN36" s="269"/>
      <c r="AO36" s="269"/>
      <c r="AP36" s="269"/>
      <c r="AQ36" s="269" t="s">
        <v>617</v>
      </c>
      <c r="AR36" s="269"/>
      <c r="AS36" s="269"/>
      <c r="AT36" s="269"/>
      <c r="AU36" s="269"/>
      <c r="AV36" s="269"/>
      <c r="AW36" s="269"/>
      <c r="AX36" s="270"/>
    </row>
    <row r="37" spans="1:51" ht="18.75" customHeight="1" x14ac:dyDescent="0.15">
      <c r="A37" s="642" t="s">
        <v>386</v>
      </c>
      <c r="B37" s="643"/>
      <c r="C37" s="643"/>
      <c r="D37" s="643"/>
      <c r="E37" s="643"/>
      <c r="F37" s="644"/>
      <c r="G37" s="652" t="s">
        <v>195</v>
      </c>
      <c r="H37" s="274"/>
      <c r="I37" s="274"/>
      <c r="J37" s="274"/>
      <c r="K37" s="274"/>
      <c r="L37" s="274"/>
      <c r="M37" s="274"/>
      <c r="N37" s="274"/>
      <c r="O37" s="653"/>
      <c r="P37" s="654" t="s">
        <v>76</v>
      </c>
      <c r="Q37" s="274"/>
      <c r="R37" s="274"/>
      <c r="S37" s="274"/>
      <c r="T37" s="274"/>
      <c r="U37" s="274"/>
      <c r="V37" s="274"/>
      <c r="W37" s="274"/>
      <c r="X37" s="653"/>
      <c r="Y37" s="229"/>
      <c r="Z37" s="230"/>
      <c r="AA37" s="231"/>
      <c r="AB37" s="656" t="s">
        <v>44</v>
      </c>
      <c r="AC37" s="657"/>
      <c r="AD37" s="658"/>
      <c r="AE37" s="656" t="s">
        <v>220</v>
      </c>
      <c r="AF37" s="657"/>
      <c r="AG37" s="657"/>
      <c r="AH37" s="658"/>
      <c r="AI37" s="659" t="s">
        <v>177</v>
      </c>
      <c r="AJ37" s="659"/>
      <c r="AK37" s="659"/>
      <c r="AL37" s="656"/>
      <c r="AM37" s="659" t="s">
        <v>305</v>
      </c>
      <c r="AN37" s="659"/>
      <c r="AO37" s="659"/>
      <c r="AP37" s="656"/>
      <c r="AQ37" s="271" t="s">
        <v>301</v>
      </c>
      <c r="AR37" s="272"/>
      <c r="AS37" s="272"/>
      <c r="AT37" s="273"/>
      <c r="AU37" s="274" t="s">
        <v>232</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c r="AR38" s="277"/>
      <c r="AS38" s="278" t="s">
        <v>302</v>
      </c>
      <c r="AT38" s="279"/>
      <c r="AU38" s="280">
        <v>7</v>
      </c>
      <c r="AV38" s="280"/>
      <c r="AW38" s="226" t="s">
        <v>277</v>
      </c>
      <c r="AX38" s="281"/>
    </row>
    <row r="39" spans="1:51" ht="23.25" customHeight="1" x14ac:dyDescent="0.15">
      <c r="A39" s="648"/>
      <c r="B39" s="646"/>
      <c r="C39" s="646"/>
      <c r="D39" s="646"/>
      <c r="E39" s="646"/>
      <c r="F39" s="647"/>
      <c r="G39" s="660" t="s">
        <v>298</v>
      </c>
      <c r="H39" s="512"/>
      <c r="I39" s="512"/>
      <c r="J39" s="512"/>
      <c r="K39" s="512"/>
      <c r="L39" s="512"/>
      <c r="M39" s="512"/>
      <c r="N39" s="512"/>
      <c r="O39" s="661"/>
      <c r="P39" s="315" t="s">
        <v>643</v>
      </c>
      <c r="Q39" s="315"/>
      <c r="R39" s="315"/>
      <c r="S39" s="315"/>
      <c r="T39" s="315"/>
      <c r="U39" s="315"/>
      <c r="V39" s="315"/>
      <c r="W39" s="315"/>
      <c r="X39" s="316"/>
      <c r="Y39" s="265" t="s">
        <v>48</v>
      </c>
      <c r="Z39" s="298"/>
      <c r="AA39" s="299"/>
      <c r="AB39" s="241" t="s">
        <v>579</v>
      </c>
      <c r="AC39" s="241"/>
      <c r="AD39" s="241"/>
      <c r="AE39" s="243">
        <v>16</v>
      </c>
      <c r="AF39" s="244"/>
      <c r="AG39" s="244"/>
      <c r="AH39" s="244"/>
      <c r="AI39" s="243">
        <v>13</v>
      </c>
      <c r="AJ39" s="244"/>
      <c r="AK39" s="244"/>
      <c r="AL39" s="244"/>
      <c r="AM39" s="243">
        <v>11</v>
      </c>
      <c r="AN39" s="244"/>
      <c r="AO39" s="244"/>
      <c r="AP39" s="244"/>
      <c r="AQ39" s="256"/>
      <c r="AR39" s="257"/>
      <c r="AS39" s="257"/>
      <c r="AT39" s="258"/>
      <c r="AU39" s="244"/>
      <c r="AV39" s="244"/>
      <c r="AW39" s="244"/>
      <c r="AX39" s="245"/>
    </row>
    <row r="40" spans="1:51" ht="23.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91</v>
      </c>
      <c r="Z40" s="152"/>
      <c r="AA40" s="153"/>
      <c r="AB40" s="294" t="s">
        <v>579</v>
      </c>
      <c r="AC40" s="294"/>
      <c r="AD40" s="294"/>
      <c r="AE40" s="243" t="s">
        <v>420</v>
      </c>
      <c r="AF40" s="244"/>
      <c r="AG40" s="244"/>
      <c r="AH40" s="244"/>
      <c r="AI40" s="243" t="s">
        <v>420</v>
      </c>
      <c r="AJ40" s="244"/>
      <c r="AK40" s="244"/>
      <c r="AL40" s="244"/>
      <c r="AM40" s="243" t="s">
        <v>420</v>
      </c>
      <c r="AN40" s="244"/>
      <c r="AO40" s="244"/>
      <c r="AP40" s="244"/>
      <c r="AQ40" s="256"/>
      <c r="AR40" s="257"/>
      <c r="AS40" s="257"/>
      <c r="AT40" s="258"/>
      <c r="AU40" s="244">
        <v>18</v>
      </c>
      <c r="AV40" s="244"/>
      <c r="AW40" s="244"/>
      <c r="AX40" s="245"/>
    </row>
    <row r="41" spans="1:51" ht="23.2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52</v>
      </c>
      <c r="Z41" s="152"/>
      <c r="AA41" s="153"/>
      <c r="AB41" s="255" t="s">
        <v>49</v>
      </c>
      <c r="AC41" s="255"/>
      <c r="AD41" s="255"/>
      <c r="AE41" s="243">
        <v>88.9</v>
      </c>
      <c r="AF41" s="244"/>
      <c r="AG41" s="244"/>
      <c r="AH41" s="244"/>
      <c r="AI41" s="243">
        <v>72.2</v>
      </c>
      <c r="AJ41" s="244"/>
      <c r="AK41" s="244"/>
      <c r="AL41" s="244"/>
      <c r="AM41" s="243">
        <v>61.1</v>
      </c>
      <c r="AN41" s="244"/>
      <c r="AO41" s="244"/>
      <c r="AP41" s="244"/>
      <c r="AQ41" s="256"/>
      <c r="AR41" s="257"/>
      <c r="AS41" s="257"/>
      <c r="AT41" s="258"/>
      <c r="AU41" s="244"/>
      <c r="AV41" s="244"/>
      <c r="AW41" s="244"/>
      <c r="AX41" s="245"/>
    </row>
    <row r="42" spans="1:51" ht="23.25" customHeight="1" x14ac:dyDescent="0.15">
      <c r="A42" s="669" t="s">
        <v>252</v>
      </c>
      <c r="B42" s="670"/>
      <c r="C42" s="670"/>
      <c r="D42" s="670"/>
      <c r="E42" s="670"/>
      <c r="F42" s="394"/>
      <c r="G42" s="660" t="s">
        <v>644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188</v>
      </c>
      <c r="B44" s="400" t="s">
        <v>613</v>
      </c>
      <c r="C44" s="305"/>
      <c r="D44" s="305"/>
      <c r="E44" s="305"/>
      <c r="F44" s="306"/>
      <c r="G44" s="274" t="s">
        <v>614</v>
      </c>
      <c r="H44" s="274"/>
      <c r="I44" s="274"/>
      <c r="J44" s="274"/>
      <c r="K44" s="274"/>
      <c r="L44" s="274"/>
      <c r="M44" s="274"/>
      <c r="N44" s="274"/>
      <c r="O44" s="274"/>
      <c r="P44" s="274"/>
      <c r="Q44" s="274"/>
      <c r="R44" s="274"/>
      <c r="S44" s="274"/>
      <c r="T44" s="274"/>
      <c r="U44" s="274"/>
      <c r="V44" s="274"/>
      <c r="W44" s="274"/>
      <c r="X44" s="274"/>
      <c r="Y44" s="274"/>
      <c r="Z44" s="274"/>
      <c r="AA44" s="653"/>
      <c r="AB44" s="654" t="s">
        <v>625</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246</v>
      </c>
      <c r="C49" s="670"/>
      <c r="D49" s="670"/>
      <c r="E49" s="670"/>
      <c r="F49" s="394"/>
      <c r="G49" s="682" t="s">
        <v>36</v>
      </c>
      <c r="H49" s="683"/>
      <c r="I49" s="683"/>
      <c r="J49" s="683"/>
      <c r="K49" s="683"/>
      <c r="L49" s="683"/>
      <c r="M49" s="683"/>
      <c r="N49" s="683"/>
      <c r="O49" s="684"/>
      <c r="P49" s="685" t="s">
        <v>114</v>
      </c>
      <c r="Q49" s="683"/>
      <c r="R49" s="683"/>
      <c r="S49" s="683"/>
      <c r="T49" s="683"/>
      <c r="U49" s="683"/>
      <c r="V49" s="683"/>
      <c r="W49" s="683"/>
      <c r="X49" s="684"/>
      <c r="Y49" s="686"/>
      <c r="Z49" s="687"/>
      <c r="AA49" s="688"/>
      <c r="AB49" s="689" t="s">
        <v>44</v>
      </c>
      <c r="AC49" s="690"/>
      <c r="AD49" s="691"/>
      <c r="AE49" s="300" t="s">
        <v>220</v>
      </c>
      <c r="AF49" s="300"/>
      <c r="AG49" s="300"/>
      <c r="AH49" s="300"/>
      <c r="AI49" s="300" t="s">
        <v>177</v>
      </c>
      <c r="AJ49" s="300"/>
      <c r="AK49" s="300"/>
      <c r="AL49" s="300"/>
      <c r="AM49" s="300" t="s">
        <v>305</v>
      </c>
      <c r="AN49" s="300"/>
      <c r="AO49" s="300"/>
      <c r="AP49" s="300"/>
      <c r="AQ49" s="282" t="s">
        <v>301</v>
      </c>
      <c r="AR49" s="283"/>
      <c r="AS49" s="283"/>
      <c r="AT49" s="284"/>
      <c r="AU49" s="285" t="s">
        <v>232</v>
      </c>
      <c r="AV49" s="285"/>
      <c r="AW49" s="285"/>
      <c r="AX49" s="286"/>
      <c r="AY49">
        <f t="shared" si="0"/>
        <v>0</v>
      </c>
    </row>
    <row r="50" spans="1:51" ht="18.75" hidden="1" customHeight="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302</v>
      </c>
      <c r="AT50" s="279"/>
      <c r="AU50" s="280"/>
      <c r="AV50" s="280"/>
      <c r="AW50" s="226" t="s">
        <v>277</v>
      </c>
      <c r="AX50" s="281"/>
      <c r="AY50">
        <f t="shared" si="0"/>
        <v>0</v>
      </c>
    </row>
    <row r="51" spans="1:51" ht="23.25" hidden="1" customHeight="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14</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91</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52</v>
      </c>
      <c r="Z53" s="292"/>
      <c r="AA53" s="293"/>
      <c r="AB53" s="295" t="s">
        <v>49</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246</v>
      </c>
      <c r="C54" s="670"/>
      <c r="D54" s="670"/>
      <c r="E54" s="670"/>
      <c r="F54" s="394"/>
      <c r="G54" s="682" t="s">
        <v>36</v>
      </c>
      <c r="H54" s="683"/>
      <c r="I54" s="683"/>
      <c r="J54" s="683"/>
      <c r="K54" s="683"/>
      <c r="L54" s="683"/>
      <c r="M54" s="683"/>
      <c r="N54" s="683"/>
      <c r="O54" s="684"/>
      <c r="P54" s="685" t="s">
        <v>114</v>
      </c>
      <c r="Q54" s="683"/>
      <c r="R54" s="683"/>
      <c r="S54" s="683"/>
      <c r="T54" s="683"/>
      <c r="U54" s="683"/>
      <c r="V54" s="683"/>
      <c r="W54" s="683"/>
      <c r="X54" s="684"/>
      <c r="Y54" s="686"/>
      <c r="Z54" s="687"/>
      <c r="AA54" s="688"/>
      <c r="AB54" s="689" t="s">
        <v>44</v>
      </c>
      <c r="AC54" s="690"/>
      <c r="AD54" s="691"/>
      <c r="AE54" s="300" t="s">
        <v>220</v>
      </c>
      <c r="AF54" s="300"/>
      <c r="AG54" s="300"/>
      <c r="AH54" s="300"/>
      <c r="AI54" s="300" t="s">
        <v>177</v>
      </c>
      <c r="AJ54" s="300"/>
      <c r="AK54" s="300"/>
      <c r="AL54" s="300"/>
      <c r="AM54" s="300" t="s">
        <v>305</v>
      </c>
      <c r="AN54" s="300"/>
      <c r="AO54" s="300"/>
      <c r="AP54" s="300"/>
      <c r="AQ54" s="282" t="s">
        <v>301</v>
      </c>
      <c r="AR54" s="283"/>
      <c r="AS54" s="283"/>
      <c r="AT54" s="284"/>
      <c r="AU54" s="285" t="s">
        <v>232</v>
      </c>
      <c r="AV54" s="285"/>
      <c r="AW54" s="285"/>
      <c r="AX54" s="286"/>
      <c r="AY54">
        <f>COUNTA($G$56)</f>
        <v>0</v>
      </c>
    </row>
    <row r="55" spans="1:51" ht="18.75" hidden="1" customHeight="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302</v>
      </c>
      <c r="AT55" s="279"/>
      <c r="AU55" s="280"/>
      <c r="AV55" s="280"/>
      <c r="AW55" s="226" t="s">
        <v>277</v>
      </c>
      <c r="AX55" s="281"/>
      <c r="AY55">
        <f>$AY$54</f>
        <v>0</v>
      </c>
    </row>
    <row r="56" spans="1:51" ht="23.25" hidden="1" customHeight="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14</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91</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52</v>
      </c>
      <c r="Z58" s="292"/>
      <c r="AA58" s="293"/>
      <c r="AB58" s="295" t="s">
        <v>49</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246</v>
      </c>
      <c r="C59" s="670"/>
      <c r="D59" s="670"/>
      <c r="E59" s="670"/>
      <c r="F59" s="394"/>
      <c r="G59" s="682" t="s">
        <v>36</v>
      </c>
      <c r="H59" s="683"/>
      <c r="I59" s="683"/>
      <c r="J59" s="683"/>
      <c r="K59" s="683"/>
      <c r="L59" s="683"/>
      <c r="M59" s="683"/>
      <c r="N59" s="683"/>
      <c r="O59" s="684"/>
      <c r="P59" s="685" t="s">
        <v>114</v>
      </c>
      <c r="Q59" s="683"/>
      <c r="R59" s="683"/>
      <c r="S59" s="683"/>
      <c r="T59" s="683"/>
      <c r="U59" s="683"/>
      <c r="V59" s="683"/>
      <c r="W59" s="683"/>
      <c r="X59" s="684"/>
      <c r="Y59" s="686"/>
      <c r="Z59" s="687"/>
      <c r="AA59" s="688"/>
      <c r="AB59" s="689" t="s">
        <v>44</v>
      </c>
      <c r="AC59" s="690"/>
      <c r="AD59" s="691"/>
      <c r="AE59" s="300" t="s">
        <v>220</v>
      </c>
      <c r="AF59" s="300"/>
      <c r="AG59" s="300"/>
      <c r="AH59" s="300"/>
      <c r="AI59" s="300" t="s">
        <v>177</v>
      </c>
      <c r="AJ59" s="300"/>
      <c r="AK59" s="300"/>
      <c r="AL59" s="300"/>
      <c r="AM59" s="300" t="s">
        <v>305</v>
      </c>
      <c r="AN59" s="300"/>
      <c r="AO59" s="300"/>
      <c r="AP59" s="300"/>
      <c r="AQ59" s="282" t="s">
        <v>301</v>
      </c>
      <c r="AR59" s="283"/>
      <c r="AS59" s="283"/>
      <c r="AT59" s="284"/>
      <c r="AU59" s="285" t="s">
        <v>232</v>
      </c>
      <c r="AV59" s="285"/>
      <c r="AW59" s="285"/>
      <c r="AX59" s="286"/>
      <c r="AY59">
        <f>COUNTA($G$61)</f>
        <v>0</v>
      </c>
    </row>
    <row r="60" spans="1:51" ht="18.75" hidden="1" customHeight="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302</v>
      </c>
      <c r="AT60" s="279"/>
      <c r="AU60" s="280"/>
      <c r="AV60" s="280"/>
      <c r="AW60" s="226" t="s">
        <v>277</v>
      </c>
      <c r="AX60" s="281"/>
      <c r="AY60">
        <f>$AY$59</f>
        <v>0</v>
      </c>
    </row>
    <row r="61" spans="1:51" ht="23.25" hidden="1" customHeight="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14</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91</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52</v>
      </c>
      <c r="Z63" s="292"/>
      <c r="AA63" s="293"/>
      <c r="AB63" s="295" t="s">
        <v>49</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618</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215</v>
      </c>
      <c r="B65" s="305"/>
      <c r="C65" s="305"/>
      <c r="D65" s="305"/>
      <c r="E65" s="305"/>
      <c r="F65" s="306"/>
      <c r="G65" s="225" t="s">
        <v>612</v>
      </c>
      <c r="H65" s="226"/>
      <c r="I65" s="226"/>
      <c r="J65" s="226"/>
      <c r="K65" s="226"/>
      <c r="L65" s="226"/>
      <c r="M65" s="226"/>
      <c r="N65" s="226"/>
      <c r="O65" s="226"/>
      <c r="P65" s="227" t="s">
        <v>611</v>
      </c>
      <c r="Q65" s="226"/>
      <c r="R65" s="226"/>
      <c r="S65" s="226"/>
      <c r="T65" s="226"/>
      <c r="U65" s="226"/>
      <c r="V65" s="226"/>
      <c r="W65" s="226"/>
      <c r="X65" s="228"/>
      <c r="Y65" s="229"/>
      <c r="Z65" s="230"/>
      <c r="AA65" s="231"/>
      <c r="AB65" s="232" t="s">
        <v>44</v>
      </c>
      <c r="AC65" s="232"/>
      <c r="AD65" s="232"/>
      <c r="AE65" s="233" t="s">
        <v>220</v>
      </c>
      <c r="AF65" s="234"/>
      <c r="AG65" s="234"/>
      <c r="AH65" s="235"/>
      <c r="AI65" s="233" t="s">
        <v>177</v>
      </c>
      <c r="AJ65" s="234"/>
      <c r="AK65" s="234"/>
      <c r="AL65" s="235"/>
      <c r="AM65" s="233" t="s">
        <v>305</v>
      </c>
      <c r="AN65" s="234"/>
      <c r="AO65" s="234"/>
      <c r="AP65" s="235"/>
      <c r="AQ65" s="236" t="s">
        <v>284</v>
      </c>
      <c r="AR65" s="237"/>
      <c r="AS65" s="237"/>
      <c r="AT65" s="238"/>
      <c r="AU65" s="236" t="s">
        <v>624</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82</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128</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1" t="s">
        <v>534</v>
      </c>
      <c r="B68" s="211"/>
      <c r="C68" s="211"/>
      <c r="D68" s="211"/>
      <c r="E68" s="211"/>
      <c r="F68" s="632"/>
      <c r="G68" s="152" t="s">
        <v>84</v>
      </c>
      <c r="H68" s="152"/>
      <c r="I68" s="152"/>
      <c r="J68" s="152"/>
      <c r="K68" s="152"/>
      <c r="L68" s="152"/>
      <c r="M68" s="152"/>
      <c r="N68" s="152"/>
      <c r="O68" s="152"/>
      <c r="P68" s="152"/>
      <c r="Q68" s="152"/>
      <c r="R68" s="152"/>
      <c r="S68" s="152"/>
      <c r="T68" s="152"/>
      <c r="U68" s="152"/>
      <c r="V68" s="152"/>
      <c r="W68" s="152"/>
      <c r="X68" s="153"/>
      <c r="Y68" s="249"/>
      <c r="Z68" s="250"/>
      <c r="AA68" s="251"/>
      <c r="AB68" s="151" t="s">
        <v>44</v>
      </c>
      <c r="AC68" s="152"/>
      <c r="AD68" s="153"/>
      <c r="AE68" s="300" t="s">
        <v>220</v>
      </c>
      <c r="AF68" s="300"/>
      <c r="AG68" s="300"/>
      <c r="AH68" s="300"/>
      <c r="AI68" s="300" t="s">
        <v>177</v>
      </c>
      <c r="AJ68" s="300"/>
      <c r="AK68" s="300"/>
      <c r="AL68" s="300"/>
      <c r="AM68" s="300" t="s">
        <v>305</v>
      </c>
      <c r="AN68" s="300"/>
      <c r="AO68" s="300"/>
      <c r="AP68" s="300"/>
      <c r="AQ68" s="252" t="s">
        <v>583</v>
      </c>
      <c r="AR68" s="253"/>
      <c r="AS68" s="253"/>
      <c r="AT68" s="253"/>
      <c r="AU68" s="253"/>
      <c r="AV68" s="253"/>
      <c r="AW68" s="253"/>
      <c r="AX68" s="254"/>
      <c r="AY68">
        <f>IF(SUBSTITUTE(SUBSTITUTE($G$69,"／",""),"　","")="",0,1)</f>
        <v>0</v>
      </c>
    </row>
    <row r="69" spans="1:51" ht="23.25" hidden="1" customHeight="1" x14ac:dyDescent="0.15">
      <c r="A69" s="633"/>
      <c r="B69" s="634"/>
      <c r="C69" s="634"/>
      <c r="D69" s="634"/>
      <c r="E69" s="634"/>
      <c r="F69" s="635"/>
      <c r="G69" s="638" t="s">
        <v>650</v>
      </c>
      <c r="H69" s="639"/>
      <c r="I69" s="639"/>
      <c r="J69" s="639"/>
      <c r="K69" s="639"/>
      <c r="L69" s="639"/>
      <c r="M69" s="639"/>
      <c r="N69" s="639"/>
      <c r="O69" s="639"/>
      <c r="P69" s="639"/>
      <c r="Q69" s="639"/>
      <c r="R69" s="639"/>
      <c r="S69" s="639"/>
      <c r="T69" s="639"/>
      <c r="U69" s="639"/>
      <c r="V69" s="639"/>
      <c r="W69" s="639"/>
      <c r="X69" s="639"/>
      <c r="Y69" s="259" t="s">
        <v>534</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619</v>
      </c>
      <c r="Z70" s="247"/>
      <c r="AA70" s="248"/>
      <c r="AB70" s="266" t="s">
        <v>115</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386</v>
      </c>
      <c r="B71" s="702"/>
      <c r="C71" s="702"/>
      <c r="D71" s="702"/>
      <c r="E71" s="702"/>
      <c r="F71" s="703"/>
      <c r="G71" s="652" t="s">
        <v>195</v>
      </c>
      <c r="H71" s="274"/>
      <c r="I71" s="274"/>
      <c r="J71" s="274"/>
      <c r="K71" s="274"/>
      <c r="L71" s="274"/>
      <c r="M71" s="274"/>
      <c r="N71" s="274"/>
      <c r="O71" s="653"/>
      <c r="P71" s="654" t="s">
        <v>76</v>
      </c>
      <c r="Q71" s="274"/>
      <c r="R71" s="274"/>
      <c r="S71" s="274"/>
      <c r="T71" s="274"/>
      <c r="U71" s="274"/>
      <c r="V71" s="274"/>
      <c r="W71" s="274"/>
      <c r="X71" s="653"/>
      <c r="Y71" s="229"/>
      <c r="Z71" s="230"/>
      <c r="AA71" s="231"/>
      <c r="AB71" s="656" t="s">
        <v>44</v>
      </c>
      <c r="AC71" s="657"/>
      <c r="AD71" s="658"/>
      <c r="AE71" s="300" t="s">
        <v>220</v>
      </c>
      <c r="AF71" s="300"/>
      <c r="AG71" s="300"/>
      <c r="AH71" s="300"/>
      <c r="AI71" s="300" t="s">
        <v>177</v>
      </c>
      <c r="AJ71" s="300"/>
      <c r="AK71" s="300"/>
      <c r="AL71" s="300"/>
      <c r="AM71" s="300" t="s">
        <v>305</v>
      </c>
      <c r="AN71" s="300"/>
      <c r="AO71" s="300"/>
      <c r="AP71" s="300"/>
      <c r="AQ71" s="271" t="s">
        <v>301</v>
      </c>
      <c r="AR71" s="272"/>
      <c r="AS71" s="272"/>
      <c r="AT71" s="273"/>
      <c r="AU71" s="274" t="s">
        <v>232</v>
      </c>
      <c r="AV71" s="274"/>
      <c r="AW71" s="274"/>
      <c r="AX71" s="275"/>
      <c r="AY71">
        <f>COUNTA($G$73)</f>
        <v>0</v>
      </c>
    </row>
    <row r="72" spans="1:51" ht="18.75" hidden="1"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c r="AR72" s="277"/>
      <c r="AS72" s="278" t="s">
        <v>302</v>
      </c>
      <c r="AT72" s="279"/>
      <c r="AU72" s="280"/>
      <c r="AV72" s="280"/>
      <c r="AW72" s="226" t="s">
        <v>277</v>
      </c>
      <c r="AX72" s="281"/>
      <c r="AY72">
        <f t="shared" ref="AY72:AY77" si="1">$AY$71</f>
        <v>0</v>
      </c>
    </row>
    <row r="73" spans="1:51" ht="23.25" hidden="1" customHeight="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48</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91</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52</v>
      </c>
      <c r="Z75" s="152"/>
      <c r="AA75" s="153"/>
      <c r="AB75" s="255" t="s">
        <v>49</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69" t="s">
        <v>252</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t="18.75" hidden="1" customHeight="1" x14ac:dyDescent="0.15">
      <c r="A78" s="791" t="s">
        <v>188</v>
      </c>
      <c r="B78" s="400" t="s">
        <v>613</v>
      </c>
      <c r="C78" s="305"/>
      <c r="D78" s="305"/>
      <c r="E78" s="305"/>
      <c r="F78" s="306"/>
      <c r="G78" s="274" t="s">
        <v>614</v>
      </c>
      <c r="H78" s="274"/>
      <c r="I78" s="274"/>
      <c r="J78" s="274"/>
      <c r="K78" s="274"/>
      <c r="L78" s="274"/>
      <c r="M78" s="274"/>
      <c r="N78" s="274"/>
      <c r="O78" s="274"/>
      <c r="P78" s="274"/>
      <c r="Q78" s="274"/>
      <c r="R78" s="274"/>
      <c r="S78" s="274"/>
      <c r="T78" s="274"/>
      <c r="U78" s="274"/>
      <c r="V78" s="274"/>
      <c r="W78" s="274"/>
      <c r="X78" s="274"/>
      <c r="Y78" s="274"/>
      <c r="Z78" s="274"/>
      <c r="AA78" s="653"/>
      <c r="AB78" s="654" t="s">
        <v>625</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246</v>
      </c>
      <c r="C83" s="670"/>
      <c r="D83" s="670"/>
      <c r="E83" s="670"/>
      <c r="F83" s="394"/>
      <c r="G83" s="682" t="s">
        <v>36</v>
      </c>
      <c r="H83" s="683"/>
      <c r="I83" s="683"/>
      <c r="J83" s="683"/>
      <c r="K83" s="683"/>
      <c r="L83" s="683"/>
      <c r="M83" s="683"/>
      <c r="N83" s="683"/>
      <c r="O83" s="684"/>
      <c r="P83" s="685" t="s">
        <v>114</v>
      </c>
      <c r="Q83" s="683"/>
      <c r="R83" s="683"/>
      <c r="S83" s="683"/>
      <c r="T83" s="683"/>
      <c r="U83" s="683"/>
      <c r="V83" s="683"/>
      <c r="W83" s="683"/>
      <c r="X83" s="684"/>
      <c r="Y83" s="686"/>
      <c r="Z83" s="687"/>
      <c r="AA83" s="688"/>
      <c r="AB83" s="689" t="s">
        <v>44</v>
      </c>
      <c r="AC83" s="690"/>
      <c r="AD83" s="691"/>
      <c r="AE83" s="300" t="s">
        <v>220</v>
      </c>
      <c r="AF83" s="300"/>
      <c r="AG83" s="300"/>
      <c r="AH83" s="300"/>
      <c r="AI83" s="300" t="s">
        <v>177</v>
      </c>
      <c r="AJ83" s="300"/>
      <c r="AK83" s="300"/>
      <c r="AL83" s="300"/>
      <c r="AM83" s="300" t="s">
        <v>305</v>
      </c>
      <c r="AN83" s="300"/>
      <c r="AO83" s="300"/>
      <c r="AP83" s="300"/>
      <c r="AQ83" s="282" t="s">
        <v>301</v>
      </c>
      <c r="AR83" s="283"/>
      <c r="AS83" s="283"/>
      <c r="AT83" s="284"/>
      <c r="AU83" s="285" t="s">
        <v>232</v>
      </c>
      <c r="AV83" s="285"/>
      <c r="AW83" s="285"/>
      <c r="AX83" s="286"/>
      <c r="AY83">
        <f t="shared" si="2"/>
        <v>0</v>
      </c>
    </row>
    <row r="84" spans="1:51" ht="18.75" hidden="1" customHeight="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302</v>
      </c>
      <c r="AT84" s="279"/>
      <c r="AU84" s="280"/>
      <c r="AV84" s="280"/>
      <c r="AW84" s="226" t="s">
        <v>277</v>
      </c>
      <c r="AX84" s="281"/>
      <c r="AY84">
        <f t="shared" si="2"/>
        <v>0</v>
      </c>
    </row>
    <row r="85" spans="1:51" ht="23.25" hidden="1" customHeight="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14</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91</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52</v>
      </c>
      <c r="Z87" s="292"/>
      <c r="AA87" s="293"/>
      <c r="AB87" s="295" t="s">
        <v>49</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246</v>
      </c>
      <c r="C88" s="670"/>
      <c r="D88" s="670"/>
      <c r="E88" s="670"/>
      <c r="F88" s="394"/>
      <c r="G88" s="682" t="s">
        <v>36</v>
      </c>
      <c r="H88" s="683"/>
      <c r="I88" s="683"/>
      <c r="J88" s="683"/>
      <c r="K88" s="683"/>
      <c r="L88" s="683"/>
      <c r="M88" s="683"/>
      <c r="N88" s="683"/>
      <c r="O88" s="684"/>
      <c r="P88" s="685" t="s">
        <v>114</v>
      </c>
      <c r="Q88" s="683"/>
      <c r="R88" s="683"/>
      <c r="S88" s="683"/>
      <c r="T88" s="683"/>
      <c r="U88" s="683"/>
      <c r="V88" s="683"/>
      <c r="W88" s="683"/>
      <c r="X88" s="684"/>
      <c r="Y88" s="686"/>
      <c r="Z88" s="687"/>
      <c r="AA88" s="688"/>
      <c r="AB88" s="689" t="s">
        <v>44</v>
      </c>
      <c r="AC88" s="690"/>
      <c r="AD88" s="691"/>
      <c r="AE88" s="300" t="s">
        <v>220</v>
      </c>
      <c r="AF88" s="300"/>
      <c r="AG88" s="300"/>
      <c r="AH88" s="300"/>
      <c r="AI88" s="300" t="s">
        <v>177</v>
      </c>
      <c r="AJ88" s="300"/>
      <c r="AK88" s="300"/>
      <c r="AL88" s="300"/>
      <c r="AM88" s="300" t="s">
        <v>305</v>
      </c>
      <c r="AN88" s="300"/>
      <c r="AO88" s="300"/>
      <c r="AP88" s="300"/>
      <c r="AQ88" s="282" t="s">
        <v>301</v>
      </c>
      <c r="AR88" s="283"/>
      <c r="AS88" s="283"/>
      <c r="AT88" s="284"/>
      <c r="AU88" s="285" t="s">
        <v>232</v>
      </c>
      <c r="AV88" s="285"/>
      <c r="AW88" s="285"/>
      <c r="AX88" s="286"/>
      <c r="AY88">
        <f>$G$90</f>
        <v>0</v>
      </c>
    </row>
    <row r="89" spans="1:51" ht="18.75" hidden="1" customHeight="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302</v>
      </c>
      <c r="AT89" s="279"/>
      <c r="AU89" s="280"/>
      <c r="AV89" s="280"/>
      <c r="AW89" s="226" t="s">
        <v>277</v>
      </c>
      <c r="AX89" s="281"/>
      <c r="AY89">
        <f>$AY$88</f>
        <v>0</v>
      </c>
    </row>
    <row r="90" spans="1:51" ht="23.25" hidden="1" customHeight="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14</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91</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52</v>
      </c>
      <c r="Z92" s="292"/>
      <c r="AA92" s="293"/>
      <c r="AB92" s="295" t="s">
        <v>49</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246</v>
      </c>
      <c r="C93" s="305"/>
      <c r="D93" s="305"/>
      <c r="E93" s="305"/>
      <c r="F93" s="306"/>
      <c r="G93" s="682" t="s">
        <v>36</v>
      </c>
      <c r="H93" s="683"/>
      <c r="I93" s="683"/>
      <c r="J93" s="683"/>
      <c r="K93" s="683"/>
      <c r="L93" s="683"/>
      <c r="M93" s="683"/>
      <c r="N93" s="683"/>
      <c r="O93" s="684"/>
      <c r="P93" s="685" t="s">
        <v>114</v>
      </c>
      <c r="Q93" s="683"/>
      <c r="R93" s="683"/>
      <c r="S93" s="683"/>
      <c r="T93" s="683"/>
      <c r="U93" s="683"/>
      <c r="V93" s="683"/>
      <c r="W93" s="683"/>
      <c r="X93" s="684"/>
      <c r="Y93" s="686"/>
      <c r="Z93" s="687"/>
      <c r="AA93" s="688"/>
      <c r="AB93" s="689" t="s">
        <v>44</v>
      </c>
      <c r="AC93" s="690"/>
      <c r="AD93" s="691"/>
      <c r="AE93" s="300" t="s">
        <v>220</v>
      </c>
      <c r="AF93" s="300"/>
      <c r="AG93" s="300"/>
      <c r="AH93" s="300"/>
      <c r="AI93" s="300" t="s">
        <v>177</v>
      </c>
      <c r="AJ93" s="300"/>
      <c r="AK93" s="300"/>
      <c r="AL93" s="300"/>
      <c r="AM93" s="300" t="s">
        <v>305</v>
      </c>
      <c r="AN93" s="300"/>
      <c r="AO93" s="300"/>
      <c r="AP93" s="300"/>
      <c r="AQ93" s="282" t="s">
        <v>301</v>
      </c>
      <c r="AR93" s="283"/>
      <c r="AS93" s="283"/>
      <c r="AT93" s="284"/>
      <c r="AU93" s="285" t="s">
        <v>232</v>
      </c>
      <c r="AV93" s="285"/>
      <c r="AW93" s="285"/>
      <c r="AX93" s="286"/>
      <c r="AY93">
        <f>$G$95</f>
        <v>0</v>
      </c>
    </row>
    <row r="94" spans="1:51" ht="18.75" hidden="1" customHeight="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302</v>
      </c>
      <c r="AT94" s="279"/>
      <c r="AU94" s="280"/>
      <c r="AV94" s="280"/>
      <c r="AW94" s="226" t="s">
        <v>277</v>
      </c>
      <c r="AX94" s="281"/>
      <c r="AY94">
        <f>$AY$93</f>
        <v>0</v>
      </c>
    </row>
    <row r="95" spans="1:51" ht="23.25" hidden="1" customHeight="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14</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91</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52</v>
      </c>
      <c r="Z97" s="292"/>
      <c r="AA97" s="293"/>
      <c r="AB97" s="295" t="s">
        <v>49</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618</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215</v>
      </c>
      <c r="B99" s="305"/>
      <c r="C99" s="305"/>
      <c r="D99" s="305"/>
      <c r="E99" s="305"/>
      <c r="F99" s="306"/>
      <c r="G99" s="225" t="s">
        <v>612</v>
      </c>
      <c r="H99" s="226"/>
      <c r="I99" s="226"/>
      <c r="J99" s="226"/>
      <c r="K99" s="226"/>
      <c r="L99" s="226"/>
      <c r="M99" s="226"/>
      <c r="N99" s="226"/>
      <c r="O99" s="226"/>
      <c r="P99" s="227" t="s">
        <v>611</v>
      </c>
      <c r="Q99" s="226"/>
      <c r="R99" s="226"/>
      <c r="S99" s="226"/>
      <c r="T99" s="226"/>
      <c r="U99" s="226"/>
      <c r="V99" s="226"/>
      <c r="W99" s="226"/>
      <c r="X99" s="228"/>
      <c r="Y99" s="229"/>
      <c r="Z99" s="230"/>
      <c r="AA99" s="231"/>
      <c r="AB99" s="232" t="s">
        <v>44</v>
      </c>
      <c r="AC99" s="232"/>
      <c r="AD99" s="232"/>
      <c r="AE99" s="300" t="s">
        <v>220</v>
      </c>
      <c r="AF99" s="300"/>
      <c r="AG99" s="300"/>
      <c r="AH99" s="300"/>
      <c r="AI99" s="300" t="s">
        <v>177</v>
      </c>
      <c r="AJ99" s="300"/>
      <c r="AK99" s="300"/>
      <c r="AL99" s="300"/>
      <c r="AM99" s="300" t="s">
        <v>305</v>
      </c>
      <c r="AN99" s="300"/>
      <c r="AO99" s="300"/>
      <c r="AP99" s="300"/>
      <c r="AQ99" s="236" t="s">
        <v>284</v>
      </c>
      <c r="AR99" s="237"/>
      <c r="AS99" s="237"/>
      <c r="AT99" s="238"/>
      <c r="AU99" s="236" t="s">
        <v>624</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82</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128</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534</v>
      </c>
      <c r="B102" s="683"/>
      <c r="C102" s="683"/>
      <c r="D102" s="683"/>
      <c r="E102" s="683"/>
      <c r="F102" s="711"/>
      <c r="G102" s="152" t="s">
        <v>84</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44</v>
      </c>
      <c r="AC102" s="152"/>
      <c r="AD102" s="153"/>
      <c r="AE102" s="300" t="s">
        <v>220</v>
      </c>
      <c r="AF102" s="300"/>
      <c r="AG102" s="300"/>
      <c r="AH102" s="300"/>
      <c r="AI102" s="300" t="s">
        <v>177</v>
      </c>
      <c r="AJ102" s="300"/>
      <c r="AK102" s="300"/>
      <c r="AL102" s="300"/>
      <c r="AM102" s="300" t="s">
        <v>305</v>
      </c>
      <c r="AN102" s="300"/>
      <c r="AO102" s="300"/>
      <c r="AP102" s="300"/>
      <c r="AQ102" s="252" t="s">
        <v>583</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183</v>
      </c>
      <c r="H103" s="639"/>
      <c r="I103" s="639"/>
      <c r="J103" s="639"/>
      <c r="K103" s="639"/>
      <c r="L103" s="639"/>
      <c r="M103" s="639"/>
      <c r="N103" s="639"/>
      <c r="O103" s="639"/>
      <c r="P103" s="639"/>
      <c r="Q103" s="639"/>
      <c r="R103" s="639"/>
      <c r="S103" s="639"/>
      <c r="T103" s="639"/>
      <c r="U103" s="639"/>
      <c r="V103" s="639"/>
      <c r="W103" s="639"/>
      <c r="X103" s="639"/>
      <c r="Y103" s="259" t="s">
        <v>534</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619</v>
      </c>
      <c r="Z104" s="247"/>
      <c r="AA104" s="248"/>
      <c r="AB104" s="266" t="s">
        <v>115</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386</v>
      </c>
      <c r="B105" s="702"/>
      <c r="C105" s="702"/>
      <c r="D105" s="702"/>
      <c r="E105" s="702"/>
      <c r="F105" s="703"/>
      <c r="G105" s="652" t="s">
        <v>195</v>
      </c>
      <c r="H105" s="274"/>
      <c r="I105" s="274"/>
      <c r="J105" s="274"/>
      <c r="K105" s="274"/>
      <c r="L105" s="274"/>
      <c r="M105" s="274"/>
      <c r="N105" s="274"/>
      <c r="O105" s="653"/>
      <c r="P105" s="654" t="s">
        <v>76</v>
      </c>
      <c r="Q105" s="274"/>
      <c r="R105" s="274"/>
      <c r="S105" s="274"/>
      <c r="T105" s="274"/>
      <c r="U105" s="274"/>
      <c r="V105" s="274"/>
      <c r="W105" s="274"/>
      <c r="X105" s="653"/>
      <c r="Y105" s="229"/>
      <c r="Z105" s="230"/>
      <c r="AA105" s="231"/>
      <c r="AB105" s="656" t="s">
        <v>44</v>
      </c>
      <c r="AC105" s="657"/>
      <c r="AD105" s="658"/>
      <c r="AE105" s="300" t="s">
        <v>220</v>
      </c>
      <c r="AF105" s="300"/>
      <c r="AG105" s="300"/>
      <c r="AH105" s="300"/>
      <c r="AI105" s="300" t="s">
        <v>177</v>
      </c>
      <c r="AJ105" s="300"/>
      <c r="AK105" s="300"/>
      <c r="AL105" s="300"/>
      <c r="AM105" s="300" t="s">
        <v>305</v>
      </c>
      <c r="AN105" s="300"/>
      <c r="AO105" s="300"/>
      <c r="AP105" s="300"/>
      <c r="AQ105" s="271" t="s">
        <v>301</v>
      </c>
      <c r="AR105" s="272"/>
      <c r="AS105" s="272"/>
      <c r="AT105" s="273"/>
      <c r="AU105" s="274" t="s">
        <v>232</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302</v>
      </c>
      <c r="AT106" s="279"/>
      <c r="AU106" s="280"/>
      <c r="AV106" s="280"/>
      <c r="AW106" s="226" t="s">
        <v>277</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48</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91</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52</v>
      </c>
      <c r="Z109" s="152"/>
      <c r="AA109" s="153"/>
      <c r="AB109" s="255" t="s">
        <v>49</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252</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188</v>
      </c>
      <c r="B112" s="400" t="s">
        <v>613</v>
      </c>
      <c r="C112" s="305"/>
      <c r="D112" s="305"/>
      <c r="E112" s="305"/>
      <c r="F112" s="306"/>
      <c r="G112" s="274" t="s">
        <v>614</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625</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246</v>
      </c>
      <c r="C117" s="670"/>
      <c r="D117" s="670"/>
      <c r="E117" s="670"/>
      <c r="F117" s="394"/>
      <c r="G117" s="682" t="s">
        <v>36</v>
      </c>
      <c r="H117" s="683"/>
      <c r="I117" s="683"/>
      <c r="J117" s="683"/>
      <c r="K117" s="683"/>
      <c r="L117" s="683"/>
      <c r="M117" s="683"/>
      <c r="N117" s="683"/>
      <c r="O117" s="684"/>
      <c r="P117" s="685" t="s">
        <v>114</v>
      </c>
      <c r="Q117" s="683"/>
      <c r="R117" s="683"/>
      <c r="S117" s="683"/>
      <c r="T117" s="683"/>
      <c r="U117" s="683"/>
      <c r="V117" s="683"/>
      <c r="W117" s="683"/>
      <c r="X117" s="684"/>
      <c r="Y117" s="686"/>
      <c r="Z117" s="687"/>
      <c r="AA117" s="688"/>
      <c r="AB117" s="689" t="s">
        <v>44</v>
      </c>
      <c r="AC117" s="690"/>
      <c r="AD117" s="691"/>
      <c r="AE117" s="300" t="s">
        <v>220</v>
      </c>
      <c r="AF117" s="300"/>
      <c r="AG117" s="300"/>
      <c r="AH117" s="300"/>
      <c r="AI117" s="300" t="s">
        <v>177</v>
      </c>
      <c r="AJ117" s="300"/>
      <c r="AK117" s="300"/>
      <c r="AL117" s="300"/>
      <c r="AM117" s="300" t="s">
        <v>305</v>
      </c>
      <c r="AN117" s="300"/>
      <c r="AO117" s="300"/>
      <c r="AP117" s="300"/>
      <c r="AQ117" s="282" t="s">
        <v>301</v>
      </c>
      <c r="AR117" s="283"/>
      <c r="AS117" s="283"/>
      <c r="AT117" s="284"/>
      <c r="AU117" s="285" t="s">
        <v>232</v>
      </c>
      <c r="AV117" s="285"/>
      <c r="AW117" s="285"/>
      <c r="AX117" s="286"/>
      <c r="AY117">
        <f t="shared" si="4"/>
        <v>0</v>
      </c>
    </row>
    <row r="118" spans="1:51" ht="18.75" hidden="1" customHeight="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302</v>
      </c>
      <c r="AT118" s="279"/>
      <c r="AU118" s="280"/>
      <c r="AV118" s="280"/>
      <c r="AW118" s="226" t="s">
        <v>277</v>
      </c>
      <c r="AX118" s="281"/>
      <c r="AY118">
        <f t="shared" si="4"/>
        <v>0</v>
      </c>
    </row>
    <row r="119" spans="1:51" ht="23.25" hidden="1" customHeight="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14</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91</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52</v>
      </c>
      <c r="Z121" s="292"/>
      <c r="AA121" s="293"/>
      <c r="AB121" s="295" t="s">
        <v>49</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246</v>
      </c>
      <c r="C122" s="670"/>
      <c r="D122" s="670"/>
      <c r="E122" s="670"/>
      <c r="F122" s="394"/>
      <c r="G122" s="682" t="s">
        <v>36</v>
      </c>
      <c r="H122" s="683"/>
      <c r="I122" s="683"/>
      <c r="J122" s="683"/>
      <c r="K122" s="683"/>
      <c r="L122" s="683"/>
      <c r="M122" s="683"/>
      <c r="N122" s="683"/>
      <c r="O122" s="684"/>
      <c r="P122" s="685" t="s">
        <v>114</v>
      </c>
      <c r="Q122" s="683"/>
      <c r="R122" s="683"/>
      <c r="S122" s="683"/>
      <c r="T122" s="683"/>
      <c r="U122" s="683"/>
      <c r="V122" s="683"/>
      <c r="W122" s="683"/>
      <c r="X122" s="684"/>
      <c r="Y122" s="686"/>
      <c r="Z122" s="687"/>
      <c r="AA122" s="688"/>
      <c r="AB122" s="689" t="s">
        <v>44</v>
      </c>
      <c r="AC122" s="690"/>
      <c r="AD122" s="691"/>
      <c r="AE122" s="300" t="s">
        <v>220</v>
      </c>
      <c r="AF122" s="300"/>
      <c r="AG122" s="300"/>
      <c r="AH122" s="300"/>
      <c r="AI122" s="300" t="s">
        <v>177</v>
      </c>
      <c r="AJ122" s="300"/>
      <c r="AK122" s="300"/>
      <c r="AL122" s="300"/>
      <c r="AM122" s="300" t="s">
        <v>305</v>
      </c>
      <c r="AN122" s="300"/>
      <c r="AO122" s="300"/>
      <c r="AP122" s="300"/>
      <c r="AQ122" s="282" t="s">
        <v>301</v>
      </c>
      <c r="AR122" s="283"/>
      <c r="AS122" s="283"/>
      <c r="AT122" s="284"/>
      <c r="AU122" s="285" t="s">
        <v>232</v>
      </c>
      <c r="AV122" s="285"/>
      <c r="AW122" s="285"/>
      <c r="AX122" s="286"/>
      <c r="AY122">
        <f>COUNTA($G$124)</f>
        <v>0</v>
      </c>
    </row>
    <row r="123" spans="1:51" ht="18.75" hidden="1" customHeight="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302</v>
      </c>
      <c r="AT123" s="279"/>
      <c r="AU123" s="280"/>
      <c r="AV123" s="280"/>
      <c r="AW123" s="226" t="s">
        <v>277</v>
      </c>
      <c r="AX123" s="281"/>
      <c r="AY123">
        <f>$AY$122</f>
        <v>0</v>
      </c>
    </row>
    <row r="124" spans="1:51" ht="23.25" hidden="1" customHeight="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14</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91</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52</v>
      </c>
      <c r="Z126" s="292"/>
      <c r="AA126" s="293"/>
      <c r="AB126" s="295" t="s">
        <v>49</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246</v>
      </c>
      <c r="C127" s="670"/>
      <c r="D127" s="670"/>
      <c r="E127" s="670"/>
      <c r="F127" s="394"/>
      <c r="G127" s="682" t="s">
        <v>36</v>
      </c>
      <c r="H127" s="683"/>
      <c r="I127" s="683"/>
      <c r="J127" s="683"/>
      <c r="K127" s="683"/>
      <c r="L127" s="683"/>
      <c r="M127" s="683"/>
      <c r="N127" s="683"/>
      <c r="O127" s="684"/>
      <c r="P127" s="685" t="s">
        <v>114</v>
      </c>
      <c r="Q127" s="683"/>
      <c r="R127" s="683"/>
      <c r="S127" s="683"/>
      <c r="T127" s="683"/>
      <c r="U127" s="683"/>
      <c r="V127" s="683"/>
      <c r="W127" s="683"/>
      <c r="X127" s="684"/>
      <c r="Y127" s="686"/>
      <c r="Z127" s="687"/>
      <c r="AA127" s="688"/>
      <c r="AB127" s="689" t="s">
        <v>44</v>
      </c>
      <c r="AC127" s="690"/>
      <c r="AD127" s="691"/>
      <c r="AE127" s="300" t="s">
        <v>220</v>
      </c>
      <c r="AF127" s="300"/>
      <c r="AG127" s="300"/>
      <c r="AH127" s="300"/>
      <c r="AI127" s="300" t="s">
        <v>177</v>
      </c>
      <c r="AJ127" s="300"/>
      <c r="AK127" s="300"/>
      <c r="AL127" s="300"/>
      <c r="AM127" s="300" t="s">
        <v>305</v>
      </c>
      <c r="AN127" s="300"/>
      <c r="AO127" s="300"/>
      <c r="AP127" s="300"/>
      <c r="AQ127" s="282" t="s">
        <v>301</v>
      </c>
      <c r="AR127" s="283"/>
      <c r="AS127" s="283"/>
      <c r="AT127" s="284"/>
      <c r="AU127" s="285" t="s">
        <v>232</v>
      </c>
      <c r="AV127" s="285"/>
      <c r="AW127" s="285"/>
      <c r="AX127" s="286"/>
      <c r="AY127">
        <f>COUNTA($G$129)</f>
        <v>0</v>
      </c>
    </row>
    <row r="128" spans="1:51" ht="18.75" hidden="1" customHeight="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302</v>
      </c>
      <c r="AT128" s="279"/>
      <c r="AU128" s="280"/>
      <c r="AV128" s="280"/>
      <c r="AW128" s="226" t="s">
        <v>277</v>
      </c>
      <c r="AX128" s="281"/>
      <c r="AY128">
        <f>$AY$127</f>
        <v>0</v>
      </c>
    </row>
    <row r="129" spans="1:51" ht="23.25" hidden="1" customHeight="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14</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91</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52</v>
      </c>
      <c r="Z131" s="292"/>
      <c r="AA131" s="293"/>
      <c r="AB131" s="295" t="s">
        <v>49</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618</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215</v>
      </c>
      <c r="B133" s="305"/>
      <c r="C133" s="305"/>
      <c r="D133" s="305"/>
      <c r="E133" s="305"/>
      <c r="F133" s="306"/>
      <c r="G133" s="225" t="s">
        <v>612</v>
      </c>
      <c r="H133" s="226"/>
      <c r="I133" s="226"/>
      <c r="J133" s="226"/>
      <c r="K133" s="226"/>
      <c r="L133" s="226"/>
      <c r="M133" s="226"/>
      <c r="N133" s="226"/>
      <c r="O133" s="226"/>
      <c r="P133" s="227" t="s">
        <v>611</v>
      </c>
      <c r="Q133" s="226"/>
      <c r="R133" s="226"/>
      <c r="S133" s="226"/>
      <c r="T133" s="226"/>
      <c r="U133" s="226"/>
      <c r="V133" s="226"/>
      <c r="W133" s="226"/>
      <c r="X133" s="228"/>
      <c r="Y133" s="229"/>
      <c r="Z133" s="230"/>
      <c r="AA133" s="231"/>
      <c r="AB133" s="232" t="s">
        <v>44</v>
      </c>
      <c r="AC133" s="232"/>
      <c r="AD133" s="232"/>
      <c r="AE133" s="300" t="s">
        <v>220</v>
      </c>
      <c r="AF133" s="300"/>
      <c r="AG133" s="300"/>
      <c r="AH133" s="300"/>
      <c r="AI133" s="300" t="s">
        <v>177</v>
      </c>
      <c r="AJ133" s="300"/>
      <c r="AK133" s="300"/>
      <c r="AL133" s="300"/>
      <c r="AM133" s="300" t="s">
        <v>305</v>
      </c>
      <c r="AN133" s="300"/>
      <c r="AO133" s="300"/>
      <c r="AP133" s="300"/>
      <c r="AQ133" s="236" t="s">
        <v>284</v>
      </c>
      <c r="AR133" s="237"/>
      <c r="AS133" s="237"/>
      <c r="AT133" s="238"/>
      <c r="AU133" s="236" t="s">
        <v>624</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82</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128</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534</v>
      </c>
      <c r="B136" s="683"/>
      <c r="C136" s="683"/>
      <c r="D136" s="683"/>
      <c r="E136" s="683"/>
      <c r="F136" s="711"/>
      <c r="G136" s="152" t="s">
        <v>84</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44</v>
      </c>
      <c r="AC136" s="152"/>
      <c r="AD136" s="153"/>
      <c r="AE136" s="300" t="s">
        <v>220</v>
      </c>
      <c r="AF136" s="300"/>
      <c r="AG136" s="300"/>
      <c r="AH136" s="300"/>
      <c r="AI136" s="300" t="s">
        <v>177</v>
      </c>
      <c r="AJ136" s="300"/>
      <c r="AK136" s="300"/>
      <c r="AL136" s="300"/>
      <c r="AM136" s="300" t="s">
        <v>305</v>
      </c>
      <c r="AN136" s="300"/>
      <c r="AO136" s="300"/>
      <c r="AP136" s="300"/>
      <c r="AQ136" s="252" t="s">
        <v>583</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183</v>
      </c>
      <c r="H137" s="639"/>
      <c r="I137" s="639"/>
      <c r="J137" s="639"/>
      <c r="K137" s="639"/>
      <c r="L137" s="639"/>
      <c r="M137" s="639"/>
      <c r="N137" s="639"/>
      <c r="O137" s="639"/>
      <c r="P137" s="639"/>
      <c r="Q137" s="639"/>
      <c r="R137" s="639"/>
      <c r="S137" s="639"/>
      <c r="T137" s="639"/>
      <c r="U137" s="639"/>
      <c r="V137" s="639"/>
      <c r="W137" s="639"/>
      <c r="X137" s="639"/>
      <c r="Y137" s="259" t="s">
        <v>534</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619</v>
      </c>
      <c r="Z138" s="247"/>
      <c r="AA138" s="248"/>
      <c r="AB138" s="266" t="s">
        <v>115</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386</v>
      </c>
      <c r="B139" s="702"/>
      <c r="C139" s="702"/>
      <c r="D139" s="702"/>
      <c r="E139" s="702"/>
      <c r="F139" s="703"/>
      <c r="G139" s="652" t="s">
        <v>195</v>
      </c>
      <c r="H139" s="274"/>
      <c r="I139" s="274"/>
      <c r="J139" s="274"/>
      <c r="K139" s="274"/>
      <c r="L139" s="274"/>
      <c r="M139" s="274"/>
      <c r="N139" s="274"/>
      <c r="O139" s="653"/>
      <c r="P139" s="654" t="s">
        <v>76</v>
      </c>
      <c r="Q139" s="274"/>
      <c r="R139" s="274"/>
      <c r="S139" s="274"/>
      <c r="T139" s="274"/>
      <c r="U139" s="274"/>
      <c r="V139" s="274"/>
      <c r="W139" s="274"/>
      <c r="X139" s="653"/>
      <c r="Y139" s="229"/>
      <c r="Z139" s="230"/>
      <c r="AA139" s="231"/>
      <c r="AB139" s="656" t="s">
        <v>44</v>
      </c>
      <c r="AC139" s="657"/>
      <c r="AD139" s="658"/>
      <c r="AE139" s="300" t="s">
        <v>220</v>
      </c>
      <c r="AF139" s="300"/>
      <c r="AG139" s="300"/>
      <c r="AH139" s="300"/>
      <c r="AI139" s="300" t="s">
        <v>177</v>
      </c>
      <c r="AJ139" s="300"/>
      <c r="AK139" s="300"/>
      <c r="AL139" s="300"/>
      <c r="AM139" s="300" t="s">
        <v>305</v>
      </c>
      <c r="AN139" s="300"/>
      <c r="AO139" s="300"/>
      <c r="AP139" s="300"/>
      <c r="AQ139" s="271" t="s">
        <v>301</v>
      </c>
      <c r="AR139" s="272"/>
      <c r="AS139" s="272"/>
      <c r="AT139" s="273"/>
      <c r="AU139" s="274" t="s">
        <v>232</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302</v>
      </c>
      <c r="AT140" s="279"/>
      <c r="AU140" s="280"/>
      <c r="AV140" s="280"/>
      <c r="AW140" s="226" t="s">
        <v>277</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48</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91</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52</v>
      </c>
      <c r="Z143" s="152"/>
      <c r="AA143" s="153"/>
      <c r="AB143" s="255" t="s">
        <v>49</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252</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188</v>
      </c>
      <c r="B146" s="400" t="s">
        <v>613</v>
      </c>
      <c r="C146" s="305"/>
      <c r="D146" s="305"/>
      <c r="E146" s="305"/>
      <c r="F146" s="306"/>
      <c r="G146" s="274" t="s">
        <v>614</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625</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246</v>
      </c>
      <c r="C151" s="670"/>
      <c r="D151" s="670"/>
      <c r="E151" s="670"/>
      <c r="F151" s="394"/>
      <c r="G151" s="682" t="s">
        <v>36</v>
      </c>
      <c r="H151" s="683"/>
      <c r="I151" s="683"/>
      <c r="J151" s="683"/>
      <c r="K151" s="683"/>
      <c r="L151" s="683"/>
      <c r="M151" s="683"/>
      <c r="N151" s="683"/>
      <c r="O151" s="684"/>
      <c r="P151" s="685" t="s">
        <v>114</v>
      </c>
      <c r="Q151" s="683"/>
      <c r="R151" s="683"/>
      <c r="S151" s="683"/>
      <c r="T151" s="683"/>
      <c r="U151" s="683"/>
      <c r="V151" s="683"/>
      <c r="W151" s="683"/>
      <c r="X151" s="684"/>
      <c r="Y151" s="686"/>
      <c r="Z151" s="687"/>
      <c r="AA151" s="688"/>
      <c r="AB151" s="689" t="s">
        <v>44</v>
      </c>
      <c r="AC151" s="690"/>
      <c r="AD151" s="691"/>
      <c r="AE151" s="300" t="s">
        <v>220</v>
      </c>
      <c r="AF151" s="300"/>
      <c r="AG151" s="300"/>
      <c r="AH151" s="300"/>
      <c r="AI151" s="300" t="s">
        <v>177</v>
      </c>
      <c r="AJ151" s="300"/>
      <c r="AK151" s="300"/>
      <c r="AL151" s="300"/>
      <c r="AM151" s="300" t="s">
        <v>305</v>
      </c>
      <c r="AN151" s="300"/>
      <c r="AO151" s="300"/>
      <c r="AP151" s="300"/>
      <c r="AQ151" s="282" t="s">
        <v>301</v>
      </c>
      <c r="AR151" s="283"/>
      <c r="AS151" s="283"/>
      <c r="AT151" s="284"/>
      <c r="AU151" s="285" t="s">
        <v>232</v>
      </c>
      <c r="AV151" s="285"/>
      <c r="AW151" s="285"/>
      <c r="AX151" s="286"/>
      <c r="AY151">
        <f t="shared" si="6"/>
        <v>0</v>
      </c>
    </row>
    <row r="152" spans="1:51" ht="18.75" hidden="1" customHeight="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302</v>
      </c>
      <c r="AT152" s="279"/>
      <c r="AU152" s="280"/>
      <c r="AV152" s="280"/>
      <c r="AW152" s="226" t="s">
        <v>277</v>
      </c>
      <c r="AX152" s="281"/>
      <c r="AY152">
        <f t="shared" si="6"/>
        <v>0</v>
      </c>
    </row>
    <row r="153" spans="1:51" ht="23.25" hidden="1" customHeight="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14</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91</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52</v>
      </c>
      <c r="Z155" s="292"/>
      <c r="AA155" s="293"/>
      <c r="AB155" s="295" t="s">
        <v>49</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246</v>
      </c>
      <c r="C156" s="670"/>
      <c r="D156" s="670"/>
      <c r="E156" s="670"/>
      <c r="F156" s="394"/>
      <c r="G156" s="682" t="s">
        <v>36</v>
      </c>
      <c r="H156" s="683"/>
      <c r="I156" s="683"/>
      <c r="J156" s="683"/>
      <c r="K156" s="683"/>
      <c r="L156" s="683"/>
      <c r="M156" s="683"/>
      <c r="N156" s="683"/>
      <c r="O156" s="684"/>
      <c r="P156" s="685" t="s">
        <v>114</v>
      </c>
      <c r="Q156" s="683"/>
      <c r="R156" s="683"/>
      <c r="S156" s="683"/>
      <c r="T156" s="683"/>
      <c r="U156" s="683"/>
      <c r="V156" s="683"/>
      <c r="W156" s="683"/>
      <c r="X156" s="684"/>
      <c r="Y156" s="686"/>
      <c r="Z156" s="687"/>
      <c r="AA156" s="688"/>
      <c r="AB156" s="689" t="s">
        <v>44</v>
      </c>
      <c r="AC156" s="690"/>
      <c r="AD156" s="691"/>
      <c r="AE156" s="300" t="s">
        <v>220</v>
      </c>
      <c r="AF156" s="300"/>
      <c r="AG156" s="300"/>
      <c r="AH156" s="300"/>
      <c r="AI156" s="300" t="s">
        <v>177</v>
      </c>
      <c r="AJ156" s="300"/>
      <c r="AK156" s="300"/>
      <c r="AL156" s="300"/>
      <c r="AM156" s="300" t="s">
        <v>305</v>
      </c>
      <c r="AN156" s="300"/>
      <c r="AO156" s="300"/>
      <c r="AP156" s="300"/>
      <c r="AQ156" s="282" t="s">
        <v>301</v>
      </c>
      <c r="AR156" s="283"/>
      <c r="AS156" s="283"/>
      <c r="AT156" s="284"/>
      <c r="AU156" s="285" t="s">
        <v>232</v>
      </c>
      <c r="AV156" s="285"/>
      <c r="AW156" s="285"/>
      <c r="AX156" s="286"/>
      <c r="AY156">
        <f>COUNTA($G$158)</f>
        <v>0</v>
      </c>
    </row>
    <row r="157" spans="1:51" ht="18.75" hidden="1" customHeight="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302</v>
      </c>
      <c r="AT157" s="279"/>
      <c r="AU157" s="280"/>
      <c r="AV157" s="280"/>
      <c r="AW157" s="226" t="s">
        <v>277</v>
      </c>
      <c r="AX157" s="281"/>
      <c r="AY157">
        <f>$AY$156</f>
        <v>0</v>
      </c>
    </row>
    <row r="158" spans="1:51" ht="23.25" hidden="1" customHeight="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14</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91</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52</v>
      </c>
      <c r="Z160" s="292"/>
      <c r="AA160" s="293"/>
      <c r="AB160" s="295" t="s">
        <v>49</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246</v>
      </c>
      <c r="C161" s="670"/>
      <c r="D161" s="670"/>
      <c r="E161" s="670"/>
      <c r="F161" s="394"/>
      <c r="G161" s="682" t="s">
        <v>36</v>
      </c>
      <c r="H161" s="683"/>
      <c r="I161" s="683"/>
      <c r="J161" s="683"/>
      <c r="K161" s="683"/>
      <c r="L161" s="683"/>
      <c r="M161" s="683"/>
      <c r="N161" s="683"/>
      <c r="O161" s="684"/>
      <c r="P161" s="685" t="s">
        <v>114</v>
      </c>
      <c r="Q161" s="683"/>
      <c r="R161" s="683"/>
      <c r="S161" s="683"/>
      <c r="T161" s="683"/>
      <c r="U161" s="683"/>
      <c r="V161" s="683"/>
      <c r="W161" s="683"/>
      <c r="X161" s="684"/>
      <c r="Y161" s="686"/>
      <c r="Z161" s="687"/>
      <c r="AA161" s="688"/>
      <c r="AB161" s="689" t="s">
        <v>44</v>
      </c>
      <c r="AC161" s="690"/>
      <c r="AD161" s="691"/>
      <c r="AE161" s="300" t="s">
        <v>220</v>
      </c>
      <c r="AF161" s="300"/>
      <c r="AG161" s="300"/>
      <c r="AH161" s="300"/>
      <c r="AI161" s="300" t="s">
        <v>177</v>
      </c>
      <c r="AJ161" s="300"/>
      <c r="AK161" s="300"/>
      <c r="AL161" s="300"/>
      <c r="AM161" s="300" t="s">
        <v>305</v>
      </c>
      <c r="AN161" s="300"/>
      <c r="AO161" s="300"/>
      <c r="AP161" s="300"/>
      <c r="AQ161" s="282" t="s">
        <v>301</v>
      </c>
      <c r="AR161" s="283"/>
      <c r="AS161" s="283"/>
      <c r="AT161" s="284"/>
      <c r="AU161" s="285" t="s">
        <v>232</v>
      </c>
      <c r="AV161" s="285"/>
      <c r="AW161" s="285"/>
      <c r="AX161" s="286"/>
      <c r="AY161">
        <f>COUNTA($G$163)</f>
        <v>0</v>
      </c>
    </row>
    <row r="162" spans="1:51" ht="18.75" hidden="1" customHeight="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302</v>
      </c>
      <c r="AT162" s="279"/>
      <c r="AU162" s="280"/>
      <c r="AV162" s="280"/>
      <c r="AW162" s="226" t="s">
        <v>277</v>
      </c>
      <c r="AX162" s="281"/>
      <c r="AY162">
        <f>$AY$161</f>
        <v>0</v>
      </c>
    </row>
    <row r="163" spans="1:51" ht="23.25" hidden="1" customHeight="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14</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91</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52</v>
      </c>
      <c r="Z165" s="321"/>
      <c r="AA165" s="322"/>
      <c r="AB165" s="323" t="s">
        <v>49</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618</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215</v>
      </c>
      <c r="B167" s="305"/>
      <c r="C167" s="305"/>
      <c r="D167" s="305"/>
      <c r="E167" s="305"/>
      <c r="F167" s="306"/>
      <c r="G167" s="225" t="s">
        <v>612</v>
      </c>
      <c r="H167" s="226"/>
      <c r="I167" s="226"/>
      <c r="J167" s="226"/>
      <c r="K167" s="226"/>
      <c r="L167" s="226"/>
      <c r="M167" s="226"/>
      <c r="N167" s="226"/>
      <c r="O167" s="226"/>
      <c r="P167" s="227" t="s">
        <v>611</v>
      </c>
      <c r="Q167" s="226"/>
      <c r="R167" s="226"/>
      <c r="S167" s="226"/>
      <c r="T167" s="226"/>
      <c r="U167" s="226"/>
      <c r="V167" s="226"/>
      <c r="W167" s="226"/>
      <c r="X167" s="228"/>
      <c r="Y167" s="229"/>
      <c r="Z167" s="230"/>
      <c r="AA167" s="231"/>
      <c r="AB167" s="232" t="s">
        <v>44</v>
      </c>
      <c r="AC167" s="232"/>
      <c r="AD167" s="232"/>
      <c r="AE167" s="300" t="s">
        <v>220</v>
      </c>
      <c r="AF167" s="300"/>
      <c r="AG167" s="300"/>
      <c r="AH167" s="300"/>
      <c r="AI167" s="300" t="s">
        <v>177</v>
      </c>
      <c r="AJ167" s="300"/>
      <c r="AK167" s="300"/>
      <c r="AL167" s="300"/>
      <c r="AM167" s="300" t="s">
        <v>305</v>
      </c>
      <c r="AN167" s="300"/>
      <c r="AO167" s="300"/>
      <c r="AP167" s="300"/>
      <c r="AQ167" s="236" t="s">
        <v>284</v>
      </c>
      <c r="AR167" s="237"/>
      <c r="AS167" s="237"/>
      <c r="AT167" s="238"/>
      <c r="AU167" s="236" t="s">
        <v>624</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82</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128</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534</v>
      </c>
      <c r="B170" s="683"/>
      <c r="C170" s="683"/>
      <c r="D170" s="683"/>
      <c r="E170" s="683"/>
      <c r="F170" s="711"/>
      <c r="G170" s="152" t="s">
        <v>84</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44</v>
      </c>
      <c r="AC170" s="152"/>
      <c r="AD170" s="153"/>
      <c r="AE170" s="300" t="s">
        <v>220</v>
      </c>
      <c r="AF170" s="300"/>
      <c r="AG170" s="300"/>
      <c r="AH170" s="300"/>
      <c r="AI170" s="300" t="s">
        <v>177</v>
      </c>
      <c r="AJ170" s="300"/>
      <c r="AK170" s="300"/>
      <c r="AL170" s="300"/>
      <c r="AM170" s="300" t="s">
        <v>305</v>
      </c>
      <c r="AN170" s="300"/>
      <c r="AO170" s="300"/>
      <c r="AP170" s="300"/>
      <c r="AQ170" s="252" t="s">
        <v>583</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183</v>
      </c>
      <c r="H171" s="639"/>
      <c r="I171" s="639"/>
      <c r="J171" s="639"/>
      <c r="K171" s="639"/>
      <c r="L171" s="639"/>
      <c r="M171" s="639"/>
      <c r="N171" s="639"/>
      <c r="O171" s="639"/>
      <c r="P171" s="639"/>
      <c r="Q171" s="639"/>
      <c r="R171" s="639"/>
      <c r="S171" s="639"/>
      <c r="T171" s="639"/>
      <c r="U171" s="639"/>
      <c r="V171" s="639"/>
      <c r="W171" s="639"/>
      <c r="X171" s="639"/>
      <c r="Y171" s="259" t="s">
        <v>534</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619</v>
      </c>
      <c r="Z172" s="247"/>
      <c r="AA172" s="248"/>
      <c r="AB172" s="266" t="s">
        <v>115</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386</v>
      </c>
      <c r="B173" s="702"/>
      <c r="C173" s="702"/>
      <c r="D173" s="702"/>
      <c r="E173" s="702"/>
      <c r="F173" s="703"/>
      <c r="G173" s="652" t="s">
        <v>195</v>
      </c>
      <c r="H173" s="274"/>
      <c r="I173" s="274"/>
      <c r="J173" s="274"/>
      <c r="K173" s="274"/>
      <c r="L173" s="274"/>
      <c r="M173" s="274"/>
      <c r="N173" s="274"/>
      <c r="O173" s="653"/>
      <c r="P173" s="654" t="s">
        <v>76</v>
      </c>
      <c r="Q173" s="274"/>
      <c r="R173" s="274"/>
      <c r="S173" s="274"/>
      <c r="T173" s="274"/>
      <c r="U173" s="274"/>
      <c r="V173" s="274"/>
      <c r="W173" s="274"/>
      <c r="X173" s="653"/>
      <c r="Y173" s="229"/>
      <c r="Z173" s="230"/>
      <c r="AA173" s="231"/>
      <c r="AB173" s="656" t="s">
        <v>44</v>
      </c>
      <c r="AC173" s="657"/>
      <c r="AD173" s="658"/>
      <c r="AE173" s="300" t="s">
        <v>220</v>
      </c>
      <c r="AF173" s="300"/>
      <c r="AG173" s="300"/>
      <c r="AH173" s="300"/>
      <c r="AI173" s="300" t="s">
        <v>177</v>
      </c>
      <c r="AJ173" s="300"/>
      <c r="AK173" s="300"/>
      <c r="AL173" s="300"/>
      <c r="AM173" s="300" t="s">
        <v>305</v>
      </c>
      <c r="AN173" s="300"/>
      <c r="AO173" s="300"/>
      <c r="AP173" s="300"/>
      <c r="AQ173" s="271" t="s">
        <v>301</v>
      </c>
      <c r="AR173" s="272"/>
      <c r="AS173" s="272"/>
      <c r="AT173" s="273"/>
      <c r="AU173" s="274" t="s">
        <v>232</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302</v>
      </c>
      <c r="AT174" s="279"/>
      <c r="AU174" s="280"/>
      <c r="AV174" s="280"/>
      <c r="AW174" s="226" t="s">
        <v>277</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48</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91</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52</v>
      </c>
      <c r="Z177" s="152"/>
      <c r="AA177" s="153"/>
      <c r="AB177" s="255" t="s">
        <v>49</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252</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188</v>
      </c>
      <c r="B180" s="400" t="s">
        <v>613</v>
      </c>
      <c r="C180" s="305"/>
      <c r="D180" s="305"/>
      <c r="E180" s="305"/>
      <c r="F180" s="306"/>
      <c r="G180" s="274" t="s">
        <v>614</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625</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246</v>
      </c>
      <c r="C185" s="670"/>
      <c r="D185" s="670"/>
      <c r="E185" s="670"/>
      <c r="F185" s="394"/>
      <c r="G185" s="682" t="s">
        <v>36</v>
      </c>
      <c r="H185" s="683"/>
      <c r="I185" s="683"/>
      <c r="J185" s="683"/>
      <c r="K185" s="683"/>
      <c r="L185" s="683"/>
      <c r="M185" s="683"/>
      <c r="N185" s="683"/>
      <c r="O185" s="684"/>
      <c r="P185" s="685" t="s">
        <v>114</v>
      </c>
      <c r="Q185" s="683"/>
      <c r="R185" s="683"/>
      <c r="S185" s="683"/>
      <c r="T185" s="683"/>
      <c r="U185" s="683"/>
      <c r="V185" s="683"/>
      <c r="W185" s="683"/>
      <c r="X185" s="684"/>
      <c r="Y185" s="686"/>
      <c r="Z185" s="687"/>
      <c r="AA185" s="688"/>
      <c r="AB185" s="689" t="s">
        <v>44</v>
      </c>
      <c r="AC185" s="690"/>
      <c r="AD185" s="691"/>
      <c r="AE185" s="300" t="s">
        <v>220</v>
      </c>
      <c r="AF185" s="300"/>
      <c r="AG185" s="300"/>
      <c r="AH185" s="300"/>
      <c r="AI185" s="300" t="s">
        <v>177</v>
      </c>
      <c r="AJ185" s="300"/>
      <c r="AK185" s="300"/>
      <c r="AL185" s="300"/>
      <c r="AM185" s="300" t="s">
        <v>305</v>
      </c>
      <c r="AN185" s="300"/>
      <c r="AO185" s="300"/>
      <c r="AP185" s="300"/>
      <c r="AQ185" s="282" t="s">
        <v>301</v>
      </c>
      <c r="AR185" s="283"/>
      <c r="AS185" s="283"/>
      <c r="AT185" s="284"/>
      <c r="AU185" s="285" t="s">
        <v>232</v>
      </c>
      <c r="AV185" s="285"/>
      <c r="AW185" s="285"/>
      <c r="AX185" s="286"/>
      <c r="AY185">
        <f t="shared" si="8"/>
        <v>0</v>
      </c>
    </row>
    <row r="186" spans="1:51" ht="18.75" hidden="1" customHeight="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302</v>
      </c>
      <c r="AT186" s="279"/>
      <c r="AU186" s="280"/>
      <c r="AV186" s="280"/>
      <c r="AW186" s="226" t="s">
        <v>277</v>
      </c>
      <c r="AX186" s="281"/>
      <c r="AY186">
        <f t="shared" si="8"/>
        <v>0</v>
      </c>
    </row>
    <row r="187" spans="1:51" ht="23.25" hidden="1" customHeight="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14</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91</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52</v>
      </c>
      <c r="Z189" s="292"/>
      <c r="AA189" s="293"/>
      <c r="AB189" s="295" t="s">
        <v>49</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246</v>
      </c>
      <c r="C190" s="670"/>
      <c r="D190" s="670"/>
      <c r="E190" s="670"/>
      <c r="F190" s="394"/>
      <c r="G190" s="682" t="s">
        <v>36</v>
      </c>
      <c r="H190" s="683"/>
      <c r="I190" s="683"/>
      <c r="J190" s="683"/>
      <c r="K190" s="683"/>
      <c r="L190" s="683"/>
      <c r="M190" s="683"/>
      <c r="N190" s="683"/>
      <c r="O190" s="684"/>
      <c r="P190" s="685" t="s">
        <v>114</v>
      </c>
      <c r="Q190" s="683"/>
      <c r="R190" s="683"/>
      <c r="S190" s="683"/>
      <c r="T190" s="683"/>
      <c r="U190" s="683"/>
      <c r="V190" s="683"/>
      <c r="W190" s="683"/>
      <c r="X190" s="684"/>
      <c r="Y190" s="686"/>
      <c r="Z190" s="687"/>
      <c r="AA190" s="688"/>
      <c r="AB190" s="689" t="s">
        <v>44</v>
      </c>
      <c r="AC190" s="690"/>
      <c r="AD190" s="691"/>
      <c r="AE190" s="300" t="s">
        <v>220</v>
      </c>
      <c r="AF190" s="300"/>
      <c r="AG190" s="300"/>
      <c r="AH190" s="300"/>
      <c r="AI190" s="300" t="s">
        <v>177</v>
      </c>
      <c r="AJ190" s="300"/>
      <c r="AK190" s="300"/>
      <c r="AL190" s="300"/>
      <c r="AM190" s="300" t="s">
        <v>305</v>
      </c>
      <c r="AN190" s="300"/>
      <c r="AO190" s="300"/>
      <c r="AP190" s="300"/>
      <c r="AQ190" s="282" t="s">
        <v>301</v>
      </c>
      <c r="AR190" s="283"/>
      <c r="AS190" s="283"/>
      <c r="AT190" s="284"/>
      <c r="AU190" s="285" t="s">
        <v>232</v>
      </c>
      <c r="AV190" s="285"/>
      <c r="AW190" s="285"/>
      <c r="AX190" s="286"/>
      <c r="AY190">
        <f>COUNTA($G$192)</f>
        <v>0</v>
      </c>
    </row>
    <row r="191" spans="1:51" ht="18.75" hidden="1" customHeight="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302</v>
      </c>
      <c r="AT191" s="279"/>
      <c r="AU191" s="280"/>
      <c r="AV191" s="280"/>
      <c r="AW191" s="226" t="s">
        <v>277</v>
      </c>
      <c r="AX191" s="281"/>
      <c r="AY191">
        <f>$AY$190</f>
        <v>0</v>
      </c>
    </row>
    <row r="192" spans="1:51" ht="23.25" hidden="1" customHeight="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14</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91</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52</v>
      </c>
      <c r="Z194" s="292"/>
      <c r="AA194" s="293"/>
      <c r="AB194" s="295" t="s">
        <v>49</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246</v>
      </c>
      <c r="C195" s="670"/>
      <c r="D195" s="670"/>
      <c r="E195" s="670"/>
      <c r="F195" s="394"/>
      <c r="G195" s="682" t="s">
        <v>36</v>
      </c>
      <c r="H195" s="683"/>
      <c r="I195" s="683"/>
      <c r="J195" s="683"/>
      <c r="K195" s="683"/>
      <c r="L195" s="683"/>
      <c r="M195" s="683"/>
      <c r="N195" s="683"/>
      <c r="O195" s="684"/>
      <c r="P195" s="685" t="s">
        <v>114</v>
      </c>
      <c r="Q195" s="683"/>
      <c r="R195" s="683"/>
      <c r="S195" s="683"/>
      <c r="T195" s="683"/>
      <c r="U195" s="683"/>
      <c r="V195" s="683"/>
      <c r="W195" s="683"/>
      <c r="X195" s="684"/>
      <c r="Y195" s="686"/>
      <c r="Z195" s="687"/>
      <c r="AA195" s="688"/>
      <c r="AB195" s="689" t="s">
        <v>44</v>
      </c>
      <c r="AC195" s="690"/>
      <c r="AD195" s="691"/>
      <c r="AE195" s="300" t="s">
        <v>220</v>
      </c>
      <c r="AF195" s="300"/>
      <c r="AG195" s="300"/>
      <c r="AH195" s="300"/>
      <c r="AI195" s="300" t="s">
        <v>177</v>
      </c>
      <c r="AJ195" s="300"/>
      <c r="AK195" s="300"/>
      <c r="AL195" s="300"/>
      <c r="AM195" s="300" t="s">
        <v>305</v>
      </c>
      <c r="AN195" s="300"/>
      <c r="AO195" s="300"/>
      <c r="AP195" s="300"/>
      <c r="AQ195" s="282" t="s">
        <v>301</v>
      </c>
      <c r="AR195" s="283"/>
      <c r="AS195" s="283"/>
      <c r="AT195" s="284"/>
      <c r="AU195" s="285" t="s">
        <v>232</v>
      </c>
      <c r="AV195" s="285"/>
      <c r="AW195" s="285"/>
      <c r="AX195" s="286"/>
      <c r="AY195">
        <f>COUNTA($G$197)</f>
        <v>0</v>
      </c>
    </row>
    <row r="196" spans="1:51" ht="18.75" hidden="1" customHeight="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302</v>
      </c>
      <c r="AT196" s="279"/>
      <c r="AU196" s="280"/>
      <c r="AV196" s="280"/>
      <c r="AW196" s="226" t="s">
        <v>277</v>
      </c>
      <c r="AX196" s="281"/>
      <c r="AY196">
        <f>$AY$195</f>
        <v>0</v>
      </c>
    </row>
    <row r="197" spans="1:51" ht="23.25" hidden="1" customHeight="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14</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91</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52</v>
      </c>
      <c r="Z199" s="321"/>
      <c r="AA199" s="322"/>
      <c r="AB199" s="323" t="s">
        <v>49</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1" t="s">
        <v>266</v>
      </c>
      <c r="B200" s="722"/>
      <c r="C200" s="722"/>
      <c r="D200" s="722"/>
      <c r="E200" s="722"/>
      <c r="F200" s="723"/>
      <c r="G200" s="727"/>
      <c r="H200" s="283" t="s">
        <v>195</v>
      </c>
      <c r="I200" s="283"/>
      <c r="J200" s="283"/>
      <c r="K200" s="283"/>
      <c r="L200" s="283"/>
      <c r="M200" s="283"/>
      <c r="N200" s="283"/>
      <c r="O200" s="284"/>
      <c r="P200" s="282" t="s">
        <v>76</v>
      </c>
      <c r="Q200" s="283"/>
      <c r="R200" s="283"/>
      <c r="S200" s="283"/>
      <c r="T200" s="283"/>
      <c r="U200" s="283"/>
      <c r="V200" s="284"/>
      <c r="W200" s="730" t="s">
        <v>118</v>
      </c>
      <c r="X200" s="731"/>
      <c r="Y200" s="734"/>
      <c r="Z200" s="734"/>
      <c r="AA200" s="735"/>
      <c r="AB200" s="282" t="s">
        <v>44</v>
      </c>
      <c r="AC200" s="283"/>
      <c r="AD200" s="284"/>
      <c r="AE200" s="300" t="s">
        <v>220</v>
      </c>
      <c r="AF200" s="300"/>
      <c r="AG200" s="300"/>
      <c r="AH200" s="300"/>
      <c r="AI200" s="300" t="s">
        <v>177</v>
      </c>
      <c r="AJ200" s="300"/>
      <c r="AK200" s="300"/>
      <c r="AL200" s="300"/>
      <c r="AM200" s="300" t="s">
        <v>305</v>
      </c>
      <c r="AN200" s="300"/>
      <c r="AO200" s="300"/>
      <c r="AP200" s="300"/>
      <c r="AQ200" s="282" t="s">
        <v>301</v>
      </c>
      <c r="AR200" s="283"/>
      <c r="AS200" s="283"/>
      <c r="AT200" s="284"/>
      <c r="AU200" s="330" t="s">
        <v>232</v>
      </c>
      <c r="AV200" s="330"/>
      <c r="AW200" s="330"/>
      <c r="AX200" s="331"/>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302</v>
      </c>
      <c r="AT201" s="279"/>
      <c r="AU201" s="280"/>
      <c r="AV201" s="280"/>
      <c r="AW201" s="278" t="s">
        <v>277</v>
      </c>
      <c r="AX201" s="332"/>
      <c r="AY201">
        <f t="shared" ref="AY201:AY207" si="9">$AY$200</f>
        <v>0</v>
      </c>
    </row>
    <row r="202" spans="1:51" ht="23.25" hidden="1" customHeight="1" x14ac:dyDescent="0.15">
      <c r="A202" s="724"/>
      <c r="B202" s="725"/>
      <c r="C202" s="725"/>
      <c r="D202" s="725"/>
      <c r="E202" s="725"/>
      <c r="F202" s="726"/>
      <c r="G202" s="736" t="s">
        <v>304</v>
      </c>
      <c r="H202" s="739"/>
      <c r="I202" s="639"/>
      <c r="J202" s="639"/>
      <c r="K202" s="639"/>
      <c r="L202" s="639"/>
      <c r="M202" s="639"/>
      <c r="N202" s="639"/>
      <c r="O202" s="740"/>
      <c r="P202" s="739"/>
      <c r="Q202" s="639"/>
      <c r="R202" s="639"/>
      <c r="S202" s="639"/>
      <c r="T202" s="639"/>
      <c r="U202" s="639"/>
      <c r="V202" s="740"/>
      <c r="W202" s="744"/>
      <c r="X202" s="745"/>
      <c r="Y202" s="333" t="s">
        <v>48</v>
      </c>
      <c r="Z202" s="333"/>
      <c r="AA202" s="334"/>
      <c r="AB202" s="335" t="s">
        <v>89</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91</v>
      </c>
      <c r="Z203" s="193"/>
      <c r="AA203" s="194"/>
      <c r="AB203" s="337" t="s">
        <v>89</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52</v>
      </c>
      <c r="Z204" s="193"/>
      <c r="AA204" s="194"/>
      <c r="AB204" s="338" t="s">
        <v>49</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4" t="s">
        <v>390</v>
      </c>
      <c r="B205" s="725"/>
      <c r="C205" s="725"/>
      <c r="D205" s="725"/>
      <c r="E205" s="725"/>
      <c r="F205" s="726"/>
      <c r="G205" s="737" t="s">
        <v>299</v>
      </c>
      <c r="H205" s="805"/>
      <c r="I205" s="805"/>
      <c r="J205" s="805"/>
      <c r="K205" s="805"/>
      <c r="L205" s="805"/>
      <c r="M205" s="805"/>
      <c r="N205" s="805"/>
      <c r="O205" s="805"/>
      <c r="P205" s="805"/>
      <c r="Q205" s="805"/>
      <c r="R205" s="805"/>
      <c r="S205" s="805"/>
      <c r="T205" s="805"/>
      <c r="U205" s="805"/>
      <c r="V205" s="805"/>
      <c r="W205" s="808" t="s">
        <v>401</v>
      </c>
      <c r="X205" s="809"/>
      <c r="Y205" s="333" t="s">
        <v>48</v>
      </c>
      <c r="Z205" s="333"/>
      <c r="AA205" s="334"/>
      <c r="AB205" s="335" t="s">
        <v>89</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91</v>
      </c>
      <c r="Z206" s="193"/>
      <c r="AA206" s="194"/>
      <c r="AB206" s="337" t="s">
        <v>89</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52</v>
      </c>
      <c r="Z207" s="193"/>
      <c r="AA207" s="194"/>
      <c r="AB207" s="338" t="s">
        <v>49</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4" t="s">
        <v>266</v>
      </c>
      <c r="B208" s="815"/>
      <c r="C208" s="815"/>
      <c r="D208" s="815"/>
      <c r="E208" s="815"/>
      <c r="F208" s="816"/>
      <c r="G208" s="817"/>
      <c r="H208" s="283" t="s">
        <v>195</v>
      </c>
      <c r="I208" s="283"/>
      <c r="J208" s="283"/>
      <c r="K208" s="283"/>
      <c r="L208" s="283"/>
      <c r="M208" s="283"/>
      <c r="N208" s="283"/>
      <c r="O208" s="284"/>
      <c r="P208" s="282" t="s">
        <v>76</v>
      </c>
      <c r="Q208" s="283"/>
      <c r="R208" s="283"/>
      <c r="S208" s="283"/>
      <c r="T208" s="283"/>
      <c r="U208" s="283"/>
      <c r="V208" s="283"/>
      <c r="W208" s="283"/>
      <c r="X208" s="284"/>
      <c r="Y208" s="819"/>
      <c r="Z208" s="820"/>
      <c r="AA208" s="821"/>
      <c r="AB208" s="685" t="s">
        <v>44</v>
      </c>
      <c r="AC208" s="683"/>
      <c r="AD208" s="684"/>
      <c r="AE208" s="544" t="s">
        <v>220</v>
      </c>
      <c r="AF208" s="544"/>
      <c r="AG208" s="544"/>
      <c r="AH208" s="544"/>
      <c r="AI208" s="300" t="s">
        <v>177</v>
      </c>
      <c r="AJ208" s="300"/>
      <c r="AK208" s="300"/>
      <c r="AL208" s="300"/>
      <c r="AM208" s="300" t="s">
        <v>305</v>
      </c>
      <c r="AN208" s="300"/>
      <c r="AO208" s="300"/>
      <c r="AP208" s="300"/>
      <c r="AQ208" s="282" t="s">
        <v>301</v>
      </c>
      <c r="AR208" s="283"/>
      <c r="AS208" s="283"/>
      <c r="AT208" s="284"/>
      <c r="AU208" s="353" t="s">
        <v>232</v>
      </c>
      <c r="AV208" s="330"/>
      <c r="AW208" s="330"/>
      <c r="AX208" s="331"/>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302</v>
      </c>
      <c r="AT209" s="279"/>
      <c r="AU209" s="276"/>
      <c r="AV209" s="277"/>
      <c r="AW209" s="278" t="s">
        <v>277</v>
      </c>
      <c r="AX209" s="332"/>
      <c r="AY209">
        <f>$AY$208</f>
        <v>0</v>
      </c>
    </row>
    <row r="210" spans="1:51" ht="23.25" hidden="1" customHeight="1" x14ac:dyDescent="0.15">
      <c r="A210" s="724"/>
      <c r="B210" s="725"/>
      <c r="C210" s="725"/>
      <c r="D210" s="725"/>
      <c r="E210" s="725"/>
      <c r="F210" s="726"/>
      <c r="G210" s="825" t="s">
        <v>304</v>
      </c>
      <c r="H210" s="315"/>
      <c r="I210" s="315"/>
      <c r="J210" s="315"/>
      <c r="K210" s="315"/>
      <c r="L210" s="315"/>
      <c r="M210" s="315"/>
      <c r="N210" s="315"/>
      <c r="O210" s="316"/>
      <c r="P210" s="315"/>
      <c r="Q210" s="315"/>
      <c r="R210" s="315"/>
      <c r="S210" s="315"/>
      <c r="T210" s="315"/>
      <c r="U210" s="315"/>
      <c r="V210" s="315"/>
      <c r="W210" s="315"/>
      <c r="X210" s="316"/>
      <c r="Y210" s="354" t="s">
        <v>48</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91</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52</v>
      </c>
      <c r="Z212" s="283"/>
      <c r="AA212" s="284"/>
      <c r="AB212" s="339" t="s">
        <v>49</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288</v>
      </c>
      <c r="B213" s="343"/>
      <c r="C213" s="343"/>
      <c r="D213" s="343"/>
      <c r="E213" s="344" t="s">
        <v>42</v>
      </c>
      <c r="F213" s="345"/>
      <c r="G213" s="14" t="s">
        <v>299</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615</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384</v>
      </c>
      <c r="AP214" s="359"/>
      <c r="AQ214" s="359"/>
      <c r="AR214" s="37" t="s">
        <v>380</v>
      </c>
      <c r="AS214" s="358"/>
      <c r="AT214" s="359"/>
      <c r="AU214" s="359"/>
      <c r="AV214" s="359"/>
      <c r="AW214" s="359"/>
      <c r="AX214" s="360"/>
      <c r="AY214">
        <f>COUNTIF($AR$214,"☑")</f>
        <v>0</v>
      </c>
    </row>
    <row r="215" spans="1:51" ht="45" customHeight="1" x14ac:dyDescent="0.15">
      <c r="A215" s="387" t="s">
        <v>210</v>
      </c>
      <c r="B215" s="388"/>
      <c r="C215" s="391" t="s">
        <v>306</v>
      </c>
      <c r="D215" s="388"/>
      <c r="E215" s="361" t="s">
        <v>330</v>
      </c>
      <c r="F215" s="362"/>
      <c r="G215" s="363" t="s">
        <v>514</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327</v>
      </c>
      <c r="F216" s="394"/>
      <c r="G216" s="396" t="s">
        <v>192</v>
      </c>
      <c r="H216" s="315"/>
      <c r="I216" s="315"/>
      <c r="J216" s="315"/>
      <c r="K216" s="315"/>
      <c r="L216" s="315"/>
      <c r="M216" s="315"/>
      <c r="N216" s="315"/>
      <c r="O216" s="315"/>
      <c r="P216" s="315"/>
      <c r="Q216" s="315"/>
      <c r="R216" s="315"/>
      <c r="S216" s="315"/>
      <c r="T216" s="315"/>
      <c r="U216" s="315"/>
      <c r="V216" s="316"/>
      <c r="W216" s="366" t="s">
        <v>620</v>
      </c>
      <c r="X216" s="367"/>
      <c r="Y216" s="367"/>
      <c r="Z216" s="367"/>
      <c r="AA216" s="368"/>
      <c r="AB216" s="369" t="s">
        <v>666</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79</v>
      </c>
      <c r="X217" s="373"/>
      <c r="Y217" s="373"/>
      <c r="Z217" s="373"/>
      <c r="AA217" s="374"/>
      <c r="AB217" s="369" t="s">
        <v>667</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589</v>
      </c>
      <c r="D218" s="399"/>
      <c r="E218" s="393" t="s">
        <v>418</v>
      </c>
      <c r="F218" s="394"/>
      <c r="G218" s="375" t="s">
        <v>313</v>
      </c>
      <c r="H218" s="376"/>
      <c r="I218" s="376"/>
      <c r="J218" s="377" t="s">
        <v>420</v>
      </c>
      <c r="K218" s="378"/>
      <c r="L218" s="378"/>
      <c r="M218" s="378"/>
      <c r="N218" s="378"/>
      <c r="O218" s="378"/>
      <c r="P218" s="378"/>
      <c r="Q218" s="378"/>
      <c r="R218" s="378"/>
      <c r="S218" s="378"/>
      <c r="T218" s="379"/>
      <c r="U218" s="347" t="s">
        <v>420</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627</v>
      </c>
      <c r="H219" s="376"/>
      <c r="I219" s="376"/>
      <c r="J219" s="376"/>
      <c r="K219" s="376"/>
      <c r="L219" s="376"/>
      <c r="M219" s="376"/>
      <c r="N219" s="376"/>
      <c r="O219" s="376"/>
      <c r="P219" s="376"/>
      <c r="Q219" s="376"/>
      <c r="R219" s="376"/>
      <c r="S219" s="376"/>
      <c r="T219" s="376"/>
      <c r="U219" s="346" t="s">
        <v>662</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79</v>
      </c>
      <c r="H220" s="376"/>
      <c r="I220" s="376"/>
      <c r="J220" s="376"/>
      <c r="K220" s="376"/>
      <c r="L220" s="376"/>
      <c r="M220" s="376"/>
      <c r="N220" s="376"/>
      <c r="O220" s="376"/>
      <c r="P220" s="376"/>
      <c r="Q220" s="376"/>
      <c r="R220" s="376"/>
      <c r="S220" s="376"/>
      <c r="T220" s="376"/>
      <c r="U220" s="381" t="s">
        <v>420</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120</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73</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59</v>
      </c>
      <c r="AE222" s="402"/>
      <c r="AF222" s="402"/>
      <c r="AG222" s="404" t="s">
        <v>86</v>
      </c>
      <c r="AH222" s="402"/>
      <c r="AI222" s="402"/>
      <c r="AJ222" s="402"/>
      <c r="AK222" s="402"/>
      <c r="AL222" s="402"/>
      <c r="AM222" s="402"/>
      <c r="AN222" s="402"/>
      <c r="AO222" s="402"/>
      <c r="AP222" s="402"/>
      <c r="AQ222" s="402"/>
      <c r="AR222" s="402"/>
      <c r="AS222" s="402"/>
      <c r="AT222" s="402"/>
      <c r="AU222" s="402"/>
      <c r="AV222" s="402"/>
      <c r="AW222" s="402"/>
      <c r="AX222" s="405"/>
    </row>
    <row r="223" spans="1:51" ht="45.75" customHeight="1" x14ac:dyDescent="0.15">
      <c r="A223" s="751" t="s">
        <v>238</v>
      </c>
      <c r="B223" s="752"/>
      <c r="C223" s="406" t="s">
        <v>240</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651</v>
      </c>
      <c r="AE223" s="410"/>
      <c r="AF223" s="410"/>
      <c r="AG223" s="411" t="s">
        <v>601</v>
      </c>
      <c r="AH223" s="412"/>
      <c r="AI223" s="412"/>
      <c r="AJ223" s="412"/>
      <c r="AK223" s="412"/>
      <c r="AL223" s="412"/>
      <c r="AM223" s="412"/>
      <c r="AN223" s="412"/>
      <c r="AO223" s="412"/>
      <c r="AP223" s="412"/>
      <c r="AQ223" s="412"/>
      <c r="AR223" s="412"/>
      <c r="AS223" s="412"/>
      <c r="AT223" s="412"/>
      <c r="AU223" s="412"/>
      <c r="AV223" s="412"/>
      <c r="AW223" s="412"/>
      <c r="AX223" s="413"/>
    </row>
    <row r="224" spans="1:51" ht="68.25" customHeight="1" x14ac:dyDescent="0.15">
      <c r="A224" s="753"/>
      <c r="B224" s="754"/>
      <c r="C224" s="414" t="s">
        <v>98</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651</v>
      </c>
      <c r="AE224" s="418"/>
      <c r="AF224" s="418"/>
      <c r="AG224" s="419" t="s">
        <v>32</v>
      </c>
      <c r="AH224" s="420"/>
      <c r="AI224" s="420"/>
      <c r="AJ224" s="420"/>
      <c r="AK224" s="420"/>
      <c r="AL224" s="420"/>
      <c r="AM224" s="420"/>
      <c r="AN224" s="420"/>
      <c r="AO224" s="420"/>
      <c r="AP224" s="420"/>
      <c r="AQ224" s="420"/>
      <c r="AR224" s="420"/>
      <c r="AS224" s="420"/>
      <c r="AT224" s="420"/>
      <c r="AU224" s="420"/>
      <c r="AV224" s="420"/>
      <c r="AW224" s="420"/>
      <c r="AX224" s="421"/>
    </row>
    <row r="225" spans="1:50" ht="68.25" customHeight="1" x14ac:dyDescent="0.15">
      <c r="A225" s="755"/>
      <c r="B225" s="756"/>
      <c r="C225" s="422" t="s">
        <v>242</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651</v>
      </c>
      <c r="AE225" s="426"/>
      <c r="AF225" s="426"/>
      <c r="AG225" s="427" t="s">
        <v>347</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100</v>
      </c>
      <c r="B226" s="793"/>
      <c r="C226" s="430" t="s">
        <v>110</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479</v>
      </c>
      <c r="AE226" s="435"/>
      <c r="AF226" s="435"/>
      <c r="AG226" s="314"/>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126</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367</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11</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651</v>
      </c>
      <c r="AE229" s="448"/>
      <c r="AF229" s="448"/>
      <c r="AG229" s="449" t="s">
        <v>180</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4"/>
      <c r="B230" s="765"/>
      <c r="C230" s="452" t="s">
        <v>205</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651</v>
      </c>
      <c r="AE230" s="418"/>
      <c r="AF230" s="418"/>
      <c r="AG230" s="419" t="s">
        <v>281</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20</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479</v>
      </c>
      <c r="AE231" s="418"/>
      <c r="AF231" s="418"/>
      <c r="AG231" s="419"/>
      <c r="AH231" s="420"/>
      <c r="AI231" s="420"/>
      <c r="AJ231" s="420"/>
      <c r="AK231" s="420"/>
      <c r="AL231" s="420"/>
      <c r="AM231" s="420"/>
      <c r="AN231" s="420"/>
      <c r="AO231" s="420"/>
      <c r="AP231" s="420"/>
      <c r="AQ231" s="420"/>
      <c r="AR231" s="420"/>
      <c r="AS231" s="420"/>
      <c r="AT231" s="420"/>
      <c r="AU231" s="420"/>
      <c r="AV231" s="420"/>
      <c r="AW231" s="420"/>
      <c r="AX231" s="421"/>
    </row>
    <row r="232" spans="1:50" ht="74.25" customHeight="1" x14ac:dyDescent="0.15">
      <c r="A232" s="764"/>
      <c r="B232" s="765"/>
      <c r="C232" s="452" t="s">
        <v>94</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651</v>
      </c>
      <c r="AE232" s="418"/>
      <c r="AF232" s="418"/>
      <c r="AG232" s="419" t="s">
        <v>652</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319</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651</v>
      </c>
      <c r="AE233" s="426"/>
      <c r="AF233" s="426"/>
      <c r="AG233" s="454"/>
      <c r="AH233" s="455"/>
      <c r="AI233" s="455"/>
      <c r="AJ233" s="455"/>
      <c r="AK233" s="455"/>
      <c r="AL233" s="455"/>
      <c r="AM233" s="455"/>
      <c r="AN233" s="455"/>
      <c r="AO233" s="455"/>
      <c r="AP233" s="455"/>
      <c r="AQ233" s="455"/>
      <c r="AR233" s="455"/>
      <c r="AS233" s="455"/>
      <c r="AT233" s="455"/>
      <c r="AU233" s="455"/>
      <c r="AV233" s="455"/>
      <c r="AW233" s="455"/>
      <c r="AX233" s="456"/>
    </row>
    <row r="234" spans="1:50" ht="103.5" customHeight="1" x14ac:dyDescent="0.15">
      <c r="A234" s="764"/>
      <c r="B234" s="765"/>
      <c r="C234" s="457" t="s">
        <v>331</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651</v>
      </c>
      <c r="AE234" s="418"/>
      <c r="AF234" s="439"/>
      <c r="AG234" s="419" t="s">
        <v>658</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6"/>
      <c r="B235" s="767"/>
      <c r="C235" s="460" t="s">
        <v>292</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651</v>
      </c>
      <c r="AE235" s="464"/>
      <c r="AF235" s="465"/>
      <c r="AG235" s="466" t="s">
        <v>136</v>
      </c>
      <c r="AH235" s="467"/>
      <c r="AI235" s="467"/>
      <c r="AJ235" s="467"/>
      <c r="AK235" s="467"/>
      <c r="AL235" s="467"/>
      <c r="AM235" s="467"/>
      <c r="AN235" s="467"/>
      <c r="AO235" s="467"/>
      <c r="AP235" s="467"/>
      <c r="AQ235" s="467"/>
      <c r="AR235" s="467"/>
      <c r="AS235" s="467"/>
      <c r="AT235" s="467"/>
      <c r="AU235" s="467"/>
      <c r="AV235" s="467"/>
      <c r="AW235" s="467"/>
      <c r="AX235" s="468"/>
    </row>
    <row r="236" spans="1:50" ht="48.75" customHeight="1" x14ac:dyDescent="0.15">
      <c r="A236" s="762" t="s">
        <v>107</v>
      </c>
      <c r="B236" s="763"/>
      <c r="C236" s="469" t="s">
        <v>378</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651</v>
      </c>
      <c r="AE236" s="448"/>
      <c r="AF236" s="472"/>
      <c r="AG236" s="449" t="s">
        <v>206</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116</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651</v>
      </c>
      <c r="AE237" s="477"/>
      <c r="AF237" s="477"/>
      <c r="AG237" s="419" t="s">
        <v>365</v>
      </c>
      <c r="AH237" s="420"/>
      <c r="AI237" s="420"/>
      <c r="AJ237" s="420"/>
      <c r="AK237" s="420"/>
      <c r="AL237" s="420"/>
      <c r="AM237" s="420"/>
      <c r="AN237" s="420"/>
      <c r="AO237" s="420"/>
      <c r="AP237" s="420"/>
      <c r="AQ237" s="420"/>
      <c r="AR237" s="420"/>
      <c r="AS237" s="420"/>
      <c r="AT237" s="420"/>
      <c r="AU237" s="420"/>
      <c r="AV237" s="420"/>
      <c r="AW237" s="420"/>
      <c r="AX237" s="421"/>
    </row>
    <row r="238" spans="1:50" ht="81.75" customHeight="1" x14ac:dyDescent="0.15">
      <c r="A238" s="764"/>
      <c r="B238" s="765"/>
      <c r="C238" s="452" t="s">
        <v>308</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651</v>
      </c>
      <c r="AE238" s="418"/>
      <c r="AF238" s="418"/>
      <c r="AG238" s="419" t="s">
        <v>106</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6"/>
      <c r="B239" s="767"/>
      <c r="C239" s="452" t="s">
        <v>113</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651</v>
      </c>
      <c r="AE239" s="418"/>
      <c r="AF239" s="418"/>
      <c r="AG239" s="317" t="s">
        <v>653</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57</v>
      </c>
      <c r="B240" s="796"/>
      <c r="C240" s="479" t="s">
        <v>245</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479</v>
      </c>
      <c r="AE240" s="435"/>
      <c r="AF240" s="481"/>
      <c r="AG240" s="314"/>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0</v>
      </c>
      <c r="D241" s="483"/>
      <c r="E241" s="483"/>
      <c r="F241" s="483"/>
      <c r="G241" s="483"/>
      <c r="H241" s="483"/>
      <c r="I241" s="483"/>
      <c r="J241" s="483"/>
      <c r="K241" s="483"/>
      <c r="L241" s="483"/>
      <c r="M241" s="483"/>
      <c r="N241" s="483"/>
      <c r="O241" s="484" t="s">
        <v>51</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62" t="s">
        <v>109</v>
      </c>
      <c r="B247" s="768"/>
      <c r="C247" s="210" t="s">
        <v>127</v>
      </c>
      <c r="D247" s="211"/>
      <c r="E247" s="211"/>
      <c r="F247" s="212"/>
      <c r="G247" s="512" t="s">
        <v>173</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69"/>
      <c r="B248" s="770"/>
      <c r="C248" s="514" t="s">
        <v>131</v>
      </c>
      <c r="D248" s="515"/>
      <c r="E248" s="515"/>
      <c r="F248" s="516"/>
      <c r="G248" s="517" t="s">
        <v>654</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95</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67</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199</v>
      </c>
      <c r="B252" s="529"/>
      <c r="C252" s="529"/>
      <c r="D252" s="529"/>
      <c r="E252" s="530"/>
      <c r="F252" s="531" t="s">
        <v>663</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117</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241</v>
      </c>
      <c r="B254" s="529"/>
      <c r="C254" s="529"/>
      <c r="D254" s="529"/>
      <c r="E254" s="530"/>
      <c r="F254" s="531" t="s">
        <v>664</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97</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387</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218</v>
      </c>
      <c r="B258" s="292"/>
      <c r="C258" s="292"/>
      <c r="D258" s="293"/>
      <c r="E258" s="540"/>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415</v>
      </c>
      <c r="B259" s="544"/>
      <c r="C259" s="544"/>
      <c r="D259" s="544"/>
      <c r="E259" s="540"/>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412</v>
      </c>
      <c r="B260" s="544"/>
      <c r="C260" s="544"/>
      <c r="D260" s="544"/>
      <c r="E260" s="540"/>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164</v>
      </c>
      <c r="B261" s="544"/>
      <c r="C261" s="544"/>
      <c r="D261" s="544"/>
      <c r="E261" s="540"/>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411</v>
      </c>
      <c r="B262" s="544"/>
      <c r="C262" s="544"/>
      <c r="D262" s="544"/>
      <c r="E262" s="540"/>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185</v>
      </c>
      <c r="B263" s="544"/>
      <c r="C263" s="544"/>
      <c r="D263" s="544"/>
      <c r="E263" s="540"/>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168</v>
      </c>
      <c r="B264" s="544"/>
      <c r="C264" s="544"/>
      <c r="D264" s="544"/>
      <c r="E264" s="540"/>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398</v>
      </c>
      <c r="B265" s="544"/>
      <c r="C265" s="544"/>
      <c r="D265" s="544"/>
      <c r="E265" s="540"/>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220</v>
      </c>
      <c r="B266" s="544"/>
      <c r="C266" s="544"/>
      <c r="D266" s="544"/>
      <c r="E266" s="545"/>
      <c r="F266" s="546"/>
      <c r="G266" s="546"/>
      <c r="H266" s="18" t="str">
        <f>IF(E266="","","-")</f>
        <v/>
      </c>
      <c r="I266" s="546"/>
      <c r="J266" s="546"/>
      <c r="K266" s="18" t="str">
        <f>IF(I266="","","-")</f>
        <v/>
      </c>
      <c r="L266" s="547"/>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626</v>
      </c>
      <c r="B267" s="544"/>
      <c r="C267" s="544"/>
      <c r="D267" s="544"/>
      <c r="E267" s="545"/>
      <c r="F267" s="546"/>
      <c r="G267" s="546"/>
      <c r="H267" s="18"/>
      <c r="I267" s="546"/>
      <c r="J267" s="546"/>
      <c r="K267" s="18"/>
      <c r="L267" s="547"/>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305</v>
      </c>
      <c r="B268" s="544"/>
      <c r="C268" s="544"/>
      <c r="D268" s="544"/>
      <c r="E268" s="550"/>
      <c r="F268" s="551"/>
      <c r="G268" s="546"/>
      <c r="H268" s="546"/>
      <c r="I268" s="546"/>
      <c r="J268" s="551"/>
      <c r="K268" s="551"/>
      <c r="L268" s="547"/>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408</v>
      </c>
      <c r="B269" s="775"/>
      <c r="C269" s="775"/>
      <c r="D269" s="775"/>
      <c r="E269" s="775"/>
      <c r="F269" s="776"/>
      <c r="G269" s="15" t="s">
        <v>214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167</v>
      </c>
      <c r="B308" s="599"/>
      <c r="C308" s="599"/>
      <c r="D308" s="599"/>
      <c r="E308" s="599"/>
      <c r="F308" s="600"/>
      <c r="G308" s="553" t="s">
        <v>660</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393</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54</v>
      </c>
      <c r="H309" s="211"/>
      <c r="I309" s="211"/>
      <c r="J309" s="211"/>
      <c r="K309" s="211"/>
      <c r="L309" s="557" t="s">
        <v>56</v>
      </c>
      <c r="M309" s="211"/>
      <c r="N309" s="211"/>
      <c r="O309" s="211"/>
      <c r="P309" s="211"/>
      <c r="Q309" s="211"/>
      <c r="R309" s="211"/>
      <c r="S309" s="211"/>
      <c r="T309" s="211"/>
      <c r="U309" s="211"/>
      <c r="V309" s="211"/>
      <c r="W309" s="211"/>
      <c r="X309" s="212"/>
      <c r="Y309" s="558" t="s">
        <v>62</v>
      </c>
      <c r="Z309" s="559"/>
      <c r="AA309" s="559"/>
      <c r="AB309" s="560"/>
      <c r="AC309" s="210" t="s">
        <v>54</v>
      </c>
      <c r="AD309" s="211"/>
      <c r="AE309" s="211"/>
      <c r="AF309" s="211"/>
      <c r="AG309" s="211"/>
      <c r="AH309" s="557" t="s">
        <v>56</v>
      </c>
      <c r="AI309" s="211"/>
      <c r="AJ309" s="211"/>
      <c r="AK309" s="211"/>
      <c r="AL309" s="211"/>
      <c r="AM309" s="211"/>
      <c r="AN309" s="211"/>
      <c r="AO309" s="211"/>
      <c r="AP309" s="211"/>
      <c r="AQ309" s="211"/>
      <c r="AR309" s="211"/>
      <c r="AS309" s="211"/>
      <c r="AT309" s="212"/>
      <c r="AU309" s="558" t="s">
        <v>62</v>
      </c>
      <c r="AV309" s="559"/>
      <c r="AW309" s="559"/>
      <c r="AX309" s="561"/>
    </row>
    <row r="310" spans="1:50" ht="24.75" customHeight="1" x14ac:dyDescent="0.15">
      <c r="A310" s="601"/>
      <c r="B310" s="602"/>
      <c r="C310" s="602"/>
      <c r="D310" s="602"/>
      <c r="E310" s="602"/>
      <c r="F310" s="603"/>
      <c r="G310" s="562" t="s">
        <v>656</v>
      </c>
      <c r="H310" s="563"/>
      <c r="I310" s="563"/>
      <c r="J310" s="563"/>
      <c r="K310" s="564"/>
      <c r="L310" s="565" t="s">
        <v>657</v>
      </c>
      <c r="M310" s="566"/>
      <c r="N310" s="566"/>
      <c r="O310" s="566"/>
      <c r="P310" s="566"/>
      <c r="Q310" s="566"/>
      <c r="R310" s="566"/>
      <c r="S310" s="566"/>
      <c r="T310" s="566"/>
      <c r="U310" s="566"/>
      <c r="V310" s="566"/>
      <c r="W310" s="566"/>
      <c r="X310" s="567"/>
      <c r="Y310" s="568">
        <v>31</v>
      </c>
      <c r="Z310" s="569"/>
      <c r="AA310" s="569"/>
      <c r="AB310" s="570"/>
      <c r="AC310" s="562"/>
      <c r="AD310" s="563"/>
      <c r="AE310" s="563"/>
      <c r="AF310" s="563"/>
      <c r="AG310" s="564"/>
      <c r="AH310" s="565"/>
      <c r="AI310" s="566"/>
      <c r="AJ310" s="566"/>
      <c r="AK310" s="566"/>
      <c r="AL310" s="566"/>
      <c r="AM310" s="566"/>
      <c r="AN310" s="566"/>
      <c r="AO310" s="566"/>
      <c r="AP310" s="566"/>
      <c r="AQ310" s="566"/>
      <c r="AR310" s="566"/>
      <c r="AS310" s="566"/>
      <c r="AT310" s="567"/>
      <c r="AU310" s="568"/>
      <c r="AV310" s="569"/>
      <c r="AW310" s="569"/>
      <c r="AX310" s="571"/>
    </row>
    <row r="311" spans="1:50" ht="24.75" customHeight="1" x14ac:dyDescent="0.15">
      <c r="A311" s="601"/>
      <c r="B311" s="602"/>
      <c r="C311" s="602"/>
      <c r="D311" s="602"/>
      <c r="E311" s="602"/>
      <c r="F311" s="603"/>
      <c r="G311" s="572" t="s">
        <v>385</v>
      </c>
      <c r="H311" s="573"/>
      <c r="I311" s="573"/>
      <c r="J311" s="573"/>
      <c r="K311" s="574"/>
      <c r="L311" s="575" t="s">
        <v>638</v>
      </c>
      <c r="M311" s="576"/>
      <c r="N311" s="576"/>
      <c r="O311" s="576"/>
      <c r="P311" s="576"/>
      <c r="Q311" s="576"/>
      <c r="R311" s="576"/>
      <c r="S311" s="576"/>
      <c r="T311" s="576"/>
      <c r="U311" s="576"/>
      <c r="V311" s="576"/>
      <c r="W311" s="576"/>
      <c r="X311" s="577"/>
      <c r="Y311" s="578">
        <v>28</v>
      </c>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63</v>
      </c>
      <c r="H320" s="583"/>
      <c r="I320" s="583"/>
      <c r="J320" s="583"/>
      <c r="K320" s="583"/>
      <c r="L320" s="584"/>
      <c r="M320" s="585"/>
      <c r="N320" s="585"/>
      <c r="O320" s="585"/>
      <c r="P320" s="585"/>
      <c r="Q320" s="585"/>
      <c r="R320" s="585"/>
      <c r="S320" s="585"/>
      <c r="T320" s="585"/>
      <c r="U320" s="585"/>
      <c r="V320" s="585"/>
      <c r="W320" s="585"/>
      <c r="X320" s="586"/>
      <c r="Y320" s="587">
        <f>SUM(Y310:AB319)</f>
        <v>59</v>
      </c>
      <c r="Z320" s="588"/>
      <c r="AA320" s="588"/>
      <c r="AB320" s="589"/>
      <c r="AC320" s="582" t="s">
        <v>63</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373</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372</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54</v>
      </c>
      <c r="H322" s="211"/>
      <c r="I322" s="211"/>
      <c r="J322" s="211"/>
      <c r="K322" s="211"/>
      <c r="L322" s="557" t="s">
        <v>56</v>
      </c>
      <c r="M322" s="211"/>
      <c r="N322" s="211"/>
      <c r="O322" s="211"/>
      <c r="P322" s="211"/>
      <c r="Q322" s="211"/>
      <c r="R322" s="211"/>
      <c r="S322" s="211"/>
      <c r="T322" s="211"/>
      <c r="U322" s="211"/>
      <c r="V322" s="211"/>
      <c r="W322" s="211"/>
      <c r="X322" s="212"/>
      <c r="Y322" s="558" t="s">
        <v>62</v>
      </c>
      <c r="Z322" s="559"/>
      <c r="AA322" s="559"/>
      <c r="AB322" s="560"/>
      <c r="AC322" s="210" t="s">
        <v>54</v>
      </c>
      <c r="AD322" s="211"/>
      <c r="AE322" s="211"/>
      <c r="AF322" s="211"/>
      <c r="AG322" s="211"/>
      <c r="AH322" s="557" t="s">
        <v>56</v>
      </c>
      <c r="AI322" s="211"/>
      <c r="AJ322" s="211"/>
      <c r="AK322" s="211"/>
      <c r="AL322" s="211"/>
      <c r="AM322" s="211"/>
      <c r="AN322" s="211"/>
      <c r="AO322" s="211"/>
      <c r="AP322" s="211"/>
      <c r="AQ322" s="211"/>
      <c r="AR322" s="211"/>
      <c r="AS322" s="211"/>
      <c r="AT322" s="212"/>
      <c r="AU322" s="558" t="s">
        <v>62</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63</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63</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283</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258</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54</v>
      </c>
      <c r="H335" s="211"/>
      <c r="I335" s="211"/>
      <c r="J335" s="211"/>
      <c r="K335" s="211"/>
      <c r="L335" s="557" t="s">
        <v>56</v>
      </c>
      <c r="M335" s="211"/>
      <c r="N335" s="211"/>
      <c r="O335" s="211"/>
      <c r="P335" s="211"/>
      <c r="Q335" s="211"/>
      <c r="R335" s="211"/>
      <c r="S335" s="211"/>
      <c r="T335" s="211"/>
      <c r="U335" s="211"/>
      <c r="V335" s="211"/>
      <c r="W335" s="211"/>
      <c r="X335" s="212"/>
      <c r="Y335" s="558" t="s">
        <v>62</v>
      </c>
      <c r="Z335" s="559"/>
      <c r="AA335" s="559"/>
      <c r="AB335" s="560"/>
      <c r="AC335" s="210" t="s">
        <v>54</v>
      </c>
      <c r="AD335" s="211"/>
      <c r="AE335" s="211"/>
      <c r="AF335" s="211"/>
      <c r="AG335" s="211"/>
      <c r="AH335" s="557" t="s">
        <v>56</v>
      </c>
      <c r="AI335" s="211"/>
      <c r="AJ335" s="211"/>
      <c r="AK335" s="211"/>
      <c r="AL335" s="211"/>
      <c r="AM335" s="211"/>
      <c r="AN335" s="211"/>
      <c r="AO335" s="211"/>
      <c r="AP335" s="211"/>
      <c r="AQ335" s="211"/>
      <c r="AR335" s="211"/>
      <c r="AS335" s="211"/>
      <c r="AT335" s="212"/>
      <c r="AU335" s="558" t="s">
        <v>62</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63</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63</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333</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279</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54</v>
      </c>
      <c r="H348" s="211"/>
      <c r="I348" s="211"/>
      <c r="J348" s="211"/>
      <c r="K348" s="211"/>
      <c r="L348" s="557" t="s">
        <v>56</v>
      </c>
      <c r="M348" s="211"/>
      <c r="N348" s="211"/>
      <c r="O348" s="211"/>
      <c r="P348" s="211"/>
      <c r="Q348" s="211"/>
      <c r="R348" s="211"/>
      <c r="S348" s="211"/>
      <c r="T348" s="211"/>
      <c r="U348" s="211"/>
      <c r="V348" s="211"/>
      <c r="W348" s="211"/>
      <c r="X348" s="212"/>
      <c r="Y348" s="558" t="s">
        <v>62</v>
      </c>
      <c r="Z348" s="559"/>
      <c r="AA348" s="559"/>
      <c r="AB348" s="560"/>
      <c r="AC348" s="210" t="s">
        <v>54</v>
      </c>
      <c r="AD348" s="211"/>
      <c r="AE348" s="211"/>
      <c r="AF348" s="211"/>
      <c r="AG348" s="211"/>
      <c r="AH348" s="557" t="s">
        <v>56</v>
      </c>
      <c r="AI348" s="211"/>
      <c r="AJ348" s="211"/>
      <c r="AK348" s="211"/>
      <c r="AL348" s="211"/>
      <c r="AM348" s="211"/>
      <c r="AN348" s="211"/>
      <c r="AO348" s="211"/>
      <c r="AP348" s="211"/>
      <c r="AQ348" s="211"/>
      <c r="AR348" s="211"/>
      <c r="AS348" s="211"/>
      <c r="AT348" s="212"/>
      <c r="AU348" s="558" t="s">
        <v>62</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63</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63</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616</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384</v>
      </c>
      <c r="AM360" s="595"/>
      <c r="AN360" s="595"/>
      <c r="AO360" s="33" t="s">
        <v>380</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77</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75</v>
      </c>
      <c r="D365" s="300"/>
      <c r="E365" s="300"/>
      <c r="F365" s="300"/>
      <c r="G365" s="300"/>
      <c r="H365" s="300"/>
      <c r="I365" s="300"/>
      <c r="J365" s="596" t="s">
        <v>78</v>
      </c>
      <c r="K365" s="544"/>
      <c r="L365" s="544"/>
      <c r="M365" s="544"/>
      <c r="N365" s="544"/>
      <c r="O365" s="544"/>
      <c r="P365" s="300" t="s">
        <v>18</v>
      </c>
      <c r="Q365" s="300"/>
      <c r="R365" s="300"/>
      <c r="S365" s="300"/>
      <c r="T365" s="300"/>
      <c r="U365" s="300"/>
      <c r="V365" s="300"/>
      <c r="W365" s="300"/>
      <c r="X365" s="300"/>
      <c r="Y365" s="597" t="s">
        <v>349</v>
      </c>
      <c r="Z365" s="597"/>
      <c r="AA365" s="597"/>
      <c r="AB365" s="597"/>
      <c r="AC365" s="596" t="s">
        <v>303</v>
      </c>
      <c r="AD365" s="596"/>
      <c r="AE365" s="596"/>
      <c r="AF365" s="596"/>
      <c r="AG365" s="596"/>
      <c r="AH365" s="597" t="s">
        <v>396</v>
      </c>
      <c r="AI365" s="300"/>
      <c r="AJ365" s="300"/>
      <c r="AK365" s="300"/>
      <c r="AL365" s="300" t="s">
        <v>17</v>
      </c>
      <c r="AM365" s="300"/>
      <c r="AN365" s="300"/>
      <c r="AO365" s="255"/>
      <c r="AP365" s="596" t="s">
        <v>351</v>
      </c>
      <c r="AQ365" s="596"/>
      <c r="AR365" s="596"/>
      <c r="AS365" s="596"/>
      <c r="AT365" s="596"/>
      <c r="AU365" s="596"/>
      <c r="AV365" s="596"/>
      <c r="AW365" s="596"/>
      <c r="AX365" s="596"/>
    </row>
    <row r="366" spans="1:51" ht="46.5" customHeight="1" x14ac:dyDescent="0.15">
      <c r="A366" s="604">
        <v>1</v>
      </c>
      <c r="B366" s="604">
        <v>1</v>
      </c>
      <c r="C366" s="605" t="s">
        <v>661</v>
      </c>
      <c r="D366" s="605"/>
      <c r="E366" s="605"/>
      <c r="F366" s="605"/>
      <c r="G366" s="605"/>
      <c r="H366" s="605"/>
      <c r="I366" s="605"/>
      <c r="J366" s="606">
        <v>5010001073329</v>
      </c>
      <c r="K366" s="606"/>
      <c r="L366" s="606"/>
      <c r="M366" s="606"/>
      <c r="N366" s="606"/>
      <c r="O366" s="606"/>
      <c r="P366" s="607" t="s">
        <v>655</v>
      </c>
      <c r="Q366" s="607"/>
      <c r="R366" s="607"/>
      <c r="S366" s="607"/>
      <c r="T366" s="607"/>
      <c r="U366" s="607"/>
      <c r="V366" s="607"/>
      <c r="W366" s="607"/>
      <c r="X366" s="607"/>
      <c r="Y366" s="608">
        <v>29</v>
      </c>
      <c r="Z366" s="609"/>
      <c r="AA366" s="609"/>
      <c r="AB366" s="610"/>
      <c r="AC366" s="611" t="s">
        <v>394</v>
      </c>
      <c r="AD366" s="612"/>
      <c r="AE366" s="612"/>
      <c r="AF366" s="612"/>
      <c r="AG366" s="612"/>
      <c r="AH366" s="613" t="s">
        <v>420</v>
      </c>
      <c r="AI366" s="613"/>
      <c r="AJ366" s="613"/>
      <c r="AK366" s="613"/>
      <c r="AL366" s="614" t="s">
        <v>420</v>
      </c>
      <c r="AM366" s="615"/>
      <c r="AN366" s="615"/>
      <c r="AO366" s="616"/>
      <c r="AP366" s="349" t="s">
        <v>420</v>
      </c>
      <c r="AQ366" s="349"/>
      <c r="AR366" s="349"/>
      <c r="AS366" s="349"/>
      <c r="AT366" s="349"/>
      <c r="AU366" s="349"/>
      <c r="AV366" s="349"/>
      <c r="AW366" s="349"/>
      <c r="AX366" s="349"/>
    </row>
    <row r="367" spans="1:51" ht="46.5" customHeight="1" x14ac:dyDescent="0.15">
      <c r="A367" s="604">
        <v>2</v>
      </c>
      <c r="B367" s="604">
        <v>1</v>
      </c>
      <c r="C367" s="605" t="s">
        <v>196</v>
      </c>
      <c r="D367" s="605"/>
      <c r="E367" s="605"/>
      <c r="F367" s="605"/>
      <c r="G367" s="605"/>
      <c r="H367" s="605"/>
      <c r="I367" s="605"/>
      <c r="J367" s="606">
        <v>5122001015687</v>
      </c>
      <c r="K367" s="606"/>
      <c r="L367" s="606"/>
      <c r="M367" s="606"/>
      <c r="N367" s="606"/>
      <c r="O367" s="606"/>
      <c r="P367" s="607" t="s">
        <v>103</v>
      </c>
      <c r="Q367" s="607"/>
      <c r="R367" s="607"/>
      <c r="S367" s="607"/>
      <c r="T367" s="607"/>
      <c r="U367" s="607"/>
      <c r="V367" s="607"/>
      <c r="W367" s="607"/>
      <c r="X367" s="607"/>
      <c r="Y367" s="608">
        <v>15</v>
      </c>
      <c r="Z367" s="609"/>
      <c r="AA367" s="609"/>
      <c r="AB367" s="610"/>
      <c r="AC367" s="611" t="s">
        <v>394</v>
      </c>
      <c r="AD367" s="612"/>
      <c r="AE367" s="612"/>
      <c r="AF367" s="612"/>
      <c r="AG367" s="612"/>
      <c r="AH367" s="613" t="s">
        <v>420</v>
      </c>
      <c r="AI367" s="613"/>
      <c r="AJ367" s="613"/>
      <c r="AK367" s="613"/>
      <c r="AL367" s="614" t="s">
        <v>420</v>
      </c>
      <c r="AM367" s="615"/>
      <c r="AN367" s="615"/>
      <c r="AO367" s="616"/>
      <c r="AP367" s="349" t="s">
        <v>420</v>
      </c>
      <c r="AQ367" s="349"/>
      <c r="AR367" s="349"/>
      <c r="AS367" s="349"/>
      <c r="AT367" s="349"/>
      <c r="AU367" s="349"/>
      <c r="AV367" s="349"/>
      <c r="AW367" s="349"/>
      <c r="AX367" s="349"/>
      <c r="AY367">
        <f>COUNTA($C$367)</f>
        <v>1</v>
      </c>
    </row>
    <row r="368" spans="1:51" ht="48" customHeight="1" x14ac:dyDescent="0.15">
      <c r="A368" s="604">
        <v>3</v>
      </c>
      <c r="B368" s="604">
        <v>1</v>
      </c>
      <c r="C368" s="605" t="s">
        <v>661</v>
      </c>
      <c r="D368" s="605"/>
      <c r="E368" s="605"/>
      <c r="F368" s="605"/>
      <c r="G368" s="605"/>
      <c r="H368" s="605"/>
      <c r="I368" s="605"/>
      <c r="J368" s="606">
        <v>5010001073329</v>
      </c>
      <c r="K368" s="606"/>
      <c r="L368" s="606"/>
      <c r="M368" s="606"/>
      <c r="N368" s="606"/>
      <c r="O368" s="606"/>
      <c r="P368" s="607" t="s">
        <v>72</v>
      </c>
      <c r="Q368" s="607"/>
      <c r="R368" s="607"/>
      <c r="S368" s="607"/>
      <c r="T368" s="607"/>
      <c r="U368" s="607"/>
      <c r="V368" s="607"/>
      <c r="W368" s="607"/>
      <c r="X368" s="607"/>
      <c r="Y368" s="608">
        <v>11</v>
      </c>
      <c r="Z368" s="609"/>
      <c r="AA368" s="609"/>
      <c r="AB368" s="610"/>
      <c r="AC368" s="611" t="s">
        <v>394</v>
      </c>
      <c r="AD368" s="612"/>
      <c r="AE368" s="612"/>
      <c r="AF368" s="612"/>
      <c r="AG368" s="612"/>
      <c r="AH368" s="613" t="s">
        <v>420</v>
      </c>
      <c r="AI368" s="613"/>
      <c r="AJ368" s="613"/>
      <c r="AK368" s="613"/>
      <c r="AL368" s="614" t="s">
        <v>420</v>
      </c>
      <c r="AM368" s="615"/>
      <c r="AN368" s="615"/>
      <c r="AO368" s="616"/>
      <c r="AP368" s="349" t="s">
        <v>420</v>
      </c>
      <c r="AQ368" s="349"/>
      <c r="AR368" s="349"/>
      <c r="AS368" s="349"/>
      <c r="AT368" s="349"/>
      <c r="AU368" s="349"/>
      <c r="AV368" s="349"/>
      <c r="AW368" s="349"/>
      <c r="AX368" s="349"/>
      <c r="AY368">
        <f>COUNTA($C$368)</f>
        <v>1</v>
      </c>
    </row>
    <row r="369" spans="1:51" ht="48" customHeight="1" x14ac:dyDescent="0.15">
      <c r="A369" s="604">
        <v>4</v>
      </c>
      <c r="B369" s="604">
        <v>1</v>
      </c>
      <c r="C369" s="605" t="s">
        <v>39</v>
      </c>
      <c r="D369" s="605"/>
      <c r="E369" s="605"/>
      <c r="F369" s="605"/>
      <c r="G369" s="605"/>
      <c r="H369" s="605"/>
      <c r="I369" s="605"/>
      <c r="J369" s="606">
        <v>3010001142283</v>
      </c>
      <c r="K369" s="606"/>
      <c r="L369" s="606"/>
      <c r="M369" s="606"/>
      <c r="N369" s="606"/>
      <c r="O369" s="606"/>
      <c r="P369" s="607" t="s">
        <v>72</v>
      </c>
      <c r="Q369" s="607"/>
      <c r="R369" s="607"/>
      <c r="S369" s="607"/>
      <c r="T369" s="607"/>
      <c r="U369" s="607"/>
      <c r="V369" s="607"/>
      <c r="W369" s="607"/>
      <c r="X369" s="607"/>
      <c r="Y369" s="608">
        <v>8</v>
      </c>
      <c r="Z369" s="609"/>
      <c r="AA369" s="609"/>
      <c r="AB369" s="610"/>
      <c r="AC369" s="611" t="s">
        <v>394</v>
      </c>
      <c r="AD369" s="612"/>
      <c r="AE369" s="612"/>
      <c r="AF369" s="612"/>
      <c r="AG369" s="612"/>
      <c r="AH369" s="613" t="s">
        <v>420</v>
      </c>
      <c r="AI369" s="613"/>
      <c r="AJ369" s="613"/>
      <c r="AK369" s="613"/>
      <c r="AL369" s="614" t="s">
        <v>420</v>
      </c>
      <c r="AM369" s="615"/>
      <c r="AN369" s="615"/>
      <c r="AO369" s="616"/>
      <c r="AP369" s="349" t="s">
        <v>420</v>
      </c>
      <c r="AQ369" s="349"/>
      <c r="AR369" s="349"/>
      <c r="AS369" s="349"/>
      <c r="AT369" s="349"/>
      <c r="AU369" s="349"/>
      <c r="AV369" s="349"/>
      <c r="AW369" s="349"/>
      <c r="AX369" s="349"/>
      <c r="AY369">
        <f>COUNTA($C$369)</f>
        <v>1</v>
      </c>
    </row>
    <row r="370" spans="1:51" ht="48" customHeight="1" x14ac:dyDescent="0.15">
      <c r="A370" s="604">
        <v>5</v>
      </c>
      <c r="B370" s="604">
        <v>1</v>
      </c>
      <c r="C370" s="605" t="s">
        <v>416</v>
      </c>
      <c r="D370" s="605"/>
      <c r="E370" s="605"/>
      <c r="F370" s="605"/>
      <c r="G370" s="605"/>
      <c r="H370" s="605"/>
      <c r="I370" s="605"/>
      <c r="J370" s="606">
        <v>1500001011226</v>
      </c>
      <c r="K370" s="606"/>
      <c r="L370" s="606"/>
      <c r="M370" s="606"/>
      <c r="N370" s="606"/>
      <c r="O370" s="606"/>
      <c r="P370" s="607" t="s">
        <v>72</v>
      </c>
      <c r="Q370" s="607"/>
      <c r="R370" s="607"/>
      <c r="S370" s="607"/>
      <c r="T370" s="607"/>
      <c r="U370" s="607"/>
      <c r="V370" s="607"/>
      <c r="W370" s="607"/>
      <c r="X370" s="607"/>
      <c r="Y370" s="608">
        <v>0.8</v>
      </c>
      <c r="Z370" s="609"/>
      <c r="AA370" s="609"/>
      <c r="AB370" s="610"/>
      <c r="AC370" s="611" t="s">
        <v>394</v>
      </c>
      <c r="AD370" s="612"/>
      <c r="AE370" s="612"/>
      <c r="AF370" s="612"/>
      <c r="AG370" s="612"/>
      <c r="AH370" s="613" t="s">
        <v>420</v>
      </c>
      <c r="AI370" s="613"/>
      <c r="AJ370" s="613"/>
      <c r="AK370" s="613"/>
      <c r="AL370" s="614" t="s">
        <v>420</v>
      </c>
      <c r="AM370" s="615"/>
      <c r="AN370" s="615"/>
      <c r="AO370" s="616"/>
      <c r="AP370" s="349" t="s">
        <v>420</v>
      </c>
      <c r="AQ370" s="349"/>
      <c r="AR370" s="349"/>
      <c r="AS370" s="349"/>
      <c r="AT370" s="349"/>
      <c r="AU370" s="349"/>
      <c r="AV370" s="349"/>
      <c r="AW370" s="349"/>
      <c r="AX370" s="349"/>
      <c r="AY370">
        <f>COUNTA($C$370)</f>
        <v>1</v>
      </c>
    </row>
    <row r="371" spans="1:51" ht="48" customHeight="1" x14ac:dyDescent="0.15">
      <c r="A371" s="604">
        <v>6</v>
      </c>
      <c r="B371" s="604">
        <v>1</v>
      </c>
      <c r="C371" s="605" t="s">
        <v>69</v>
      </c>
      <c r="D371" s="605"/>
      <c r="E371" s="605"/>
      <c r="F371" s="605"/>
      <c r="G371" s="605"/>
      <c r="H371" s="605"/>
      <c r="I371" s="605"/>
      <c r="J371" s="606">
        <v>8010001208872</v>
      </c>
      <c r="K371" s="606"/>
      <c r="L371" s="606"/>
      <c r="M371" s="606"/>
      <c r="N371" s="606"/>
      <c r="O371" s="606"/>
      <c r="P371" s="607" t="s">
        <v>72</v>
      </c>
      <c r="Q371" s="607"/>
      <c r="R371" s="607"/>
      <c r="S371" s="607"/>
      <c r="T371" s="607"/>
      <c r="U371" s="607"/>
      <c r="V371" s="607"/>
      <c r="W371" s="607"/>
      <c r="X371" s="607"/>
      <c r="Y371" s="608">
        <v>0.8</v>
      </c>
      <c r="Z371" s="609"/>
      <c r="AA371" s="609"/>
      <c r="AB371" s="610"/>
      <c r="AC371" s="611" t="s">
        <v>394</v>
      </c>
      <c r="AD371" s="612"/>
      <c r="AE371" s="612"/>
      <c r="AF371" s="612"/>
      <c r="AG371" s="612"/>
      <c r="AH371" s="613" t="s">
        <v>420</v>
      </c>
      <c r="AI371" s="613"/>
      <c r="AJ371" s="613"/>
      <c r="AK371" s="613"/>
      <c r="AL371" s="614" t="s">
        <v>420</v>
      </c>
      <c r="AM371" s="615"/>
      <c r="AN371" s="615"/>
      <c r="AO371" s="616"/>
      <c r="AP371" s="349" t="s">
        <v>420</v>
      </c>
      <c r="AQ371" s="349"/>
      <c r="AR371" s="349"/>
      <c r="AS371" s="349"/>
      <c r="AT371" s="349"/>
      <c r="AU371" s="349"/>
      <c r="AV371" s="349"/>
      <c r="AW371" s="349"/>
      <c r="AX371" s="349"/>
      <c r="AY371">
        <f>COUNTA($C$371)</f>
        <v>1</v>
      </c>
    </row>
    <row r="372" spans="1:51" ht="48" customHeight="1" x14ac:dyDescent="0.15">
      <c r="A372" s="604">
        <v>7</v>
      </c>
      <c r="B372" s="604">
        <v>1</v>
      </c>
      <c r="C372" s="605" t="s">
        <v>96</v>
      </c>
      <c r="D372" s="605"/>
      <c r="E372" s="605"/>
      <c r="F372" s="605"/>
      <c r="G372" s="605"/>
      <c r="H372" s="605"/>
      <c r="I372" s="605"/>
      <c r="J372" s="606">
        <v>7010005016678</v>
      </c>
      <c r="K372" s="606"/>
      <c r="L372" s="606"/>
      <c r="M372" s="606"/>
      <c r="N372" s="606"/>
      <c r="O372" s="606"/>
      <c r="P372" s="607" t="s">
        <v>72</v>
      </c>
      <c r="Q372" s="607"/>
      <c r="R372" s="607"/>
      <c r="S372" s="607"/>
      <c r="T372" s="607"/>
      <c r="U372" s="607"/>
      <c r="V372" s="607"/>
      <c r="W372" s="607"/>
      <c r="X372" s="607"/>
      <c r="Y372" s="608">
        <v>0.4</v>
      </c>
      <c r="Z372" s="609"/>
      <c r="AA372" s="609"/>
      <c r="AB372" s="610"/>
      <c r="AC372" s="611" t="s">
        <v>394</v>
      </c>
      <c r="AD372" s="612"/>
      <c r="AE372" s="612"/>
      <c r="AF372" s="612"/>
      <c r="AG372" s="612"/>
      <c r="AH372" s="613" t="s">
        <v>420</v>
      </c>
      <c r="AI372" s="613"/>
      <c r="AJ372" s="613"/>
      <c r="AK372" s="613"/>
      <c r="AL372" s="614" t="s">
        <v>420</v>
      </c>
      <c r="AM372" s="615"/>
      <c r="AN372" s="615"/>
      <c r="AO372" s="616"/>
      <c r="AP372" s="349" t="s">
        <v>420</v>
      </c>
      <c r="AQ372" s="349"/>
      <c r="AR372" s="349"/>
      <c r="AS372" s="349"/>
      <c r="AT372" s="349"/>
      <c r="AU372" s="349"/>
      <c r="AV372" s="349"/>
      <c r="AW372" s="349"/>
      <c r="AX372" s="349"/>
      <c r="AY372">
        <f>COUNTA($C$372)</f>
        <v>1</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75</v>
      </c>
      <c r="D398" s="300"/>
      <c r="E398" s="300"/>
      <c r="F398" s="300"/>
      <c r="G398" s="300"/>
      <c r="H398" s="300"/>
      <c r="I398" s="300"/>
      <c r="J398" s="596" t="s">
        <v>78</v>
      </c>
      <c r="K398" s="544"/>
      <c r="L398" s="544"/>
      <c r="M398" s="544"/>
      <c r="N398" s="544"/>
      <c r="O398" s="544"/>
      <c r="P398" s="300" t="s">
        <v>18</v>
      </c>
      <c r="Q398" s="300"/>
      <c r="R398" s="300"/>
      <c r="S398" s="300"/>
      <c r="T398" s="300"/>
      <c r="U398" s="300"/>
      <c r="V398" s="300"/>
      <c r="W398" s="300"/>
      <c r="X398" s="300"/>
      <c r="Y398" s="597" t="s">
        <v>349</v>
      </c>
      <c r="Z398" s="597"/>
      <c r="AA398" s="597"/>
      <c r="AB398" s="597"/>
      <c r="AC398" s="596" t="s">
        <v>303</v>
      </c>
      <c r="AD398" s="596"/>
      <c r="AE398" s="596"/>
      <c r="AF398" s="596"/>
      <c r="AG398" s="596"/>
      <c r="AH398" s="597" t="s">
        <v>396</v>
      </c>
      <c r="AI398" s="300"/>
      <c r="AJ398" s="300"/>
      <c r="AK398" s="300"/>
      <c r="AL398" s="300" t="s">
        <v>17</v>
      </c>
      <c r="AM398" s="300"/>
      <c r="AN398" s="300"/>
      <c r="AO398" s="255"/>
      <c r="AP398" s="596" t="s">
        <v>351</v>
      </c>
      <c r="AQ398" s="596"/>
      <c r="AR398" s="596"/>
      <c r="AS398" s="596"/>
      <c r="AT398" s="596"/>
      <c r="AU398" s="596"/>
      <c r="AV398" s="596"/>
      <c r="AW398" s="596"/>
      <c r="AX398" s="596"/>
      <c r="AY398">
        <f>$AY$396</f>
        <v>0</v>
      </c>
    </row>
    <row r="399" spans="1:51" ht="30" hidden="1" customHeight="1" x14ac:dyDescent="0.15">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9"/>
      <c r="AQ399" s="349"/>
      <c r="AR399" s="349"/>
      <c r="AS399" s="349"/>
      <c r="AT399" s="349"/>
      <c r="AU399" s="349"/>
      <c r="AV399" s="349"/>
      <c r="AW399" s="349"/>
      <c r="AX399" s="349"/>
      <c r="AY399">
        <f>$AY$396</f>
        <v>0</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375</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75</v>
      </c>
      <c r="D431" s="300"/>
      <c r="E431" s="300"/>
      <c r="F431" s="300"/>
      <c r="G431" s="300"/>
      <c r="H431" s="300"/>
      <c r="I431" s="300"/>
      <c r="J431" s="596" t="s">
        <v>78</v>
      </c>
      <c r="K431" s="544"/>
      <c r="L431" s="544"/>
      <c r="M431" s="544"/>
      <c r="N431" s="544"/>
      <c r="O431" s="544"/>
      <c r="P431" s="300" t="s">
        <v>18</v>
      </c>
      <c r="Q431" s="300"/>
      <c r="R431" s="300"/>
      <c r="S431" s="300"/>
      <c r="T431" s="300"/>
      <c r="U431" s="300"/>
      <c r="V431" s="300"/>
      <c r="W431" s="300"/>
      <c r="X431" s="300"/>
      <c r="Y431" s="597" t="s">
        <v>349</v>
      </c>
      <c r="Z431" s="597"/>
      <c r="AA431" s="597"/>
      <c r="AB431" s="597"/>
      <c r="AC431" s="596" t="s">
        <v>303</v>
      </c>
      <c r="AD431" s="596"/>
      <c r="AE431" s="596"/>
      <c r="AF431" s="596"/>
      <c r="AG431" s="596"/>
      <c r="AH431" s="597" t="s">
        <v>396</v>
      </c>
      <c r="AI431" s="300"/>
      <c r="AJ431" s="300"/>
      <c r="AK431" s="300"/>
      <c r="AL431" s="300" t="s">
        <v>17</v>
      </c>
      <c r="AM431" s="300"/>
      <c r="AN431" s="300"/>
      <c r="AO431" s="255"/>
      <c r="AP431" s="596" t="s">
        <v>351</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75</v>
      </c>
      <c r="D464" s="300"/>
      <c r="E464" s="300"/>
      <c r="F464" s="300"/>
      <c r="G464" s="300"/>
      <c r="H464" s="300"/>
      <c r="I464" s="300"/>
      <c r="J464" s="596" t="s">
        <v>78</v>
      </c>
      <c r="K464" s="544"/>
      <c r="L464" s="544"/>
      <c r="M464" s="544"/>
      <c r="N464" s="544"/>
      <c r="O464" s="544"/>
      <c r="P464" s="300" t="s">
        <v>18</v>
      </c>
      <c r="Q464" s="300"/>
      <c r="R464" s="300"/>
      <c r="S464" s="300"/>
      <c r="T464" s="300"/>
      <c r="U464" s="300"/>
      <c r="V464" s="300"/>
      <c r="W464" s="300"/>
      <c r="X464" s="300"/>
      <c r="Y464" s="597" t="s">
        <v>349</v>
      </c>
      <c r="Z464" s="597"/>
      <c r="AA464" s="597"/>
      <c r="AB464" s="597"/>
      <c r="AC464" s="596" t="s">
        <v>303</v>
      </c>
      <c r="AD464" s="596"/>
      <c r="AE464" s="596"/>
      <c r="AF464" s="596"/>
      <c r="AG464" s="596"/>
      <c r="AH464" s="597" t="s">
        <v>396</v>
      </c>
      <c r="AI464" s="300"/>
      <c r="AJ464" s="300"/>
      <c r="AK464" s="300"/>
      <c r="AL464" s="300" t="s">
        <v>17</v>
      </c>
      <c r="AM464" s="300"/>
      <c r="AN464" s="300"/>
      <c r="AO464" s="255"/>
      <c r="AP464" s="596" t="s">
        <v>351</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75</v>
      </c>
      <c r="D497" s="300"/>
      <c r="E497" s="300"/>
      <c r="F497" s="300"/>
      <c r="G497" s="300"/>
      <c r="H497" s="300"/>
      <c r="I497" s="300"/>
      <c r="J497" s="596" t="s">
        <v>78</v>
      </c>
      <c r="K497" s="544"/>
      <c r="L497" s="544"/>
      <c r="M497" s="544"/>
      <c r="N497" s="544"/>
      <c r="O497" s="544"/>
      <c r="P497" s="300" t="s">
        <v>18</v>
      </c>
      <c r="Q497" s="300"/>
      <c r="R497" s="300"/>
      <c r="S497" s="300"/>
      <c r="T497" s="300"/>
      <c r="U497" s="300"/>
      <c r="V497" s="300"/>
      <c r="W497" s="300"/>
      <c r="X497" s="300"/>
      <c r="Y497" s="597" t="s">
        <v>349</v>
      </c>
      <c r="Z497" s="597"/>
      <c r="AA497" s="597"/>
      <c r="AB497" s="597"/>
      <c r="AC497" s="596" t="s">
        <v>303</v>
      </c>
      <c r="AD497" s="596"/>
      <c r="AE497" s="596"/>
      <c r="AF497" s="596"/>
      <c r="AG497" s="596"/>
      <c r="AH497" s="597" t="s">
        <v>396</v>
      </c>
      <c r="AI497" s="300"/>
      <c r="AJ497" s="300"/>
      <c r="AK497" s="300"/>
      <c r="AL497" s="300" t="s">
        <v>17</v>
      </c>
      <c r="AM497" s="300"/>
      <c r="AN497" s="300"/>
      <c r="AO497" s="255"/>
      <c r="AP497" s="596" t="s">
        <v>351</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119</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75</v>
      </c>
      <c r="D530" s="300"/>
      <c r="E530" s="300"/>
      <c r="F530" s="300"/>
      <c r="G530" s="300"/>
      <c r="H530" s="300"/>
      <c r="I530" s="300"/>
      <c r="J530" s="596" t="s">
        <v>78</v>
      </c>
      <c r="K530" s="544"/>
      <c r="L530" s="544"/>
      <c r="M530" s="544"/>
      <c r="N530" s="544"/>
      <c r="O530" s="544"/>
      <c r="P530" s="300" t="s">
        <v>18</v>
      </c>
      <c r="Q530" s="300"/>
      <c r="R530" s="300"/>
      <c r="S530" s="300"/>
      <c r="T530" s="300"/>
      <c r="U530" s="300"/>
      <c r="V530" s="300"/>
      <c r="W530" s="300"/>
      <c r="X530" s="300"/>
      <c r="Y530" s="597" t="s">
        <v>349</v>
      </c>
      <c r="Z530" s="597"/>
      <c r="AA530" s="597"/>
      <c r="AB530" s="597"/>
      <c r="AC530" s="596" t="s">
        <v>303</v>
      </c>
      <c r="AD530" s="596"/>
      <c r="AE530" s="596"/>
      <c r="AF530" s="596"/>
      <c r="AG530" s="596"/>
      <c r="AH530" s="597" t="s">
        <v>396</v>
      </c>
      <c r="AI530" s="300"/>
      <c r="AJ530" s="300"/>
      <c r="AK530" s="300"/>
      <c r="AL530" s="300" t="s">
        <v>17</v>
      </c>
      <c r="AM530" s="300"/>
      <c r="AN530" s="300"/>
      <c r="AO530" s="255"/>
      <c r="AP530" s="596" t="s">
        <v>351</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75</v>
      </c>
      <c r="D563" s="300"/>
      <c r="E563" s="300"/>
      <c r="F563" s="300"/>
      <c r="G563" s="300"/>
      <c r="H563" s="300"/>
      <c r="I563" s="300"/>
      <c r="J563" s="596" t="s">
        <v>78</v>
      </c>
      <c r="K563" s="544"/>
      <c r="L563" s="544"/>
      <c r="M563" s="544"/>
      <c r="N563" s="544"/>
      <c r="O563" s="544"/>
      <c r="P563" s="300" t="s">
        <v>18</v>
      </c>
      <c r="Q563" s="300"/>
      <c r="R563" s="300"/>
      <c r="S563" s="300"/>
      <c r="T563" s="300"/>
      <c r="U563" s="300"/>
      <c r="V563" s="300"/>
      <c r="W563" s="300"/>
      <c r="X563" s="300"/>
      <c r="Y563" s="597" t="s">
        <v>349</v>
      </c>
      <c r="Z563" s="597"/>
      <c r="AA563" s="597"/>
      <c r="AB563" s="597"/>
      <c r="AC563" s="596" t="s">
        <v>303</v>
      </c>
      <c r="AD563" s="596"/>
      <c r="AE563" s="596"/>
      <c r="AF563" s="596"/>
      <c r="AG563" s="596"/>
      <c r="AH563" s="597" t="s">
        <v>396</v>
      </c>
      <c r="AI563" s="300"/>
      <c r="AJ563" s="300"/>
      <c r="AK563" s="300"/>
      <c r="AL563" s="300" t="s">
        <v>17</v>
      </c>
      <c r="AM563" s="300"/>
      <c r="AN563" s="300"/>
      <c r="AO563" s="255"/>
      <c r="AP563" s="596" t="s">
        <v>351</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75</v>
      </c>
      <c r="D596" s="300"/>
      <c r="E596" s="300"/>
      <c r="F596" s="300"/>
      <c r="G596" s="300"/>
      <c r="H596" s="300"/>
      <c r="I596" s="300"/>
      <c r="J596" s="596" t="s">
        <v>78</v>
      </c>
      <c r="K596" s="544"/>
      <c r="L596" s="544"/>
      <c r="M596" s="544"/>
      <c r="N596" s="544"/>
      <c r="O596" s="544"/>
      <c r="P596" s="300" t="s">
        <v>18</v>
      </c>
      <c r="Q596" s="300"/>
      <c r="R596" s="300"/>
      <c r="S596" s="300"/>
      <c r="T596" s="300"/>
      <c r="U596" s="300"/>
      <c r="V596" s="300"/>
      <c r="W596" s="300"/>
      <c r="X596" s="300"/>
      <c r="Y596" s="597" t="s">
        <v>349</v>
      </c>
      <c r="Z596" s="597"/>
      <c r="AA596" s="597"/>
      <c r="AB596" s="597"/>
      <c r="AC596" s="596" t="s">
        <v>303</v>
      </c>
      <c r="AD596" s="596"/>
      <c r="AE596" s="596"/>
      <c r="AF596" s="596"/>
      <c r="AG596" s="596"/>
      <c r="AH596" s="597" t="s">
        <v>396</v>
      </c>
      <c r="AI596" s="300"/>
      <c r="AJ596" s="300"/>
      <c r="AK596" s="300"/>
      <c r="AL596" s="300" t="s">
        <v>17</v>
      </c>
      <c r="AM596" s="300"/>
      <c r="AN596" s="300"/>
      <c r="AO596" s="255"/>
      <c r="AP596" s="596" t="s">
        <v>351</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41</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384</v>
      </c>
      <c r="AM627" s="622"/>
      <c r="AN627" s="62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3"/>
      <c r="B630" s="623"/>
      <c r="C630" s="596" t="s">
        <v>5</v>
      </c>
      <c r="D630" s="596"/>
      <c r="E630" s="596" t="s">
        <v>312</v>
      </c>
      <c r="F630" s="596"/>
      <c r="G630" s="596"/>
      <c r="H630" s="596"/>
      <c r="I630" s="596"/>
      <c r="J630" s="596" t="s">
        <v>78</v>
      </c>
      <c r="K630" s="596"/>
      <c r="L630" s="596"/>
      <c r="M630" s="596"/>
      <c r="N630" s="596"/>
      <c r="O630" s="596"/>
      <c r="P630" s="596" t="s">
        <v>18</v>
      </c>
      <c r="Q630" s="596"/>
      <c r="R630" s="596"/>
      <c r="S630" s="596"/>
      <c r="T630" s="596"/>
      <c r="U630" s="596"/>
      <c r="V630" s="596"/>
      <c r="W630" s="596"/>
      <c r="X630" s="596"/>
      <c r="Y630" s="596" t="s">
        <v>309</v>
      </c>
      <c r="Z630" s="596"/>
      <c r="AA630" s="596"/>
      <c r="AB630" s="596"/>
      <c r="AC630" s="596" t="s">
        <v>310</v>
      </c>
      <c r="AD630" s="596"/>
      <c r="AE630" s="596"/>
      <c r="AF630" s="596"/>
      <c r="AG630" s="596"/>
      <c r="AH630" s="596" t="s">
        <v>323</v>
      </c>
      <c r="AI630" s="596"/>
      <c r="AJ630" s="596"/>
      <c r="AK630" s="596"/>
      <c r="AL630" s="596" t="s">
        <v>17</v>
      </c>
      <c r="AM630" s="596"/>
      <c r="AN630" s="596"/>
      <c r="AO630" s="623"/>
      <c r="AP630" s="596" t="s">
        <v>382</v>
      </c>
      <c r="AQ630" s="596"/>
      <c r="AR630" s="596"/>
      <c r="AS630" s="596"/>
      <c r="AT630" s="596"/>
      <c r="AU630" s="596"/>
      <c r="AV630" s="596"/>
      <c r="AW630" s="596"/>
      <c r="AX630" s="596"/>
    </row>
    <row r="631" spans="1:51" ht="30" hidden="1" customHeight="1" x14ac:dyDescent="0.15">
      <c r="A631" s="604">
        <v>1</v>
      </c>
      <c r="B631" s="604">
        <v>1</v>
      </c>
      <c r="C631" s="624"/>
      <c r="D631" s="624"/>
      <c r="E631" s="349"/>
      <c r="F631" s="349"/>
      <c r="G631" s="349"/>
      <c r="H631" s="349"/>
      <c r="I631" s="349"/>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9"/>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AK16:AQ16"/>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372">
    <cfRule type="expression" dxfId="809" priority="7">
      <formula>IF(RIGHT(TEXT(Y372,"0.#"),1)=".",FALSE,TRUE)</formula>
    </cfRule>
    <cfRule type="expression" dxfId="808" priority="8">
      <formula>IF(RIGHT(TEXT(Y372,"0.#"),1)=".",TRUE,FALSE)</formula>
    </cfRule>
  </conditionalFormatting>
  <conditionalFormatting sqref="AL367:AO372">
    <cfRule type="expression" dxfId="807" priority="9">
      <formula>IF(AND(AL367&gt;=0,RIGHT(TEXT(AL367,"0.#"),1)&lt;&gt;"."),TRUE,FALSE)</formula>
    </cfRule>
    <cfRule type="expression" dxfId="806" priority="10">
      <formula>IF(AND(AL367&gt;=0,RIGHT(TEXT(AL367,"0.#"),1)="."),TRUE,FALSE)</formula>
    </cfRule>
    <cfRule type="expression" dxfId="805" priority="11">
      <formula>IF(AND(AL367&lt;0,RIGHT(TEXT(AL367,"0.#"),1)&lt;&gt;"."),TRUE,FALSE)</formula>
    </cfRule>
    <cfRule type="expression" dxfId="804" priority="12">
      <formula>IF(AND(AL367&lt;0,RIGHT(TEXT(AL367,"0.#"),1)="."),TRUE,FALSE)</formula>
    </cfRule>
  </conditionalFormatting>
  <conditionalFormatting sqref="P14:AQ14">
    <cfRule type="expression" dxfId="803" priority="917">
      <formula>IF(RIGHT(TEXT(P14,"0.#"),1)=".",FALSE,TRUE)</formula>
    </cfRule>
    <cfRule type="expression" dxfId="802" priority="918">
      <formula>IF(RIGHT(TEXT(P14,"0.#"),1)=".",TRUE,FALSE)</formula>
    </cfRule>
  </conditionalFormatting>
  <conditionalFormatting sqref="P18:AX18">
    <cfRule type="expression" dxfId="801" priority="915">
      <formula>IF(RIGHT(TEXT(P18,"0.#"),1)=".",FALSE,TRUE)</formula>
    </cfRule>
    <cfRule type="expression" dxfId="800" priority="916">
      <formula>IF(RIGHT(TEXT(P18,"0.#"),1)=".",TRUE,FALSE)</formula>
    </cfRule>
  </conditionalFormatting>
  <conditionalFormatting sqref="Y311">
    <cfRule type="expression" dxfId="799" priority="913">
      <formula>IF(RIGHT(TEXT(Y311,"0.#"),1)=".",FALSE,TRUE)</formula>
    </cfRule>
    <cfRule type="expression" dxfId="798" priority="914">
      <formula>IF(RIGHT(TEXT(Y311,"0.#"),1)=".",TRUE,FALSE)</formula>
    </cfRule>
  </conditionalFormatting>
  <conditionalFormatting sqref="Y320">
    <cfRule type="expression" dxfId="797" priority="911">
      <formula>IF(RIGHT(TEXT(Y320,"0.#"),1)=".",FALSE,TRUE)</formula>
    </cfRule>
    <cfRule type="expression" dxfId="796" priority="912">
      <formula>IF(RIGHT(TEXT(Y320,"0.#"),1)=".",TRUE,FALSE)</formula>
    </cfRule>
  </conditionalFormatting>
  <conditionalFormatting sqref="Y351:Y358 Y349 Y338:Y345 Y336 Y325:Y332 Y323">
    <cfRule type="expression" dxfId="795" priority="891">
      <formula>IF(RIGHT(TEXT(Y323,"0.#"),1)=".",FALSE,TRUE)</formula>
    </cfRule>
    <cfRule type="expression" dxfId="794" priority="892">
      <formula>IF(RIGHT(TEXT(Y323,"0.#"),1)=".",TRUE,FALSE)</formula>
    </cfRule>
  </conditionalFormatting>
  <conditionalFormatting sqref="P13:AX13 P15:AX15 P16:AQ17">
    <cfRule type="expression" dxfId="793" priority="909">
      <formula>IF(RIGHT(TEXT(P13,"0.#"),1)=".",FALSE,TRUE)</formula>
    </cfRule>
    <cfRule type="expression" dxfId="792" priority="910">
      <formula>IF(RIGHT(TEXT(P13,"0.#"),1)=".",TRUE,FALSE)</formula>
    </cfRule>
  </conditionalFormatting>
  <conditionalFormatting sqref="P19:AJ19">
    <cfRule type="expression" dxfId="791" priority="907">
      <formula>IF(RIGHT(TEXT(P19,"0.#"),1)=".",FALSE,TRUE)</formula>
    </cfRule>
    <cfRule type="expression" dxfId="790" priority="908">
      <formula>IF(RIGHT(TEXT(P19,"0.#"),1)=".",TRUE,FALSE)</formula>
    </cfRule>
  </conditionalFormatting>
  <conditionalFormatting sqref="AE32 AQ32">
    <cfRule type="expression" dxfId="789" priority="905">
      <formula>IF(RIGHT(TEXT(AE32,"0.#"),1)=".",FALSE,TRUE)</formula>
    </cfRule>
    <cfRule type="expression" dxfId="788" priority="906">
      <formula>IF(RIGHT(TEXT(AE32,"0.#"),1)=".",TRUE,FALSE)</formula>
    </cfRule>
  </conditionalFormatting>
  <conditionalFormatting sqref="Y312:Y319 Y310">
    <cfRule type="expression" dxfId="787" priority="903">
      <formula>IF(RIGHT(TEXT(Y310,"0.#"),1)=".",FALSE,TRUE)</formula>
    </cfRule>
    <cfRule type="expression" dxfId="786" priority="904">
      <formula>IF(RIGHT(TEXT(Y310,"0.#"),1)=".",TRUE,FALSE)</formula>
    </cfRule>
  </conditionalFormatting>
  <conditionalFormatting sqref="AU311">
    <cfRule type="expression" dxfId="785" priority="901">
      <formula>IF(RIGHT(TEXT(AU311,"0.#"),1)=".",FALSE,TRUE)</formula>
    </cfRule>
    <cfRule type="expression" dxfId="784" priority="902">
      <formula>IF(RIGHT(TEXT(AU311,"0.#"),1)=".",TRUE,FALSE)</formula>
    </cfRule>
  </conditionalFormatting>
  <conditionalFormatting sqref="AU320">
    <cfRule type="expression" dxfId="783" priority="899">
      <formula>IF(RIGHT(TEXT(AU320,"0.#"),1)=".",FALSE,TRUE)</formula>
    </cfRule>
    <cfRule type="expression" dxfId="782" priority="900">
      <formula>IF(RIGHT(TEXT(AU320,"0.#"),1)=".",TRUE,FALSE)</formula>
    </cfRule>
  </conditionalFormatting>
  <conditionalFormatting sqref="AU312:AU319 AU310">
    <cfRule type="expression" dxfId="781" priority="897">
      <formula>IF(RIGHT(TEXT(AU310,"0.#"),1)=".",FALSE,TRUE)</formula>
    </cfRule>
    <cfRule type="expression" dxfId="780" priority="898">
      <formula>IF(RIGHT(TEXT(AU310,"0.#"),1)=".",TRUE,FALSE)</formula>
    </cfRule>
  </conditionalFormatting>
  <conditionalFormatting sqref="Y350 Y337 Y324">
    <cfRule type="expression" dxfId="779" priority="895">
      <formula>IF(RIGHT(TEXT(Y324,"0.#"),1)=".",FALSE,TRUE)</formula>
    </cfRule>
    <cfRule type="expression" dxfId="778" priority="896">
      <formula>IF(RIGHT(TEXT(Y324,"0.#"),1)=".",TRUE,FALSE)</formula>
    </cfRule>
  </conditionalFormatting>
  <conditionalFormatting sqref="Y359 Y346 Y333">
    <cfRule type="expression" dxfId="777" priority="893">
      <formula>IF(RIGHT(TEXT(Y333,"0.#"),1)=".",FALSE,TRUE)</formula>
    </cfRule>
    <cfRule type="expression" dxfId="776" priority="894">
      <formula>IF(RIGHT(TEXT(Y333,"0.#"),1)=".",TRUE,FALSE)</formula>
    </cfRule>
  </conditionalFormatting>
  <conditionalFormatting sqref="AU350 AU337 AU324">
    <cfRule type="expression" dxfId="775" priority="889">
      <formula>IF(RIGHT(TEXT(AU324,"0.#"),1)=".",FALSE,TRUE)</formula>
    </cfRule>
    <cfRule type="expression" dxfId="774" priority="890">
      <formula>IF(RIGHT(TEXT(AU324,"0.#"),1)=".",TRUE,FALSE)</formula>
    </cfRule>
  </conditionalFormatting>
  <conditionalFormatting sqref="AU359 AU346 AU333">
    <cfRule type="expression" dxfId="773" priority="887">
      <formula>IF(RIGHT(TEXT(AU333,"0.#"),1)=".",FALSE,TRUE)</formula>
    </cfRule>
    <cfRule type="expression" dxfId="772" priority="888">
      <formula>IF(RIGHT(TEXT(AU333,"0.#"),1)=".",TRUE,FALSE)</formula>
    </cfRule>
  </conditionalFormatting>
  <conditionalFormatting sqref="AU351:AU358 AU349 AU338:AU345 AU336 AU325:AU332 AU323">
    <cfRule type="expression" dxfId="771" priority="885">
      <formula>IF(RIGHT(TEXT(AU323,"0.#"),1)=".",FALSE,TRUE)</formula>
    </cfRule>
    <cfRule type="expression" dxfId="770" priority="886">
      <formula>IF(RIGHT(TEXT(AU323,"0.#"),1)=".",TRUE,FALSE)</formula>
    </cfRule>
  </conditionalFormatting>
  <conditionalFormatting sqref="AI32">
    <cfRule type="expression" dxfId="769" priority="883">
      <formula>IF(RIGHT(TEXT(AI32,"0.#"),1)=".",FALSE,TRUE)</formula>
    </cfRule>
    <cfRule type="expression" dxfId="768" priority="884">
      <formula>IF(RIGHT(TEXT(AI32,"0.#"),1)=".",TRUE,FALSE)</formula>
    </cfRule>
  </conditionalFormatting>
  <conditionalFormatting sqref="AM32">
    <cfRule type="expression" dxfId="767" priority="881">
      <formula>IF(RIGHT(TEXT(AM32,"0.#"),1)=".",FALSE,TRUE)</formula>
    </cfRule>
    <cfRule type="expression" dxfId="766" priority="882">
      <formula>IF(RIGHT(TEXT(AM32,"0.#"),1)=".",TRUE,FALSE)</formula>
    </cfRule>
  </conditionalFormatting>
  <conditionalFormatting sqref="AE33">
    <cfRule type="expression" dxfId="765" priority="879">
      <formula>IF(RIGHT(TEXT(AE33,"0.#"),1)=".",FALSE,TRUE)</formula>
    </cfRule>
    <cfRule type="expression" dxfId="764" priority="880">
      <formula>IF(RIGHT(TEXT(AE33,"0.#"),1)=".",TRUE,FALSE)</formula>
    </cfRule>
  </conditionalFormatting>
  <conditionalFormatting sqref="AI33">
    <cfRule type="expression" dxfId="763" priority="877">
      <formula>IF(RIGHT(TEXT(AI33,"0.#"),1)=".",FALSE,TRUE)</formula>
    </cfRule>
    <cfRule type="expression" dxfId="762" priority="878">
      <formula>IF(RIGHT(TEXT(AI33,"0.#"),1)=".",TRUE,FALSE)</formula>
    </cfRule>
  </conditionalFormatting>
  <conditionalFormatting sqref="AM33">
    <cfRule type="expression" dxfId="761" priority="875">
      <formula>IF(RIGHT(TEXT(AM33,"0.#"),1)=".",FALSE,TRUE)</formula>
    </cfRule>
    <cfRule type="expression" dxfId="760" priority="876">
      <formula>IF(RIGHT(TEXT(AM33,"0.#"),1)=".",TRUE,FALSE)</formula>
    </cfRule>
  </conditionalFormatting>
  <conditionalFormatting sqref="AQ33">
    <cfRule type="expression" dxfId="759" priority="873">
      <formula>IF(RIGHT(TEXT(AQ33,"0.#"),1)=".",FALSE,TRUE)</formula>
    </cfRule>
    <cfRule type="expression" dxfId="758" priority="874">
      <formula>IF(RIGHT(TEXT(AQ33,"0.#"),1)=".",TRUE,FALSE)</formula>
    </cfRule>
  </conditionalFormatting>
  <conditionalFormatting sqref="AE210">
    <cfRule type="expression" dxfId="757" priority="871">
      <formula>IF(RIGHT(TEXT(AE210,"0.#"),1)=".",FALSE,TRUE)</formula>
    </cfRule>
    <cfRule type="expression" dxfId="756" priority="872">
      <formula>IF(RIGHT(TEXT(AE210,"0.#"),1)=".",TRUE,FALSE)</formula>
    </cfRule>
  </conditionalFormatting>
  <conditionalFormatting sqref="AE211">
    <cfRule type="expression" dxfId="755" priority="869">
      <formula>IF(RIGHT(TEXT(AE211,"0.#"),1)=".",FALSE,TRUE)</formula>
    </cfRule>
    <cfRule type="expression" dxfId="754" priority="870">
      <formula>IF(RIGHT(TEXT(AE211,"0.#"),1)=".",TRUE,FALSE)</formula>
    </cfRule>
  </conditionalFormatting>
  <conditionalFormatting sqref="AE212">
    <cfRule type="expression" dxfId="753" priority="867">
      <formula>IF(RIGHT(TEXT(AE212,"0.#"),1)=".",FALSE,TRUE)</formula>
    </cfRule>
    <cfRule type="expression" dxfId="752" priority="868">
      <formula>IF(RIGHT(TEXT(AE212,"0.#"),1)=".",TRUE,FALSE)</formula>
    </cfRule>
  </conditionalFormatting>
  <conditionalFormatting sqref="AI212">
    <cfRule type="expression" dxfId="751" priority="865">
      <formula>IF(RIGHT(TEXT(AI212,"0.#"),1)=".",FALSE,TRUE)</formula>
    </cfRule>
    <cfRule type="expression" dxfId="750" priority="866">
      <formula>IF(RIGHT(TEXT(AI212,"0.#"),1)=".",TRUE,FALSE)</formula>
    </cfRule>
  </conditionalFormatting>
  <conditionalFormatting sqref="AI211">
    <cfRule type="expression" dxfId="749" priority="863">
      <formula>IF(RIGHT(TEXT(AI211,"0.#"),1)=".",FALSE,TRUE)</formula>
    </cfRule>
    <cfRule type="expression" dxfId="748" priority="864">
      <formula>IF(RIGHT(TEXT(AI211,"0.#"),1)=".",TRUE,FALSE)</formula>
    </cfRule>
  </conditionalFormatting>
  <conditionalFormatting sqref="AI210">
    <cfRule type="expression" dxfId="747" priority="861">
      <formula>IF(RIGHT(TEXT(AI210,"0.#"),1)=".",FALSE,TRUE)</formula>
    </cfRule>
    <cfRule type="expression" dxfId="746" priority="862">
      <formula>IF(RIGHT(TEXT(AI210,"0.#"),1)=".",TRUE,FALSE)</formula>
    </cfRule>
  </conditionalFormatting>
  <conditionalFormatting sqref="AM210">
    <cfRule type="expression" dxfId="745" priority="859">
      <formula>IF(RIGHT(TEXT(AM210,"0.#"),1)=".",FALSE,TRUE)</formula>
    </cfRule>
    <cfRule type="expression" dxfId="744" priority="860">
      <formula>IF(RIGHT(TEXT(AM210,"0.#"),1)=".",TRUE,FALSE)</formula>
    </cfRule>
  </conditionalFormatting>
  <conditionalFormatting sqref="AM211">
    <cfRule type="expression" dxfId="743" priority="857">
      <formula>IF(RIGHT(TEXT(AM211,"0.#"),1)=".",FALSE,TRUE)</formula>
    </cfRule>
    <cfRule type="expression" dxfId="742" priority="858">
      <formula>IF(RIGHT(TEXT(AM211,"0.#"),1)=".",TRUE,FALSE)</formula>
    </cfRule>
  </conditionalFormatting>
  <conditionalFormatting sqref="AM212">
    <cfRule type="expression" dxfId="741" priority="855">
      <formula>IF(RIGHT(TEXT(AM212,"0.#"),1)=".",FALSE,TRUE)</formula>
    </cfRule>
    <cfRule type="expression" dxfId="740" priority="856">
      <formula>IF(RIGHT(TEXT(AM212,"0.#"),1)=".",TRUE,FALSE)</formula>
    </cfRule>
  </conditionalFormatting>
  <conditionalFormatting sqref="AL373:AO395">
    <cfRule type="expression" dxfId="739" priority="851">
      <formula>IF(AND(AL373&gt;=0,RIGHT(TEXT(AL373,"0.#"),1)&lt;&gt;"."),TRUE,FALSE)</formula>
    </cfRule>
    <cfRule type="expression" dxfId="738" priority="852">
      <formula>IF(AND(AL373&gt;=0,RIGHT(TEXT(AL373,"0.#"),1)="."),TRUE,FALSE)</formula>
    </cfRule>
    <cfRule type="expression" dxfId="737" priority="853">
      <formula>IF(AND(AL373&lt;0,RIGHT(TEXT(AL373,"0.#"),1)&lt;&gt;"."),TRUE,FALSE)</formula>
    </cfRule>
    <cfRule type="expression" dxfId="736" priority="854">
      <formula>IF(AND(AL373&lt;0,RIGHT(TEXT(AL373,"0.#"),1)="."),TRUE,FALSE)</formula>
    </cfRule>
  </conditionalFormatting>
  <conditionalFormatting sqref="AQ210:AQ212">
    <cfRule type="expression" dxfId="735" priority="849">
      <formula>IF(RIGHT(TEXT(AQ210,"0.#"),1)=".",FALSE,TRUE)</formula>
    </cfRule>
    <cfRule type="expression" dxfId="734" priority="850">
      <formula>IF(RIGHT(TEXT(AQ210,"0.#"),1)=".",TRUE,FALSE)</formula>
    </cfRule>
  </conditionalFormatting>
  <conditionalFormatting sqref="AU210:AU212">
    <cfRule type="expression" dxfId="733" priority="847">
      <formula>IF(RIGHT(TEXT(AU210,"0.#"),1)=".",FALSE,TRUE)</formula>
    </cfRule>
    <cfRule type="expression" dxfId="732" priority="848">
      <formula>IF(RIGHT(TEXT(AU210,"0.#"),1)=".",TRUE,FALSE)</formula>
    </cfRule>
  </conditionalFormatting>
  <conditionalFormatting sqref="Y368:Y371 Y373:Y395">
    <cfRule type="expression" dxfId="731" priority="845">
      <formula>IF(RIGHT(TEXT(Y368,"0.#"),1)=".",FALSE,TRUE)</formula>
    </cfRule>
    <cfRule type="expression" dxfId="730" priority="846">
      <formula>IF(RIGHT(TEXT(Y368,"0.#"),1)=".",TRUE,FALSE)</formula>
    </cfRule>
  </conditionalFormatting>
  <conditionalFormatting sqref="AL631:AO660">
    <cfRule type="expression" dxfId="729" priority="841">
      <formula>IF(AND(AL631&gt;=0,RIGHT(TEXT(AL631,"0.#"),1)&lt;&gt;"."),TRUE,FALSE)</formula>
    </cfRule>
    <cfRule type="expression" dxfId="728" priority="842">
      <formula>IF(AND(AL631&gt;=0,RIGHT(TEXT(AL631,"0.#"),1)="."),TRUE,FALSE)</formula>
    </cfRule>
    <cfRule type="expression" dxfId="727" priority="843">
      <formula>IF(AND(AL631&lt;0,RIGHT(TEXT(AL631,"0.#"),1)&lt;&gt;"."),TRUE,FALSE)</formula>
    </cfRule>
    <cfRule type="expression" dxfId="726" priority="844">
      <formula>IF(AND(AL631&lt;0,RIGHT(TEXT(AL631,"0.#"),1)="."),TRUE,FALSE)</formula>
    </cfRule>
  </conditionalFormatting>
  <conditionalFormatting sqref="Y631:Y660">
    <cfRule type="expression" dxfId="725" priority="839">
      <formula>IF(RIGHT(TEXT(Y631,"0.#"),1)=".",FALSE,TRUE)</formula>
    </cfRule>
    <cfRule type="expression" dxfId="724" priority="840">
      <formula>IF(RIGHT(TEXT(Y631,"0.#"),1)=".",TRUE,FALSE)</formula>
    </cfRule>
  </conditionalFormatting>
  <conditionalFormatting sqref="AL366:AO366">
    <cfRule type="expression" dxfId="723" priority="835">
      <formula>IF(AND(AL366&gt;=0,RIGHT(TEXT(AL366,"0.#"),1)&lt;&gt;"."),TRUE,FALSE)</formula>
    </cfRule>
    <cfRule type="expression" dxfId="722" priority="836">
      <formula>IF(AND(AL366&gt;=0,RIGHT(TEXT(AL366,"0.#"),1)="."),TRUE,FALSE)</formula>
    </cfRule>
    <cfRule type="expression" dxfId="721" priority="837">
      <formula>IF(AND(AL366&lt;0,RIGHT(TEXT(AL366,"0.#"),1)&lt;&gt;"."),TRUE,FALSE)</formula>
    </cfRule>
    <cfRule type="expression" dxfId="720" priority="838">
      <formula>IF(AND(AL366&lt;0,RIGHT(TEXT(AL366,"0.#"),1)="."),TRUE,FALSE)</formula>
    </cfRule>
  </conditionalFormatting>
  <conditionalFormatting sqref="Y366:Y367">
    <cfRule type="expression" dxfId="719" priority="833">
      <formula>IF(RIGHT(TEXT(Y366,"0.#"),1)=".",FALSE,TRUE)</formula>
    </cfRule>
    <cfRule type="expression" dxfId="718" priority="834">
      <formula>IF(RIGHT(TEXT(Y366,"0.#"),1)=".",TRUE,FALSE)</formula>
    </cfRule>
  </conditionalFormatting>
  <conditionalFormatting sqref="Y401:Y428">
    <cfRule type="expression" dxfId="717" priority="771">
      <formula>IF(RIGHT(TEXT(Y401,"0.#"),1)=".",FALSE,TRUE)</formula>
    </cfRule>
    <cfRule type="expression" dxfId="716" priority="772">
      <formula>IF(RIGHT(TEXT(Y401,"0.#"),1)=".",TRUE,FALSE)</formula>
    </cfRule>
  </conditionalFormatting>
  <conditionalFormatting sqref="Y399:Y400">
    <cfRule type="expression" dxfId="715" priority="765">
      <formula>IF(RIGHT(TEXT(Y399,"0.#"),1)=".",FALSE,TRUE)</formula>
    </cfRule>
    <cfRule type="expression" dxfId="714" priority="766">
      <formula>IF(RIGHT(TEXT(Y399,"0.#"),1)=".",TRUE,FALSE)</formula>
    </cfRule>
  </conditionalFormatting>
  <conditionalFormatting sqref="Y434:Y461">
    <cfRule type="expression" dxfId="713" priority="759">
      <formula>IF(RIGHT(TEXT(Y434,"0.#"),1)=".",FALSE,TRUE)</formula>
    </cfRule>
    <cfRule type="expression" dxfId="712" priority="760">
      <formula>IF(RIGHT(TEXT(Y434,"0.#"),1)=".",TRUE,FALSE)</formula>
    </cfRule>
  </conditionalFormatting>
  <conditionalFormatting sqref="Y432:Y433">
    <cfRule type="expression" dxfId="711" priority="753">
      <formula>IF(RIGHT(TEXT(Y432,"0.#"),1)=".",FALSE,TRUE)</formula>
    </cfRule>
    <cfRule type="expression" dxfId="710" priority="754">
      <formula>IF(RIGHT(TEXT(Y432,"0.#"),1)=".",TRUE,FALSE)</formula>
    </cfRule>
  </conditionalFormatting>
  <conditionalFormatting sqref="Y467:Y494">
    <cfRule type="expression" dxfId="709" priority="747">
      <formula>IF(RIGHT(TEXT(Y467,"0.#"),1)=".",FALSE,TRUE)</formula>
    </cfRule>
    <cfRule type="expression" dxfId="708" priority="748">
      <formula>IF(RIGHT(TEXT(Y467,"0.#"),1)=".",TRUE,FALSE)</formula>
    </cfRule>
  </conditionalFormatting>
  <conditionalFormatting sqref="Y465:Y466">
    <cfRule type="expression" dxfId="707" priority="741">
      <formula>IF(RIGHT(TEXT(Y465,"0.#"),1)=".",FALSE,TRUE)</formula>
    </cfRule>
    <cfRule type="expression" dxfId="706" priority="742">
      <formula>IF(RIGHT(TEXT(Y465,"0.#"),1)=".",TRUE,FALSE)</formula>
    </cfRule>
  </conditionalFormatting>
  <conditionalFormatting sqref="Y500:Y527">
    <cfRule type="expression" dxfId="705" priority="735">
      <formula>IF(RIGHT(TEXT(Y500,"0.#"),1)=".",FALSE,TRUE)</formula>
    </cfRule>
    <cfRule type="expression" dxfId="704" priority="736">
      <formula>IF(RIGHT(TEXT(Y500,"0.#"),1)=".",TRUE,FALSE)</formula>
    </cfRule>
  </conditionalFormatting>
  <conditionalFormatting sqref="Y498:Y499">
    <cfRule type="expression" dxfId="703" priority="729">
      <formula>IF(RIGHT(TEXT(Y498,"0.#"),1)=".",FALSE,TRUE)</formula>
    </cfRule>
    <cfRule type="expression" dxfId="702" priority="730">
      <formula>IF(RIGHT(TEXT(Y498,"0.#"),1)=".",TRUE,FALSE)</formula>
    </cfRule>
  </conditionalFormatting>
  <conditionalFormatting sqref="Y533:Y560">
    <cfRule type="expression" dxfId="701" priority="723">
      <formula>IF(RIGHT(TEXT(Y533,"0.#"),1)=".",FALSE,TRUE)</formula>
    </cfRule>
    <cfRule type="expression" dxfId="700" priority="724">
      <formula>IF(RIGHT(TEXT(Y533,"0.#"),1)=".",TRUE,FALSE)</formula>
    </cfRule>
  </conditionalFormatting>
  <conditionalFormatting sqref="W23">
    <cfRule type="expression" dxfId="699" priority="831">
      <formula>IF(RIGHT(TEXT(W23,"0.#"),1)=".",FALSE,TRUE)</formula>
    </cfRule>
    <cfRule type="expression" dxfId="698" priority="832">
      <formula>IF(RIGHT(TEXT(W23,"0.#"),1)=".",TRUE,FALSE)</formula>
    </cfRule>
  </conditionalFormatting>
  <conditionalFormatting sqref="W24:W27">
    <cfRule type="expression" dxfId="697" priority="829">
      <formula>IF(RIGHT(TEXT(W24,"0.#"),1)=".",FALSE,TRUE)</formula>
    </cfRule>
    <cfRule type="expression" dxfId="696" priority="830">
      <formula>IF(RIGHT(TEXT(W24,"0.#"),1)=".",TRUE,FALSE)</formula>
    </cfRule>
  </conditionalFormatting>
  <conditionalFormatting sqref="W28">
    <cfRule type="expression" dxfId="695" priority="827">
      <formula>IF(RIGHT(TEXT(W28,"0.#"),1)=".",FALSE,TRUE)</formula>
    </cfRule>
    <cfRule type="expression" dxfId="694" priority="828">
      <formula>IF(RIGHT(TEXT(W28,"0.#"),1)=".",TRUE,FALSE)</formula>
    </cfRule>
  </conditionalFormatting>
  <conditionalFormatting sqref="P23">
    <cfRule type="expression" dxfId="693" priority="825">
      <formula>IF(RIGHT(TEXT(P23,"0.#"),1)=".",FALSE,TRUE)</formula>
    </cfRule>
    <cfRule type="expression" dxfId="692" priority="826">
      <formula>IF(RIGHT(TEXT(P23,"0.#"),1)=".",TRUE,FALSE)</formula>
    </cfRule>
  </conditionalFormatting>
  <conditionalFormatting sqref="P24:P27">
    <cfRule type="expression" dxfId="691" priority="823">
      <formula>IF(RIGHT(TEXT(P24,"0.#"),1)=".",FALSE,TRUE)</formula>
    </cfRule>
    <cfRule type="expression" dxfId="690" priority="824">
      <formula>IF(RIGHT(TEXT(P24,"0.#"),1)=".",TRUE,FALSE)</formula>
    </cfRule>
  </conditionalFormatting>
  <conditionalFormatting sqref="P28">
    <cfRule type="expression" dxfId="689" priority="821">
      <formula>IF(RIGHT(TEXT(P28,"0.#"),1)=".",FALSE,TRUE)</formula>
    </cfRule>
    <cfRule type="expression" dxfId="688" priority="822">
      <formula>IF(RIGHT(TEXT(P28,"0.#"),1)=".",TRUE,FALSE)</formula>
    </cfRule>
  </conditionalFormatting>
  <conditionalFormatting sqref="AE202">
    <cfRule type="expression" dxfId="687" priority="819">
      <formula>IF(RIGHT(TEXT(AE202,"0.#"),1)=".",FALSE,TRUE)</formula>
    </cfRule>
    <cfRule type="expression" dxfId="686" priority="820">
      <formula>IF(RIGHT(TEXT(AE202,"0.#"),1)=".",TRUE,FALSE)</formula>
    </cfRule>
  </conditionalFormatting>
  <conditionalFormatting sqref="AE203">
    <cfRule type="expression" dxfId="685" priority="817">
      <formula>IF(RIGHT(TEXT(AE203,"0.#"),1)=".",FALSE,TRUE)</formula>
    </cfRule>
    <cfRule type="expression" dxfId="684" priority="818">
      <formula>IF(RIGHT(TEXT(AE203,"0.#"),1)=".",TRUE,FALSE)</formula>
    </cfRule>
  </conditionalFormatting>
  <conditionalFormatting sqref="AE204">
    <cfRule type="expression" dxfId="683" priority="815">
      <formula>IF(RIGHT(TEXT(AE204,"0.#"),1)=".",FALSE,TRUE)</formula>
    </cfRule>
    <cfRule type="expression" dxfId="682" priority="816">
      <formula>IF(RIGHT(TEXT(AE204,"0.#"),1)=".",TRUE,FALSE)</formula>
    </cfRule>
  </conditionalFormatting>
  <conditionalFormatting sqref="AI204">
    <cfRule type="expression" dxfId="681" priority="813">
      <formula>IF(RIGHT(TEXT(AI204,"0.#"),1)=".",FALSE,TRUE)</formula>
    </cfRule>
    <cfRule type="expression" dxfId="680" priority="814">
      <formula>IF(RIGHT(TEXT(AI204,"0.#"),1)=".",TRUE,FALSE)</formula>
    </cfRule>
  </conditionalFormatting>
  <conditionalFormatting sqref="AI203">
    <cfRule type="expression" dxfId="679" priority="811">
      <formula>IF(RIGHT(TEXT(AI203,"0.#"),1)=".",FALSE,TRUE)</formula>
    </cfRule>
    <cfRule type="expression" dxfId="678" priority="812">
      <formula>IF(RIGHT(TEXT(AI203,"0.#"),1)=".",TRUE,FALSE)</formula>
    </cfRule>
  </conditionalFormatting>
  <conditionalFormatting sqref="AI202">
    <cfRule type="expression" dxfId="677" priority="809">
      <formula>IF(RIGHT(TEXT(AI202,"0.#"),1)=".",FALSE,TRUE)</formula>
    </cfRule>
    <cfRule type="expression" dxfId="676" priority="810">
      <formula>IF(RIGHT(TEXT(AI202,"0.#"),1)=".",TRUE,FALSE)</formula>
    </cfRule>
  </conditionalFormatting>
  <conditionalFormatting sqref="AM202">
    <cfRule type="expression" dxfId="675" priority="807">
      <formula>IF(RIGHT(TEXT(AM202,"0.#"),1)=".",FALSE,TRUE)</formula>
    </cfRule>
    <cfRule type="expression" dxfId="674" priority="808">
      <formula>IF(RIGHT(TEXT(AM202,"0.#"),1)=".",TRUE,FALSE)</formula>
    </cfRule>
  </conditionalFormatting>
  <conditionalFormatting sqref="AM203">
    <cfRule type="expression" dxfId="673" priority="805">
      <formula>IF(RIGHT(TEXT(AM203,"0.#"),1)=".",FALSE,TRUE)</formula>
    </cfRule>
    <cfRule type="expression" dxfId="672" priority="806">
      <formula>IF(RIGHT(TEXT(AM203,"0.#"),1)=".",TRUE,FALSE)</formula>
    </cfRule>
  </conditionalFormatting>
  <conditionalFormatting sqref="AM204">
    <cfRule type="expression" dxfId="671" priority="803">
      <formula>IF(RIGHT(TEXT(AM204,"0.#"),1)=".",FALSE,TRUE)</formula>
    </cfRule>
    <cfRule type="expression" dxfId="670" priority="804">
      <formula>IF(RIGHT(TEXT(AM204,"0.#"),1)=".",TRUE,FALSE)</formula>
    </cfRule>
  </conditionalFormatting>
  <conditionalFormatting sqref="AQ202:AQ204">
    <cfRule type="expression" dxfId="669" priority="801">
      <formula>IF(RIGHT(TEXT(AQ202,"0.#"),1)=".",FALSE,TRUE)</formula>
    </cfRule>
    <cfRule type="expression" dxfId="668" priority="802">
      <formula>IF(RIGHT(TEXT(AQ202,"0.#"),1)=".",TRUE,FALSE)</formula>
    </cfRule>
  </conditionalFormatting>
  <conditionalFormatting sqref="AU202:AU204">
    <cfRule type="expression" dxfId="667" priority="799">
      <formula>IF(RIGHT(TEXT(AU202,"0.#"),1)=".",FALSE,TRUE)</formula>
    </cfRule>
    <cfRule type="expression" dxfId="666" priority="800">
      <formula>IF(RIGHT(TEXT(AU202,"0.#"),1)=".",TRUE,FALSE)</formula>
    </cfRule>
  </conditionalFormatting>
  <conditionalFormatting sqref="AE205">
    <cfRule type="expression" dxfId="665" priority="797">
      <formula>IF(RIGHT(TEXT(AE205,"0.#"),1)=".",FALSE,TRUE)</formula>
    </cfRule>
    <cfRule type="expression" dxfId="664" priority="798">
      <formula>IF(RIGHT(TEXT(AE205,"0.#"),1)=".",TRUE,FALSE)</formula>
    </cfRule>
  </conditionalFormatting>
  <conditionalFormatting sqref="AE206">
    <cfRule type="expression" dxfId="663" priority="795">
      <formula>IF(RIGHT(TEXT(AE206,"0.#"),1)=".",FALSE,TRUE)</formula>
    </cfRule>
    <cfRule type="expression" dxfId="662" priority="796">
      <formula>IF(RIGHT(TEXT(AE206,"0.#"),1)=".",TRUE,FALSE)</formula>
    </cfRule>
  </conditionalFormatting>
  <conditionalFormatting sqref="AE207">
    <cfRule type="expression" dxfId="661" priority="793">
      <formula>IF(RIGHT(TEXT(AE207,"0.#"),1)=".",FALSE,TRUE)</formula>
    </cfRule>
    <cfRule type="expression" dxfId="660" priority="794">
      <formula>IF(RIGHT(TEXT(AE207,"0.#"),1)=".",TRUE,FALSE)</formula>
    </cfRule>
  </conditionalFormatting>
  <conditionalFormatting sqref="AI207">
    <cfRule type="expression" dxfId="659" priority="791">
      <formula>IF(RIGHT(TEXT(AI207,"0.#"),1)=".",FALSE,TRUE)</formula>
    </cfRule>
    <cfRule type="expression" dxfId="658" priority="792">
      <formula>IF(RIGHT(TEXT(AI207,"0.#"),1)=".",TRUE,FALSE)</formula>
    </cfRule>
  </conditionalFormatting>
  <conditionalFormatting sqref="AI206">
    <cfRule type="expression" dxfId="657" priority="789">
      <formula>IF(RIGHT(TEXT(AI206,"0.#"),1)=".",FALSE,TRUE)</formula>
    </cfRule>
    <cfRule type="expression" dxfId="656" priority="790">
      <formula>IF(RIGHT(TEXT(AI206,"0.#"),1)=".",TRUE,FALSE)</formula>
    </cfRule>
  </conditionalFormatting>
  <conditionalFormatting sqref="AI205">
    <cfRule type="expression" dxfId="655" priority="787">
      <formula>IF(RIGHT(TEXT(AI205,"0.#"),1)=".",FALSE,TRUE)</formula>
    </cfRule>
    <cfRule type="expression" dxfId="654" priority="788">
      <formula>IF(RIGHT(TEXT(AI205,"0.#"),1)=".",TRUE,FALSE)</formula>
    </cfRule>
  </conditionalFormatting>
  <conditionalFormatting sqref="AM205">
    <cfRule type="expression" dxfId="653" priority="785">
      <formula>IF(RIGHT(TEXT(AM205,"0.#"),1)=".",FALSE,TRUE)</formula>
    </cfRule>
    <cfRule type="expression" dxfId="652" priority="786">
      <formula>IF(RIGHT(TEXT(AM205,"0.#"),1)=".",TRUE,FALSE)</formula>
    </cfRule>
  </conditionalFormatting>
  <conditionalFormatting sqref="AM206">
    <cfRule type="expression" dxfId="651" priority="783">
      <formula>IF(RIGHT(TEXT(AM206,"0.#"),1)=".",FALSE,TRUE)</formula>
    </cfRule>
    <cfRule type="expression" dxfId="650" priority="784">
      <formula>IF(RIGHT(TEXT(AM206,"0.#"),1)=".",TRUE,FALSE)</formula>
    </cfRule>
  </conditionalFormatting>
  <conditionalFormatting sqref="AM207">
    <cfRule type="expression" dxfId="649" priority="781">
      <formula>IF(RIGHT(TEXT(AM207,"0.#"),1)=".",FALSE,TRUE)</formula>
    </cfRule>
    <cfRule type="expression" dxfId="648" priority="782">
      <formula>IF(RIGHT(TEXT(AM207,"0.#"),1)=".",TRUE,FALSE)</formula>
    </cfRule>
  </conditionalFormatting>
  <conditionalFormatting sqref="AQ205:AQ207">
    <cfRule type="expression" dxfId="647" priority="779">
      <formula>IF(RIGHT(TEXT(AQ205,"0.#"),1)=".",FALSE,TRUE)</formula>
    </cfRule>
    <cfRule type="expression" dxfId="646" priority="780">
      <formula>IF(RIGHT(TEXT(AQ205,"0.#"),1)=".",TRUE,FALSE)</formula>
    </cfRule>
  </conditionalFormatting>
  <conditionalFormatting sqref="AU205:AU207">
    <cfRule type="expression" dxfId="645" priority="777">
      <formula>IF(RIGHT(TEXT(AU205,"0.#"),1)=".",FALSE,TRUE)</formula>
    </cfRule>
    <cfRule type="expression" dxfId="644" priority="778">
      <formula>IF(RIGHT(TEXT(AU205,"0.#"),1)=".",TRUE,FALSE)</formula>
    </cfRule>
  </conditionalFormatting>
  <conditionalFormatting sqref="AL401:AO428">
    <cfRule type="expression" dxfId="643" priority="773">
      <formula>IF(AND(AL401&gt;=0,RIGHT(TEXT(AL401,"0.#"),1)&lt;&gt;"."),TRUE,FALSE)</formula>
    </cfRule>
    <cfRule type="expression" dxfId="642" priority="774">
      <formula>IF(AND(AL401&gt;=0,RIGHT(TEXT(AL401,"0.#"),1)="."),TRUE,FALSE)</formula>
    </cfRule>
    <cfRule type="expression" dxfId="641" priority="775">
      <formula>IF(AND(AL401&lt;0,RIGHT(TEXT(AL401,"0.#"),1)&lt;&gt;"."),TRUE,FALSE)</formula>
    </cfRule>
    <cfRule type="expression" dxfId="640" priority="776">
      <formula>IF(AND(AL401&lt;0,RIGHT(TEXT(AL401,"0.#"),1)="."),TRUE,FALSE)</formula>
    </cfRule>
  </conditionalFormatting>
  <conditionalFormatting sqref="AL399:AO400">
    <cfRule type="expression" dxfId="639" priority="767">
      <formula>IF(AND(AL399&gt;=0,RIGHT(TEXT(AL399,"0.#"),1)&lt;&gt;"."),TRUE,FALSE)</formula>
    </cfRule>
    <cfRule type="expression" dxfId="638" priority="768">
      <formula>IF(AND(AL399&gt;=0,RIGHT(TEXT(AL399,"0.#"),1)="."),TRUE,FALSE)</formula>
    </cfRule>
    <cfRule type="expression" dxfId="637" priority="769">
      <formula>IF(AND(AL399&lt;0,RIGHT(TEXT(AL399,"0.#"),1)&lt;&gt;"."),TRUE,FALSE)</formula>
    </cfRule>
    <cfRule type="expression" dxfId="636" priority="770">
      <formula>IF(AND(AL399&lt;0,RIGHT(TEXT(AL399,"0.#"),1)="."),TRUE,FALSE)</formula>
    </cfRule>
  </conditionalFormatting>
  <conditionalFormatting sqref="AL434:AO461">
    <cfRule type="expression" dxfId="635" priority="761">
      <formula>IF(AND(AL434&gt;=0,RIGHT(TEXT(AL434,"0.#"),1)&lt;&gt;"."),TRUE,FALSE)</formula>
    </cfRule>
    <cfRule type="expression" dxfId="634" priority="762">
      <formula>IF(AND(AL434&gt;=0,RIGHT(TEXT(AL434,"0.#"),1)="."),TRUE,FALSE)</formula>
    </cfRule>
    <cfRule type="expression" dxfId="633" priority="763">
      <formula>IF(AND(AL434&lt;0,RIGHT(TEXT(AL434,"0.#"),1)&lt;&gt;"."),TRUE,FALSE)</formula>
    </cfRule>
    <cfRule type="expression" dxfId="632" priority="764">
      <formula>IF(AND(AL434&lt;0,RIGHT(TEXT(AL434,"0.#"),1)="."),TRUE,FALSE)</formula>
    </cfRule>
  </conditionalFormatting>
  <conditionalFormatting sqref="AL432:AO433">
    <cfRule type="expression" dxfId="631" priority="755">
      <formula>IF(AND(AL432&gt;=0,RIGHT(TEXT(AL432,"0.#"),1)&lt;&gt;"."),TRUE,FALSE)</formula>
    </cfRule>
    <cfRule type="expression" dxfId="630" priority="756">
      <formula>IF(AND(AL432&gt;=0,RIGHT(TEXT(AL432,"0.#"),1)="."),TRUE,FALSE)</formula>
    </cfRule>
    <cfRule type="expression" dxfId="629" priority="757">
      <formula>IF(AND(AL432&lt;0,RIGHT(TEXT(AL432,"0.#"),1)&lt;&gt;"."),TRUE,FALSE)</formula>
    </cfRule>
    <cfRule type="expression" dxfId="628" priority="758">
      <formula>IF(AND(AL432&lt;0,RIGHT(TEXT(AL432,"0.#"),1)="."),TRUE,FALSE)</formula>
    </cfRule>
  </conditionalFormatting>
  <conditionalFormatting sqref="AL467:AO494">
    <cfRule type="expression" dxfId="627" priority="749">
      <formula>IF(AND(AL467&gt;=0,RIGHT(TEXT(AL467,"0.#"),1)&lt;&gt;"."),TRUE,FALSE)</formula>
    </cfRule>
    <cfRule type="expression" dxfId="626" priority="750">
      <formula>IF(AND(AL467&gt;=0,RIGHT(TEXT(AL467,"0.#"),1)="."),TRUE,FALSE)</formula>
    </cfRule>
    <cfRule type="expression" dxfId="625" priority="751">
      <formula>IF(AND(AL467&lt;0,RIGHT(TEXT(AL467,"0.#"),1)&lt;&gt;"."),TRUE,FALSE)</formula>
    </cfRule>
    <cfRule type="expression" dxfId="624" priority="752">
      <formula>IF(AND(AL467&lt;0,RIGHT(TEXT(AL467,"0.#"),1)="."),TRUE,FALSE)</formula>
    </cfRule>
  </conditionalFormatting>
  <conditionalFormatting sqref="AL465:AO466">
    <cfRule type="expression" dxfId="623" priority="743">
      <formula>IF(AND(AL465&gt;=0,RIGHT(TEXT(AL465,"0.#"),1)&lt;&gt;"."),TRUE,FALSE)</formula>
    </cfRule>
    <cfRule type="expression" dxfId="622" priority="744">
      <formula>IF(AND(AL465&gt;=0,RIGHT(TEXT(AL465,"0.#"),1)="."),TRUE,FALSE)</formula>
    </cfRule>
    <cfRule type="expression" dxfId="621" priority="745">
      <formula>IF(AND(AL465&lt;0,RIGHT(TEXT(AL465,"0.#"),1)&lt;&gt;"."),TRUE,FALSE)</formula>
    </cfRule>
    <cfRule type="expression" dxfId="620" priority="746">
      <formula>IF(AND(AL465&lt;0,RIGHT(TEXT(AL465,"0.#"),1)="."),TRUE,FALSE)</formula>
    </cfRule>
  </conditionalFormatting>
  <conditionalFormatting sqref="AL500:AO527">
    <cfRule type="expression" dxfId="619" priority="737">
      <formula>IF(AND(AL500&gt;=0,RIGHT(TEXT(AL500,"0.#"),1)&lt;&gt;"."),TRUE,FALSE)</formula>
    </cfRule>
    <cfRule type="expression" dxfId="618" priority="738">
      <formula>IF(AND(AL500&gt;=0,RIGHT(TEXT(AL500,"0.#"),1)="."),TRUE,FALSE)</formula>
    </cfRule>
    <cfRule type="expression" dxfId="617" priority="739">
      <formula>IF(AND(AL500&lt;0,RIGHT(TEXT(AL500,"0.#"),1)&lt;&gt;"."),TRUE,FALSE)</formula>
    </cfRule>
    <cfRule type="expression" dxfId="616" priority="740">
      <formula>IF(AND(AL500&lt;0,RIGHT(TEXT(AL500,"0.#"),1)="."),TRUE,FALSE)</formula>
    </cfRule>
  </conditionalFormatting>
  <conditionalFormatting sqref="AL498:AO499">
    <cfRule type="expression" dxfId="615" priority="731">
      <formula>IF(AND(AL498&gt;=0,RIGHT(TEXT(AL498,"0.#"),1)&lt;&gt;"."),TRUE,FALSE)</formula>
    </cfRule>
    <cfRule type="expression" dxfId="614" priority="732">
      <formula>IF(AND(AL498&gt;=0,RIGHT(TEXT(AL498,"0.#"),1)="."),TRUE,FALSE)</formula>
    </cfRule>
    <cfRule type="expression" dxfId="613" priority="733">
      <formula>IF(AND(AL498&lt;0,RIGHT(TEXT(AL498,"0.#"),1)&lt;&gt;"."),TRUE,FALSE)</formula>
    </cfRule>
    <cfRule type="expression" dxfId="612" priority="734">
      <formula>IF(AND(AL498&lt;0,RIGHT(TEXT(AL498,"0.#"),1)="."),TRUE,FALSE)</formula>
    </cfRule>
  </conditionalFormatting>
  <conditionalFormatting sqref="AL533:AO560">
    <cfRule type="expression" dxfId="611" priority="725">
      <formula>IF(AND(AL533&gt;=0,RIGHT(TEXT(AL533,"0.#"),1)&lt;&gt;"."),TRUE,FALSE)</formula>
    </cfRule>
    <cfRule type="expression" dxfId="610" priority="726">
      <formula>IF(AND(AL533&gt;=0,RIGHT(TEXT(AL533,"0.#"),1)="."),TRUE,FALSE)</formula>
    </cfRule>
    <cfRule type="expression" dxfId="609" priority="727">
      <formula>IF(AND(AL533&lt;0,RIGHT(TEXT(AL533,"0.#"),1)&lt;&gt;"."),TRUE,FALSE)</formula>
    </cfRule>
    <cfRule type="expression" dxfId="608" priority="728">
      <formula>IF(AND(AL533&lt;0,RIGHT(TEXT(AL533,"0.#"),1)="."),TRUE,FALSE)</formula>
    </cfRule>
  </conditionalFormatting>
  <conditionalFormatting sqref="AL531:AO532">
    <cfRule type="expression" dxfId="607" priority="719">
      <formula>IF(AND(AL531&gt;=0,RIGHT(TEXT(AL531,"0.#"),1)&lt;&gt;"."),TRUE,FALSE)</formula>
    </cfRule>
    <cfRule type="expression" dxfId="606" priority="720">
      <formula>IF(AND(AL531&gt;=0,RIGHT(TEXT(AL531,"0.#"),1)="."),TRUE,FALSE)</formula>
    </cfRule>
    <cfRule type="expression" dxfId="605" priority="721">
      <formula>IF(AND(AL531&lt;0,RIGHT(TEXT(AL531,"0.#"),1)&lt;&gt;"."),TRUE,FALSE)</formula>
    </cfRule>
    <cfRule type="expression" dxfId="604" priority="722">
      <formula>IF(AND(AL531&lt;0,RIGHT(TEXT(AL531,"0.#"),1)="."),TRUE,FALSE)</formula>
    </cfRule>
  </conditionalFormatting>
  <conditionalFormatting sqref="Y531:Y532">
    <cfRule type="expression" dxfId="603" priority="717">
      <formula>IF(RIGHT(TEXT(Y531,"0.#"),1)=".",FALSE,TRUE)</formula>
    </cfRule>
    <cfRule type="expression" dxfId="602" priority="718">
      <formula>IF(RIGHT(TEXT(Y531,"0.#"),1)=".",TRUE,FALSE)</formula>
    </cfRule>
  </conditionalFormatting>
  <conditionalFormatting sqref="AL566:AO593">
    <cfRule type="expression" dxfId="601" priority="713">
      <formula>IF(AND(AL566&gt;=0,RIGHT(TEXT(AL566,"0.#"),1)&lt;&gt;"."),TRUE,FALSE)</formula>
    </cfRule>
    <cfRule type="expression" dxfId="600" priority="714">
      <formula>IF(AND(AL566&gt;=0,RIGHT(TEXT(AL566,"0.#"),1)="."),TRUE,FALSE)</formula>
    </cfRule>
    <cfRule type="expression" dxfId="599" priority="715">
      <formula>IF(AND(AL566&lt;0,RIGHT(TEXT(AL566,"0.#"),1)&lt;&gt;"."),TRUE,FALSE)</formula>
    </cfRule>
    <cfRule type="expression" dxfId="598" priority="716">
      <formula>IF(AND(AL566&lt;0,RIGHT(TEXT(AL566,"0.#"),1)="."),TRUE,FALSE)</formula>
    </cfRule>
  </conditionalFormatting>
  <conditionalFormatting sqref="Y566:Y593">
    <cfRule type="expression" dxfId="597" priority="711">
      <formula>IF(RIGHT(TEXT(Y566,"0.#"),1)=".",FALSE,TRUE)</formula>
    </cfRule>
    <cfRule type="expression" dxfId="596" priority="712">
      <formula>IF(RIGHT(TEXT(Y566,"0.#"),1)=".",TRUE,FALSE)</formula>
    </cfRule>
  </conditionalFormatting>
  <conditionalFormatting sqref="AL564:AO565">
    <cfRule type="expression" dxfId="595" priority="707">
      <formula>IF(AND(AL564&gt;=0,RIGHT(TEXT(AL564,"0.#"),1)&lt;&gt;"."),TRUE,FALSE)</formula>
    </cfRule>
    <cfRule type="expression" dxfId="594" priority="708">
      <formula>IF(AND(AL564&gt;=0,RIGHT(TEXT(AL564,"0.#"),1)="."),TRUE,FALSE)</formula>
    </cfRule>
    <cfRule type="expression" dxfId="593" priority="709">
      <formula>IF(AND(AL564&lt;0,RIGHT(TEXT(AL564,"0.#"),1)&lt;&gt;"."),TRUE,FALSE)</formula>
    </cfRule>
    <cfRule type="expression" dxfId="592" priority="710">
      <formula>IF(AND(AL564&lt;0,RIGHT(TEXT(AL564,"0.#"),1)="."),TRUE,FALSE)</formula>
    </cfRule>
  </conditionalFormatting>
  <conditionalFormatting sqref="Y564:Y565">
    <cfRule type="expression" dxfId="591" priority="705">
      <formula>IF(RIGHT(TEXT(Y564,"0.#"),1)=".",FALSE,TRUE)</formula>
    </cfRule>
    <cfRule type="expression" dxfId="590" priority="706">
      <formula>IF(RIGHT(TEXT(Y564,"0.#"),1)=".",TRUE,FALSE)</formula>
    </cfRule>
  </conditionalFormatting>
  <conditionalFormatting sqref="AL599:AO626">
    <cfRule type="expression" dxfId="589" priority="701">
      <formula>IF(AND(AL599&gt;=0,RIGHT(TEXT(AL599,"0.#"),1)&lt;&gt;"."),TRUE,FALSE)</formula>
    </cfRule>
    <cfRule type="expression" dxfId="588" priority="702">
      <formula>IF(AND(AL599&gt;=0,RIGHT(TEXT(AL599,"0.#"),1)="."),TRUE,FALSE)</formula>
    </cfRule>
    <cfRule type="expression" dxfId="587" priority="703">
      <formula>IF(AND(AL599&lt;0,RIGHT(TEXT(AL599,"0.#"),1)&lt;&gt;"."),TRUE,FALSE)</formula>
    </cfRule>
    <cfRule type="expression" dxfId="586" priority="704">
      <formula>IF(AND(AL599&lt;0,RIGHT(TEXT(AL599,"0.#"),1)="."),TRUE,FALSE)</formula>
    </cfRule>
  </conditionalFormatting>
  <conditionalFormatting sqref="Y599:Y626">
    <cfRule type="expression" dxfId="585" priority="699">
      <formula>IF(RIGHT(TEXT(Y599,"0.#"),1)=".",FALSE,TRUE)</formula>
    </cfRule>
    <cfRule type="expression" dxfId="584" priority="700">
      <formula>IF(RIGHT(TEXT(Y599,"0.#"),1)=".",TRUE,FALSE)</formula>
    </cfRule>
  </conditionalFormatting>
  <conditionalFormatting sqref="AL597:AO598">
    <cfRule type="expression" dxfId="583" priority="695">
      <formula>IF(AND(AL597&gt;=0,RIGHT(TEXT(AL597,"0.#"),1)&lt;&gt;"."),TRUE,FALSE)</formula>
    </cfRule>
    <cfRule type="expression" dxfId="582" priority="696">
      <formula>IF(AND(AL597&gt;=0,RIGHT(TEXT(AL597,"0.#"),1)="."),TRUE,FALSE)</formula>
    </cfRule>
    <cfRule type="expression" dxfId="581" priority="697">
      <formula>IF(AND(AL597&lt;0,RIGHT(TEXT(AL597,"0.#"),1)&lt;&gt;"."),TRUE,FALSE)</formula>
    </cfRule>
    <cfRule type="expression" dxfId="580" priority="698">
      <formula>IF(AND(AL597&lt;0,RIGHT(TEXT(AL597,"0.#"),1)="."),TRUE,FALSE)</formula>
    </cfRule>
  </conditionalFormatting>
  <conditionalFormatting sqref="Y597:Y598">
    <cfRule type="expression" dxfId="579" priority="693">
      <formula>IF(RIGHT(TEXT(Y597,"0.#"),1)=".",FALSE,TRUE)</formula>
    </cfRule>
    <cfRule type="expression" dxfId="578" priority="694">
      <formula>IF(RIGHT(TEXT(Y597,"0.#"),1)=".",TRUE,FALSE)</formula>
    </cfRule>
  </conditionalFormatting>
  <conditionalFormatting sqref="AU33">
    <cfRule type="expression" dxfId="577" priority="689">
      <formula>IF(RIGHT(TEXT(AU33,"0.#"),1)=".",FALSE,TRUE)</formula>
    </cfRule>
    <cfRule type="expression" dxfId="576" priority="690">
      <formula>IF(RIGHT(TEXT(AU33,"0.#"),1)=".",TRUE,FALSE)</formula>
    </cfRule>
  </conditionalFormatting>
  <conditionalFormatting sqref="AU32">
    <cfRule type="expression" dxfId="575" priority="691">
      <formula>IF(RIGHT(TEXT(AU32,"0.#"),1)=".",FALSE,TRUE)</formula>
    </cfRule>
    <cfRule type="expression" dxfId="574" priority="692">
      <formula>IF(RIGHT(TEXT(AU32,"0.#"),1)=".",TRUE,FALSE)</formula>
    </cfRule>
  </conditionalFormatting>
  <conditionalFormatting sqref="P29:AC29">
    <cfRule type="expression" dxfId="573" priority="687">
      <formula>IF(RIGHT(TEXT(P29,"0.#"),1)=".",FALSE,TRUE)</formula>
    </cfRule>
    <cfRule type="expression" dxfId="572" priority="688">
      <formula>IF(RIGHT(TEXT(P29,"0.#"),1)=".",TRUE,FALSE)</formula>
    </cfRule>
  </conditionalFormatting>
  <conditionalFormatting sqref="AE39">
    <cfRule type="expression" dxfId="571" priority="685">
      <formula>IF(RIGHT(TEXT(AE39,"0.#"),1)=".",FALSE,TRUE)</formula>
    </cfRule>
    <cfRule type="expression" dxfId="570" priority="686">
      <formula>IF(RIGHT(TEXT(AE39,"0.#"),1)=".",TRUE,FALSE)</formula>
    </cfRule>
  </conditionalFormatting>
  <conditionalFormatting sqref="AQ39:AQ41">
    <cfRule type="expression" dxfId="569" priority="667">
      <formula>IF(RIGHT(TEXT(AQ39,"0.#"),1)=".",FALSE,TRUE)</formula>
    </cfRule>
    <cfRule type="expression" dxfId="568" priority="668">
      <formula>IF(RIGHT(TEXT(AQ39,"0.#"),1)=".",TRUE,FALSE)</formula>
    </cfRule>
  </conditionalFormatting>
  <conditionalFormatting sqref="AU39:AU41">
    <cfRule type="expression" dxfId="567" priority="665">
      <formula>IF(RIGHT(TEXT(AU39,"0.#"),1)=".",FALSE,TRUE)</formula>
    </cfRule>
    <cfRule type="expression" dxfId="566" priority="666">
      <formula>IF(RIGHT(TEXT(AU39,"0.#"),1)=".",TRUE,FALSE)</formula>
    </cfRule>
  </conditionalFormatting>
  <conditionalFormatting sqref="AI41">
    <cfRule type="expression" dxfId="565" priority="679">
      <formula>IF(RIGHT(TEXT(AI41,"0.#"),1)=".",FALSE,TRUE)</formula>
    </cfRule>
    <cfRule type="expression" dxfId="564" priority="680">
      <formula>IF(RIGHT(TEXT(AI41,"0.#"),1)=".",TRUE,FALSE)</formula>
    </cfRule>
  </conditionalFormatting>
  <conditionalFormatting sqref="AE40">
    <cfRule type="expression" dxfId="563" priority="683">
      <formula>IF(RIGHT(TEXT(AE40,"0.#"),1)=".",FALSE,TRUE)</formula>
    </cfRule>
    <cfRule type="expression" dxfId="562" priority="684">
      <formula>IF(RIGHT(TEXT(AE40,"0.#"),1)=".",TRUE,FALSE)</formula>
    </cfRule>
  </conditionalFormatting>
  <conditionalFormatting sqref="AE41">
    <cfRule type="expression" dxfId="561" priority="681">
      <formula>IF(RIGHT(TEXT(AE41,"0.#"),1)=".",FALSE,TRUE)</formula>
    </cfRule>
    <cfRule type="expression" dxfId="560" priority="682">
      <formula>IF(RIGHT(TEXT(AE41,"0.#"),1)=".",TRUE,FALSE)</formula>
    </cfRule>
  </conditionalFormatting>
  <conditionalFormatting sqref="AI39">
    <cfRule type="expression" dxfId="559" priority="675">
      <formula>IF(RIGHT(TEXT(AI39,"0.#"),1)=".",FALSE,TRUE)</formula>
    </cfRule>
    <cfRule type="expression" dxfId="558" priority="676">
      <formula>IF(RIGHT(TEXT(AI39,"0.#"),1)=".",TRUE,FALSE)</formula>
    </cfRule>
  </conditionalFormatting>
  <conditionalFormatting sqref="AI40">
    <cfRule type="expression" dxfId="557" priority="677">
      <formula>IF(RIGHT(TEXT(AI40,"0.#"),1)=".",FALSE,TRUE)</formula>
    </cfRule>
    <cfRule type="expression" dxfId="556" priority="678">
      <formula>IF(RIGHT(TEXT(AI40,"0.#"),1)=".",TRUE,FALSE)</formula>
    </cfRule>
  </conditionalFormatting>
  <conditionalFormatting sqref="AM69">
    <cfRule type="expression" dxfId="555" priority="637">
      <formula>IF(RIGHT(TEXT(AM69,"0.#"),1)=".",FALSE,TRUE)</formula>
    </cfRule>
    <cfRule type="expression" dxfId="554" priority="638">
      <formula>IF(RIGHT(TEXT(AM69,"0.#"),1)=".",TRUE,FALSE)</formula>
    </cfRule>
  </conditionalFormatting>
  <conditionalFormatting sqref="AE70 AM70">
    <cfRule type="expression" dxfId="553" priority="635">
      <formula>IF(RIGHT(TEXT(AE70,"0.#"),1)=".",FALSE,TRUE)</formula>
    </cfRule>
    <cfRule type="expression" dxfId="552" priority="636">
      <formula>IF(RIGHT(TEXT(AE70,"0.#"),1)=".",TRUE,FALSE)</formula>
    </cfRule>
  </conditionalFormatting>
  <conditionalFormatting sqref="AI70">
    <cfRule type="expression" dxfId="551" priority="633">
      <formula>IF(RIGHT(TEXT(AI70,"0.#"),1)=".",FALSE,TRUE)</formula>
    </cfRule>
    <cfRule type="expression" dxfId="550" priority="634">
      <formula>IF(RIGHT(TEXT(AI70,"0.#"),1)=".",TRUE,FALSE)</formula>
    </cfRule>
  </conditionalFormatting>
  <conditionalFormatting sqref="AQ70">
    <cfRule type="expression" dxfId="549" priority="631">
      <formula>IF(RIGHT(TEXT(AQ70,"0.#"),1)=".",FALSE,TRUE)</formula>
    </cfRule>
    <cfRule type="expression" dxfId="548" priority="632">
      <formula>IF(RIGHT(TEXT(AQ70,"0.#"),1)=".",TRUE,FALSE)</formula>
    </cfRule>
  </conditionalFormatting>
  <conditionalFormatting sqref="AE69 AQ69">
    <cfRule type="expression" dxfId="547" priority="641">
      <formula>IF(RIGHT(TEXT(AE69,"0.#"),1)=".",FALSE,TRUE)</formula>
    </cfRule>
    <cfRule type="expression" dxfId="546" priority="642">
      <formula>IF(RIGHT(TEXT(AE69,"0.#"),1)=".",TRUE,FALSE)</formula>
    </cfRule>
  </conditionalFormatting>
  <conditionalFormatting sqref="AI69">
    <cfRule type="expression" dxfId="545" priority="639">
      <formula>IF(RIGHT(TEXT(AI69,"0.#"),1)=".",FALSE,TRUE)</formula>
    </cfRule>
    <cfRule type="expression" dxfId="544" priority="640">
      <formula>IF(RIGHT(TEXT(AI69,"0.#"),1)=".",TRUE,FALSE)</formula>
    </cfRule>
  </conditionalFormatting>
  <conditionalFormatting sqref="AE66 AQ66">
    <cfRule type="expression" dxfId="543" priority="629">
      <formula>IF(RIGHT(TEXT(AE66,"0.#"),1)=".",FALSE,TRUE)</formula>
    </cfRule>
    <cfRule type="expression" dxfId="542" priority="630">
      <formula>IF(RIGHT(TEXT(AE66,"0.#"),1)=".",TRUE,FALSE)</formula>
    </cfRule>
  </conditionalFormatting>
  <conditionalFormatting sqref="AI66">
    <cfRule type="expression" dxfId="541" priority="627">
      <formula>IF(RIGHT(TEXT(AI66,"0.#"),1)=".",FALSE,TRUE)</formula>
    </cfRule>
    <cfRule type="expression" dxfId="540" priority="628">
      <formula>IF(RIGHT(TEXT(AI66,"0.#"),1)=".",TRUE,FALSE)</formula>
    </cfRule>
  </conditionalFormatting>
  <conditionalFormatting sqref="AM66">
    <cfRule type="expression" dxfId="539" priority="625">
      <formula>IF(RIGHT(TEXT(AM66,"0.#"),1)=".",FALSE,TRUE)</formula>
    </cfRule>
    <cfRule type="expression" dxfId="538" priority="626">
      <formula>IF(RIGHT(TEXT(AM66,"0.#"),1)=".",TRUE,FALSE)</formula>
    </cfRule>
  </conditionalFormatting>
  <conditionalFormatting sqref="AE67">
    <cfRule type="expression" dxfId="537" priority="623">
      <formula>IF(RIGHT(TEXT(AE67,"0.#"),1)=".",FALSE,TRUE)</formula>
    </cfRule>
    <cfRule type="expression" dxfId="536" priority="624">
      <formula>IF(RIGHT(TEXT(AE67,"0.#"),1)=".",TRUE,FALSE)</formula>
    </cfRule>
  </conditionalFormatting>
  <conditionalFormatting sqref="AI67">
    <cfRule type="expression" dxfId="535" priority="621">
      <formula>IF(RIGHT(TEXT(AI67,"0.#"),1)=".",FALSE,TRUE)</formula>
    </cfRule>
    <cfRule type="expression" dxfId="534" priority="622">
      <formula>IF(RIGHT(TEXT(AI67,"0.#"),1)=".",TRUE,FALSE)</formula>
    </cfRule>
  </conditionalFormatting>
  <conditionalFormatting sqref="AM67">
    <cfRule type="expression" dxfId="533" priority="619">
      <formula>IF(RIGHT(TEXT(AM67,"0.#"),1)=".",FALSE,TRUE)</formula>
    </cfRule>
    <cfRule type="expression" dxfId="532" priority="620">
      <formula>IF(RIGHT(TEXT(AM67,"0.#"),1)=".",TRUE,FALSE)</formula>
    </cfRule>
  </conditionalFormatting>
  <conditionalFormatting sqref="AQ67">
    <cfRule type="expression" dxfId="531" priority="617">
      <formula>IF(RIGHT(TEXT(AQ67,"0.#"),1)=".",FALSE,TRUE)</formula>
    </cfRule>
    <cfRule type="expression" dxfId="530" priority="618">
      <formula>IF(RIGHT(TEXT(AQ67,"0.#"),1)=".",TRUE,FALSE)</formula>
    </cfRule>
  </conditionalFormatting>
  <conditionalFormatting sqref="AU66">
    <cfRule type="expression" dxfId="529" priority="615">
      <formula>IF(RIGHT(TEXT(AU66,"0.#"),1)=".",FALSE,TRUE)</formula>
    </cfRule>
    <cfRule type="expression" dxfId="528" priority="616">
      <formula>IF(RIGHT(TEXT(AU66,"0.#"),1)=".",TRUE,FALSE)</formula>
    </cfRule>
  </conditionalFormatting>
  <conditionalFormatting sqref="AU67">
    <cfRule type="expression" dxfId="527" priority="613">
      <formula>IF(RIGHT(TEXT(AU67,"0.#"),1)=".",FALSE,TRUE)</formula>
    </cfRule>
    <cfRule type="expression" dxfId="526" priority="614">
      <formula>IF(RIGHT(TEXT(AU67,"0.#"),1)=".",TRUE,FALSE)</formula>
    </cfRule>
  </conditionalFormatting>
  <conditionalFormatting sqref="AE100 AQ100">
    <cfRule type="expression" dxfId="525" priority="575">
      <formula>IF(RIGHT(TEXT(AE100,"0.#"),1)=".",FALSE,TRUE)</formula>
    </cfRule>
    <cfRule type="expression" dxfId="524" priority="576">
      <formula>IF(RIGHT(TEXT(AE100,"0.#"),1)=".",TRUE,FALSE)</formula>
    </cfRule>
  </conditionalFormatting>
  <conditionalFormatting sqref="AI100">
    <cfRule type="expression" dxfId="523" priority="573">
      <formula>IF(RIGHT(TEXT(AI100,"0.#"),1)=".",FALSE,TRUE)</formula>
    </cfRule>
    <cfRule type="expression" dxfId="522" priority="574">
      <formula>IF(RIGHT(TEXT(AI100,"0.#"),1)=".",TRUE,FALSE)</formula>
    </cfRule>
  </conditionalFormatting>
  <conditionalFormatting sqref="AM100">
    <cfRule type="expression" dxfId="521" priority="571">
      <formula>IF(RIGHT(TEXT(AM100,"0.#"),1)=".",FALSE,TRUE)</formula>
    </cfRule>
    <cfRule type="expression" dxfId="520" priority="572">
      <formula>IF(RIGHT(TEXT(AM100,"0.#"),1)=".",TRUE,FALSE)</formula>
    </cfRule>
  </conditionalFormatting>
  <conditionalFormatting sqref="AE101">
    <cfRule type="expression" dxfId="519" priority="569">
      <formula>IF(RIGHT(TEXT(AE101,"0.#"),1)=".",FALSE,TRUE)</formula>
    </cfRule>
    <cfRule type="expression" dxfId="518" priority="570">
      <formula>IF(RIGHT(TEXT(AE101,"0.#"),1)=".",TRUE,FALSE)</formula>
    </cfRule>
  </conditionalFormatting>
  <conditionalFormatting sqref="AI101">
    <cfRule type="expression" dxfId="517" priority="567">
      <formula>IF(RIGHT(TEXT(AI101,"0.#"),1)=".",FALSE,TRUE)</formula>
    </cfRule>
    <cfRule type="expression" dxfId="516" priority="568">
      <formula>IF(RIGHT(TEXT(AI101,"0.#"),1)=".",TRUE,FALSE)</formula>
    </cfRule>
  </conditionalFormatting>
  <conditionalFormatting sqref="AM101">
    <cfRule type="expression" dxfId="515" priority="565">
      <formula>IF(RIGHT(TEXT(AM101,"0.#"),1)=".",FALSE,TRUE)</formula>
    </cfRule>
    <cfRule type="expression" dxfId="514" priority="566">
      <formula>IF(RIGHT(TEXT(AM101,"0.#"),1)=".",TRUE,FALSE)</formula>
    </cfRule>
  </conditionalFormatting>
  <conditionalFormatting sqref="AQ101">
    <cfRule type="expression" dxfId="513" priority="563">
      <formula>IF(RIGHT(TEXT(AQ101,"0.#"),1)=".",FALSE,TRUE)</formula>
    </cfRule>
    <cfRule type="expression" dxfId="512" priority="564">
      <formula>IF(RIGHT(TEXT(AQ101,"0.#"),1)=".",TRUE,FALSE)</formula>
    </cfRule>
  </conditionalFormatting>
  <conditionalFormatting sqref="AU100">
    <cfRule type="expression" dxfId="511" priority="561">
      <formula>IF(RIGHT(TEXT(AU100,"0.#"),1)=".",FALSE,TRUE)</formula>
    </cfRule>
    <cfRule type="expression" dxfId="510" priority="562">
      <formula>IF(RIGHT(TEXT(AU100,"0.#"),1)=".",TRUE,FALSE)</formula>
    </cfRule>
  </conditionalFormatting>
  <conditionalFormatting sqref="AU101">
    <cfRule type="expression" dxfId="509" priority="559">
      <formula>IF(RIGHT(TEXT(AU101,"0.#"),1)=".",FALSE,TRUE)</formula>
    </cfRule>
    <cfRule type="expression" dxfId="508" priority="560">
      <formula>IF(RIGHT(TEXT(AU101,"0.#"),1)=".",TRUE,FALSE)</formula>
    </cfRule>
  </conditionalFormatting>
  <conditionalFormatting sqref="AM35">
    <cfRule type="expression" dxfId="507" priority="553">
      <formula>IF(RIGHT(TEXT(AM35,"0.#"),1)=".",FALSE,TRUE)</formula>
    </cfRule>
    <cfRule type="expression" dxfId="506" priority="554">
      <formula>IF(RIGHT(TEXT(AM35,"0.#"),1)=".",TRUE,FALSE)</formula>
    </cfRule>
  </conditionalFormatting>
  <conditionalFormatting sqref="AE36 AM36">
    <cfRule type="expression" dxfId="505" priority="551">
      <formula>IF(RIGHT(TEXT(AE36,"0.#"),1)=".",FALSE,TRUE)</formula>
    </cfRule>
    <cfRule type="expression" dxfId="504" priority="552">
      <formula>IF(RIGHT(TEXT(AE36,"0.#"),1)=".",TRUE,FALSE)</formula>
    </cfRule>
  </conditionalFormatting>
  <conditionalFormatting sqref="AI36">
    <cfRule type="expression" dxfId="503" priority="549">
      <formula>IF(RIGHT(TEXT(AI36,"0.#"),1)=".",FALSE,TRUE)</formula>
    </cfRule>
    <cfRule type="expression" dxfId="502" priority="550">
      <formula>IF(RIGHT(TEXT(AI36,"0.#"),1)=".",TRUE,FALSE)</formula>
    </cfRule>
  </conditionalFormatting>
  <conditionalFormatting sqref="AQ36">
    <cfRule type="expression" dxfId="501" priority="547">
      <formula>IF(RIGHT(TEXT(AQ36,"0.#"),1)=".",FALSE,TRUE)</formula>
    </cfRule>
    <cfRule type="expression" dxfId="500" priority="548">
      <formula>IF(RIGHT(TEXT(AQ36,"0.#"),1)=".",TRUE,FALSE)</formula>
    </cfRule>
  </conditionalFormatting>
  <conditionalFormatting sqref="AE35 AQ35">
    <cfRule type="expression" dxfId="499" priority="557">
      <formula>IF(RIGHT(TEXT(AE35,"0.#"),1)=".",FALSE,TRUE)</formula>
    </cfRule>
    <cfRule type="expression" dxfId="498" priority="558">
      <formula>IF(RIGHT(TEXT(AE35,"0.#"),1)=".",TRUE,FALSE)</formula>
    </cfRule>
  </conditionalFormatting>
  <conditionalFormatting sqref="AI35">
    <cfRule type="expression" dxfId="497" priority="555">
      <formula>IF(RIGHT(TEXT(AI35,"0.#"),1)=".",FALSE,TRUE)</formula>
    </cfRule>
    <cfRule type="expression" dxfId="496" priority="556">
      <formula>IF(RIGHT(TEXT(AI35,"0.#"),1)=".",TRUE,FALSE)</formula>
    </cfRule>
  </conditionalFormatting>
  <conditionalFormatting sqref="AM103">
    <cfRule type="expression" dxfId="495" priority="541">
      <formula>IF(RIGHT(TEXT(AM103,"0.#"),1)=".",FALSE,TRUE)</formula>
    </cfRule>
    <cfRule type="expression" dxfId="494" priority="542">
      <formula>IF(RIGHT(TEXT(AM103,"0.#"),1)=".",TRUE,FALSE)</formula>
    </cfRule>
  </conditionalFormatting>
  <conditionalFormatting sqref="AE104 AM104">
    <cfRule type="expression" dxfId="493" priority="539">
      <formula>IF(RIGHT(TEXT(AE104,"0.#"),1)=".",FALSE,TRUE)</formula>
    </cfRule>
    <cfRule type="expression" dxfId="492" priority="540">
      <formula>IF(RIGHT(TEXT(AE104,"0.#"),1)=".",TRUE,FALSE)</formula>
    </cfRule>
  </conditionalFormatting>
  <conditionalFormatting sqref="AI104">
    <cfRule type="expression" dxfId="491" priority="537">
      <formula>IF(RIGHT(TEXT(AI104,"0.#"),1)=".",FALSE,TRUE)</formula>
    </cfRule>
    <cfRule type="expression" dxfId="490" priority="538">
      <formula>IF(RIGHT(TEXT(AI104,"0.#"),1)=".",TRUE,FALSE)</formula>
    </cfRule>
  </conditionalFormatting>
  <conditionalFormatting sqref="AQ104">
    <cfRule type="expression" dxfId="489" priority="535">
      <formula>IF(RIGHT(TEXT(AQ104,"0.#"),1)=".",FALSE,TRUE)</formula>
    </cfRule>
    <cfRule type="expression" dxfId="488" priority="536">
      <formula>IF(RIGHT(TEXT(AQ104,"0.#"),1)=".",TRUE,FALSE)</formula>
    </cfRule>
  </conditionalFormatting>
  <conditionalFormatting sqref="AE103 AQ103">
    <cfRule type="expression" dxfId="487" priority="545">
      <formula>IF(RIGHT(TEXT(AE103,"0.#"),1)=".",FALSE,TRUE)</formula>
    </cfRule>
    <cfRule type="expression" dxfId="486" priority="546">
      <formula>IF(RIGHT(TEXT(AE103,"0.#"),1)=".",TRUE,FALSE)</formula>
    </cfRule>
  </conditionalFormatting>
  <conditionalFormatting sqref="AI103">
    <cfRule type="expression" dxfId="485" priority="543">
      <formula>IF(RIGHT(TEXT(AI103,"0.#"),1)=".",FALSE,TRUE)</formula>
    </cfRule>
    <cfRule type="expression" dxfId="484" priority="544">
      <formula>IF(RIGHT(TEXT(AI103,"0.#"),1)=".",TRUE,FALSE)</formula>
    </cfRule>
  </conditionalFormatting>
  <conditionalFormatting sqref="AM137">
    <cfRule type="expression" dxfId="483" priority="529">
      <formula>IF(RIGHT(TEXT(AM137,"0.#"),1)=".",FALSE,TRUE)</formula>
    </cfRule>
    <cfRule type="expression" dxfId="482" priority="530">
      <formula>IF(RIGHT(TEXT(AM137,"0.#"),1)=".",TRUE,FALSE)</formula>
    </cfRule>
  </conditionalFormatting>
  <conditionalFormatting sqref="AE138 AM138">
    <cfRule type="expression" dxfId="481" priority="527">
      <formula>IF(RIGHT(TEXT(AE138,"0.#"),1)=".",FALSE,TRUE)</formula>
    </cfRule>
    <cfRule type="expression" dxfId="480" priority="528">
      <formula>IF(RIGHT(TEXT(AE138,"0.#"),1)=".",TRUE,FALSE)</formula>
    </cfRule>
  </conditionalFormatting>
  <conditionalFormatting sqref="AI138">
    <cfRule type="expression" dxfId="479" priority="525">
      <formula>IF(RIGHT(TEXT(AI138,"0.#"),1)=".",FALSE,TRUE)</formula>
    </cfRule>
    <cfRule type="expression" dxfId="478" priority="526">
      <formula>IF(RIGHT(TEXT(AI138,"0.#"),1)=".",TRUE,FALSE)</formula>
    </cfRule>
  </conditionalFormatting>
  <conditionalFormatting sqref="AQ138">
    <cfRule type="expression" dxfId="477" priority="523">
      <formula>IF(RIGHT(TEXT(AQ138,"0.#"),1)=".",FALSE,TRUE)</formula>
    </cfRule>
    <cfRule type="expression" dxfId="476" priority="524">
      <formula>IF(RIGHT(TEXT(AQ138,"0.#"),1)=".",TRUE,FALSE)</formula>
    </cfRule>
  </conditionalFormatting>
  <conditionalFormatting sqref="AE137 AQ137">
    <cfRule type="expression" dxfId="475" priority="533">
      <formula>IF(RIGHT(TEXT(AE137,"0.#"),1)=".",FALSE,TRUE)</formula>
    </cfRule>
    <cfRule type="expression" dxfId="474" priority="534">
      <formula>IF(RIGHT(TEXT(AE137,"0.#"),1)=".",TRUE,FALSE)</formula>
    </cfRule>
  </conditionalFormatting>
  <conditionalFormatting sqref="AI137">
    <cfRule type="expression" dxfId="473" priority="531">
      <formula>IF(RIGHT(TEXT(AI137,"0.#"),1)=".",FALSE,TRUE)</formula>
    </cfRule>
    <cfRule type="expression" dxfId="472" priority="532">
      <formula>IF(RIGHT(TEXT(AI137,"0.#"),1)=".",TRUE,FALSE)</formula>
    </cfRule>
  </conditionalFormatting>
  <conditionalFormatting sqref="AM171">
    <cfRule type="expression" dxfId="471" priority="517">
      <formula>IF(RIGHT(TEXT(AM171,"0.#"),1)=".",FALSE,TRUE)</formula>
    </cfRule>
    <cfRule type="expression" dxfId="470" priority="518">
      <formula>IF(RIGHT(TEXT(AM171,"0.#"),1)=".",TRUE,FALSE)</formula>
    </cfRule>
  </conditionalFormatting>
  <conditionalFormatting sqref="AE172 AM172">
    <cfRule type="expression" dxfId="469" priority="515">
      <formula>IF(RIGHT(TEXT(AE172,"0.#"),1)=".",FALSE,TRUE)</formula>
    </cfRule>
    <cfRule type="expression" dxfId="468" priority="516">
      <formula>IF(RIGHT(TEXT(AE172,"0.#"),1)=".",TRUE,FALSE)</formula>
    </cfRule>
  </conditionalFormatting>
  <conditionalFormatting sqref="AI172">
    <cfRule type="expression" dxfId="467" priority="513">
      <formula>IF(RIGHT(TEXT(AI172,"0.#"),1)=".",FALSE,TRUE)</formula>
    </cfRule>
    <cfRule type="expression" dxfId="466" priority="514">
      <formula>IF(RIGHT(TEXT(AI172,"0.#"),1)=".",TRUE,FALSE)</formula>
    </cfRule>
  </conditionalFormatting>
  <conditionalFormatting sqref="AQ172">
    <cfRule type="expression" dxfId="465" priority="511">
      <formula>IF(RIGHT(TEXT(AQ172,"0.#"),1)=".",FALSE,TRUE)</formula>
    </cfRule>
    <cfRule type="expression" dxfId="464" priority="512">
      <formula>IF(RIGHT(TEXT(AQ172,"0.#"),1)=".",TRUE,FALSE)</formula>
    </cfRule>
  </conditionalFormatting>
  <conditionalFormatting sqref="AE171 AQ171">
    <cfRule type="expression" dxfId="463" priority="521">
      <formula>IF(RIGHT(TEXT(AE171,"0.#"),1)=".",FALSE,TRUE)</formula>
    </cfRule>
    <cfRule type="expression" dxfId="462" priority="522">
      <formula>IF(RIGHT(TEXT(AE171,"0.#"),1)=".",TRUE,FALSE)</formula>
    </cfRule>
  </conditionalFormatting>
  <conditionalFormatting sqref="AI171">
    <cfRule type="expression" dxfId="461" priority="519">
      <formula>IF(RIGHT(TEXT(AI171,"0.#"),1)=".",FALSE,TRUE)</formula>
    </cfRule>
    <cfRule type="expression" dxfId="460" priority="520">
      <formula>IF(RIGHT(TEXT(AI171,"0.#"),1)=".",TRUE,FALSE)</formula>
    </cfRule>
  </conditionalFormatting>
  <conditionalFormatting sqref="AE73">
    <cfRule type="expression" dxfId="459" priority="509">
      <formula>IF(RIGHT(TEXT(AE73,"0.#"),1)=".",FALSE,TRUE)</formula>
    </cfRule>
    <cfRule type="expression" dxfId="458" priority="510">
      <formula>IF(RIGHT(TEXT(AE73,"0.#"),1)=".",TRUE,FALSE)</formula>
    </cfRule>
  </conditionalFormatting>
  <conditionalFormatting sqref="AM75">
    <cfRule type="expression" dxfId="457" priority="493">
      <formula>IF(RIGHT(TEXT(AM75,"0.#"),1)=".",FALSE,TRUE)</formula>
    </cfRule>
    <cfRule type="expression" dxfId="456" priority="494">
      <formula>IF(RIGHT(TEXT(AM75,"0.#"),1)=".",TRUE,FALSE)</formula>
    </cfRule>
  </conditionalFormatting>
  <conditionalFormatting sqref="AE74">
    <cfRule type="expression" dxfId="455" priority="507">
      <formula>IF(RIGHT(TEXT(AE74,"0.#"),1)=".",FALSE,TRUE)</formula>
    </cfRule>
    <cfRule type="expression" dxfId="454" priority="508">
      <formula>IF(RIGHT(TEXT(AE74,"0.#"),1)=".",TRUE,FALSE)</formula>
    </cfRule>
  </conditionalFormatting>
  <conditionalFormatting sqref="AE75">
    <cfRule type="expression" dxfId="453" priority="505">
      <formula>IF(RIGHT(TEXT(AE75,"0.#"),1)=".",FALSE,TRUE)</formula>
    </cfRule>
    <cfRule type="expression" dxfId="452" priority="506">
      <formula>IF(RIGHT(TEXT(AE75,"0.#"),1)=".",TRUE,FALSE)</formula>
    </cfRule>
  </conditionalFormatting>
  <conditionalFormatting sqref="AI75">
    <cfRule type="expression" dxfId="451" priority="503">
      <formula>IF(RIGHT(TEXT(AI75,"0.#"),1)=".",FALSE,TRUE)</formula>
    </cfRule>
    <cfRule type="expression" dxfId="450" priority="504">
      <formula>IF(RIGHT(TEXT(AI75,"0.#"),1)=".",TRUE,FALSE)</formula>
    </cfRule>
  </conditionalFormatting>
  <conditionalFormatting sqref="AI74">
    <cfRule type="expression" dxfId="449" priority="501">
      <formula>IF(RIGHT(TEXT(AI74,"0.#"),1)=".",FALSE,TRUE)</formula>
    </cfRule>
    <cfRule type="expression" dxfId="448" priority="502">
      <formula>IF(RIGHT(TEXT(AI74,"0.#"),1)=".",TRUE,FALSE)</formula>
    </cfRule>
  </conditionalFormatting>
  <conditionalFormatting sqref="AI73">
    <cfRule type="expression" dxfId="447" priority="499">
      <formula>IF(RIGHT(TEXT(AI73,"0.#"),1)=".",FALSE,TRUE)</formula>
    </cfRule>
    <cfRule type="expression" dxfId="446" priority="500">
      <formula>IF(RIGHT(TEXT(AI73,"0.#"),1)=".",TRUE,FALSE)</formula>
    </cfRule>
  </conditionalFormatting>
  <conditionalFormatting sqref="AM73">
    <cfRule type="expression" dxfId="445" priority="497">
      <formula>IF(RIGHT(TEXT(AM73,"0.#"),1)=".",FALSE,TRUE)</formula>
    </cfRule>
    <cfRule type="expression" dxfId="444" priority="498">
      <formula>IF(RIGHT(TEXT(AM73,"0.#"),1)=".",TRUE,FALSE)</formula>
    </cfRule>
  </conditionalFormatting>
  <conditionalFormatting sqref="AM74">
    <cfRule type="expression" dxfId="443" priority="495">
      <formula>IF(RIGHT(TEXT(AM74,"0.#"),1)=".",FALSE,TRUE)</formula>
    </cfRule>
    <cfRule type="expression" dxfId="442" priority="496">
      <formula>IF(RIGHT(TEXT(AM74,"0.#"),1)=".",TRUE,FALSE)</formula>
    </cfRule>
  </conditionalFormatting>
  <conditionalFormatting sqref="AQ73:AQ75">
    <cfRule type="expression" dxfId="441" priority="491">
      <formula>IF(RIGHT(TEXT(AQ73,"0.#"),1)=".",FALSE,TRUE)</formula>
    </cfRule>
    <cfRule type="expression" dxfId="440" priority="492">
      <formula>IF(RIGHT(TEXT(AQ73,"0.#"),1)=".",TRUE,FALSE)</formula>
    </cfRule>
  </conditionalFormatting>
  <conditionalFormatting sqref="AU73:AU75">
    <cfRule type="expression" dxfId="439" priority="489">
      <formula>IF(RIGHT(TEXT(AU73,"0.#"),1)=".",FALSE,TRUE)</formula>
    </cfRule>
    <cfRule type="expression" dxfId="438" priority="490">
      <formula>IF(RIGHT(TEXT(AU73,"0.#"),1)=".",TRUE,FALSE)</formula>
    </cfRule>
  </conditionalFormatting>
  <conditionalFormatting sqref="AE107">
    <cfRule type="expression" dxfId="437" priority="487">
      <formula>IF(RIGHT(TEXT(AE107,"0.#"),1)=".",FALSE,TRUE)</formula>
    </cfRule>
    <cfRule type="expression" dxfId="436" priority="488">
      <formula>IF(RIGHT(TEXT(AE107,"0.#"),1)=".",TRUE,FALSE)</formula>
    </cfRule>
  </conditionalFormatting>
  <conditionalFormatting sqref="AM109">
    <cfRule type="expression" dxfId="435" priority="471">
      <formula>IF(RIGHT(TEXT(AM109,"0.#"),1)=".",FALSE,TRUE)</formula>
    </cfRule>
    <cfRule type="expression" dxfId="434" priority="472">
      <formula>IF(RIGHT(TEXT(AM109,"0.#"),1)=".",TRUE,FALSE)</formula>
    </cfRule>
  </conditionalFormatting>
  <conditionalFormatting sqref="AE108">
    <cfRule type="expression" dxfId="433" priority="485">
      <formula>IF(RIGHT(TEXT(AE108,"0.#"),1)=".",FALSE,TRUE)</formula>
    </cfRule>
    <cfRule type="expression" dxfId="432" priority="486">
      <formula>IF(RIGHT(TEXT(AE108,"0.#"),1)=".",TRUE,FALSE)</formula>
    </cfRule>
  </conditionalFormatting>
  <conditionalFormatting sqref="AE109">
    <cfRule type="expression" dxfId="431" priority="483">
      <formula>IF(RIGHT(TEXT(AE109,"0.#"),1)=".",FALSE,TRUE)</formula>
    </cfRule>
    <cfRule type="expression" dxfId="430" priority="484">
      <formula>IF(RIGHT(TEXT(AE109,"0.#"),1)=".",TRUE,FALSE)</formula>
    </cfRule>
  </conditionalFormatting>
  <conditionalFormatting sqref="AI109">
    <cfRule type="expression" dxfId="429" priority="481">
      <formula>IF(RIGHT(TEXT(AI109,"0.#"),1)=".",FALSE,TRUE)</formula>
    </cfRule>
    <cfRule type="expression" dxfId="428" priority="482">
      <formula>IF(RIGHT(TEXT(AI109,"0.#"),1)=".",TRUE,FALSE)</formula>
    </cfRule>
  </conditionalFormatting>
  <conditionalFormatting sqref="AI108">
    <cfRule type="expression" dxfId="427" priority="479">
      <formula>IF(RIGHT(TEXT(AI108,"0.#"),1)=".",FALSE,TRUE)</formula>
    </cfRule>
    <cfRule type="expression" dxfId="426" priority="480">
      <formula>IF(RIGHT(TEXT(AI108,"0.#"),1)=".",TRUE,FALSE)</formula>
    </cfRule>
  </conditionalFormatting>
  <conditionalFormatting sqref="AI107">
    <cfRule type="expression" dxfId="425" priority="477">
      <formula>IF(RIGHT(TEXT(AI107,"0.#"),1)=".",FALSE,TRUE)</formula>
    </cfRule>
    <cfRule type="expression" dxfId="424" priority="478">
      <formula>IF(RIGHT(TEXT(AI107,"0.#"),1)=".",TRUE,FALSE)</formula>
    </cfRule>
  </conditionalFormatting>
  <conditionalFormatting sqref="AM107">
    <cfRule type="expression" dxfId="423" priority="475">
      <formula>IF(RIGHT(TEXT(AM107,"0.#"),1)=".",FALSE,TRUE)</formula>
    </cfRule>
    <cfRule type="expression" dxfId="422" priority="476">
      <formula>IF(RIGHT(TEXT(AM107,"0.#"),1)=".",TRUE,FALSE)</formula>
    </cfRule>
  </conditionalFormatting>
  <conditionalFormatting sqref="AM108">
    <cfRule type="expression" dxfId="421" priority="473">
      <formula>IF(RIGHT(TEXT(AM108,"0.#"),1)=".",FALSE,TRUE)</formula>
    </cfRule>
    <cfRule type="expression" dxfId="420" priority="474">
      <formula>IF(RIGHT(TEXT(AM108,"0.#"),1)=".",TRUE,FALSE)</formula>
    </cfRule>
  </conditionalFormatting>
  <conditionalFormatting sqref="AQ107:AQ109">
    <cfRule type="expression" dxfId="419" priority="469">
      <formula>IF(RIGHT(TEXT(AQ107,"0.#"),1)=".",FALSE,TRUE)</formula>
    </cfRule>
    <cfRule type="expression" dxfId="418" priority="470">
      <formula>IF(RIGHT(TEXT(AQ107,"0.#"),1)=".",TRUE,FALSE)</formula>
    </cfRule>
  </conditionalFormatting>
  <conditionalFormatting sqref="AU107:AU109">
    <cfRule type="expression" dxfId="417" priority="467">
      <formula>IF(RIGHT(TEXT(AU107,"0.#"),1)=".",FALSE,TRUE)</formula>
    </cfRule>
    <cfRule type="expression" dxfId="416" priority="468">
      <formula>IF(RIGHT(TEXT(AU107,"0.#"),1)=".",TRUE,FALSE)</formula>
    </cfRule>
  </conditionalFormatting>
  <conditionalFormatting sqref="AE141">
    <cfRule type="expression" dxfId="415" priority="465">
      <formula>IF(RIGHT(TEXT(AE141,"0.#"),1)=".",FALSE,TRUE)</formula>
    </cfRule>
    <cfRule type="expression" dxfId="414" priority="466">
      <formula>IF(RIGHT(TEXT(AE141,"0.#"),1)=".",TRUE,FALSE)</formula>
    </cfRule>
  </conditionalFormatting>
  <conditionalFormatting sqref="AM143">
    <cfRule type="expression" dxfId="413" priority="449">
      <formula>IF(RIGHT(TEXT(AM143,"0.#"),1)=".",FALSE,TRUE)</formula>
    </cfRule>
    <cfRule type="expression" dxfId="412" priority="450">
      <formula>IF(RIGHT(TEXT(AM143,"0.#"),1)=".",TRUE,FALSE)</formula>
    </cfRule>
  </conditionalFormatting>
  <conditionalFormatting sqref="AE142">
    <cfRule type="expression" dxfId="411" priority="463">
      <formula>IF(RIGHT(TEXT(AE142,"0.#"),1)=".",FALSE,TRUE)</formula>
    </cfRule>
    <cfRule type="expression" dxfId="410" priority="464">
      <formula>IF(RIGHT(TEXT(AE142,"0.#"),1)=".",TRUE,FALSE)</formula>
    </cfRule>
  </conditionalFormatting>
  <conditionalFormatting sqref="AE143">
    <cfRule type="expression" dxfId="409" priority="461">
      <formula>IF(RIGHT(TEXT(AE143,"0.#"),1)=".",FALSE,TRUE)</formula>
    </cfRule>
    <cfRule type="expression" dxfId="408" priority="462">
      <formula>IF(RIGHT(TEXT(AE143,"0.#"),1)=".",TRUE,FALSE)</formula>
    </cfRule>
  </conditionalFormatting>
  <conditionalFormatting sqref="AI143">
    <cfRule type="expression" dxfId="407" priority="459">
      <formula>IF(RIGHT(TEXT(AI143,"0.#"),1)=".",FALSE,TRUE)</formula>
    </cfRule>
    <cfRule type="expression" dxfId="406" priority="460">
      <formula>IF(RIGHT(TEXT(AI143,"0.#"),1)=".",TRUE,FALSE)</formula>
    </cfRule>
  </conditionalFormatting>
  <conditionalFormatting sqref="AI142">
    <cfRule type="expression" dxfId="405" priority="457">
      <formula>IF(RIGHT(TEXT(AI142,"0.#"),1)=".",FALSE,TRUE)</formula>
    </cfRule>
    <cfRule type="expression" dxfId="404" priority="458">
      <formula>IF(RIGHT(TEXT(AI142,"0.#"),1)=".",TRUE,FALSE)</formula>
    </cfRule>
  </conditionalFormatting>
  <conditionalFormatting sqref="AI141">
    <cfRule type="expression" dxfId="403" priority="455">
      <formula>IF(RIGHT(TEXT(AI141,"0.#"),1)=".",FALSE,TRUE)</formula>
    </cfRule>
    <cfRule type="expression" dxfId="402" priority="456">
      <formula>IF(RIGHT(TEXT(AI141,"0.#"),1)=".",TRUE,FALSE)</formula>
    </cfRule>
  </conditionalFormatting>
  <conditionalFormatting sqref="AM141">
    <cfRule type="expression" dxfId="401" priority="453">
      <formula>IF(RIGHT(TEXT(AM141,"0.#"),1)=".",FALSE,TRUE)</formula>
    </cfRule>
    <cfRule type="expression" dxfId="400" priority="454">
      <formula>IF(RIGHT(TEXT(AM141,"0.#"),1)=".",TRUE,FALSE)</formula>
    </cfRule>
  </conditionalFormatting>
  <conditionalFormatting sqref="AM142">
    <cfRule type="expression" dxfId="399" priority="451">
      <formula>IF(RIGHT(TEXT(AM142,"0.#"),1)=".",FALSE,TRUE)</formula>
    </cfRule>
    <cfRule type="expression" dxfId="398" priority="452">
      <formula>IF(RIGHT(TEXT(AM142,"0.#"),1)=".",TRUE,FALSE)</formula>
    </cfRule>
  </conditionalFormatting>
  <conditionalFormatting sqref="AQ141:AQ143">
    <cfRule type="expression" dxfId="397" priority="447">
      <formula>IF(RIGHT(TEXT(AQ141,"0.#"),1)=".",FALSE,TRUE)</formula>
    </cfRule>
    <cfRule type="expression" dxfId="396" priority="448">
      <formula>IF(RIGHT(TEXT(AQ141,"0.#"),1)=".",TRUE,FALSE)</formula>
    </cfRule>
  </conditionalFormatting>
  <conditionalFormatting sqref="AU141:AU143">
    <cfRule type="expression" dxfId="395" priority="445">
      <formula>IF(RIGHT(TEXT(AU141,"0.#"),1)=".",FALSE,TRUE)</formula>
    </cfRule>
    <cfRule type="expression" dxfId="394" priority="446">
      <formula>IF(RIGHT(TEXT(AU141,"0.#"),1)=".",TRUE,FALSE)</formula>
    </cfRule>
  </conditionalFormatting>
  <conditionalFormatting sqref="AE175">
    <cfRule type="expression" dxfId="393" priority="443">
      <formula>IF(RIGHT(TEXT(AE175,"0.#"),1)=".",FALSE,TRUE)</formula>
    </cfRule>
    <cfRule type="expression" dxfId="392" priority="444">
      <formula>IF(RIGHT(TEXT(AE175,"0.#"),1)=".",TRUE,FALSE)</formula>
    </cfRule>
  </conditionalFormatting>
  <conditionalFormatting sqref="AM177">
    <cfRule type="expression" dxfId="391" priority="427">
      <formula>IF(RIGHT(TEXT(AM177,"0.#"),1)=".",FALSE,TRUE)</formula>
    </cfRule>
    <cfRule type="expression" dxfId="390" priority="428">
      <formula>IF(RIGHT(TEXT(AM177,"0.#"),1)=".",TRUE,FALSE)</formula>
    </cfRule>
  </conditionalFormatting>
  <conditionalFormatting sqref="AE176">
    <cfRule type="expression" dxfId="389" priority="441">
      <formula>IF(RIGHT(TEXT(AE176,"0.#"),1)=".",FALSE,TRUE)</formula>
    </cfRule>
    <cfRule type="expression" dxfId="388" priority="442">
      <formula>IF(RIGHT(TEXT(AE176,"0.#"),1)=".",TRUE,FALSE)</formula>
    </cfRule>
  </conditionalFormatting>
  <conditionalFormatting sqref="AE177">
    <cfRule type="expression" dxfId="387" priority="439">
      <formula>IF(RIGHT(TEXT(AE177,"0.#"),1)=".",FALSE,TRUE)</formula>
    </cfRule>
    <cfRule type="expression" dxfId="386" priority="440">
      <formula>IF(RIGHT(TEXT(AE177,"0.#"),1)=".",TRUE,FALSE)</formula>
    </cfRule>
  </conditionalFormatting>
  <conditionalFormatting sqref="AI177">
    <cfRule type="expression" dxfId="385" priority="437">
      <formula>IF(RIGHT(TEXT(AI177,"0.#"),1)=".",FALSE,TRUE)</formula>
    </cfRule>
    <cfRule type="expression" dxfId="384" priority="438">
      <formula>IF(RIGHT(TEXT(AI177,"0.#"),1)=".",TRUE,FALSE)</formula>
    </cfRule>
  </conditionalFormatting>
  <conditionalFormatting sqref="AI176">
    <cfRule type="expression" dxfId="383" priority="435">
      <formula>IF(RIGHT(TEXT(AI176,"0.#"),1)=".",FALSE,TRUE)</formula>
    </cfRule>
    <cfRule type="expression" dxfId="382" priority="436">
      <formula>IF(RIGHT(TEXT(AI176,"0.#"),1)=".",TRUE,FALSE)</formula>
    </cfRule>
  </conditionalFormatting>
  <conditionalFormatting sqref="AI175">
    <cfRule type="expression" dxfId="381" priority="433">
      <formula>IF(RIGHT(TEXT(AI175,"0.#"),1)=".",FALSE,TRUE)</formula>
    </cfRule>
    <cfRule type="expression" dxfId="380" priority="434">
      <formula>IF(RIGHT(TEXT(AI175,"0.#"),1)=".",TRUE,FALSE)</formula>
    </cfRule>
  </conditionalFormatting>
  <conditionalFormatting sqref="AM175">
    <cfRule type="expression" dxfId="379" priority="431">
      <formula>IF(RIGHT(TEXT(AM175,"0.#"),1)=".",FALSE,TRUE)</formula>
    </cfRule>
    <cfRule type="expression" dxfId="378" priority="432">
      <formula>IF(RIGHT(TEXT(AM175,"0.#"),1)=".",TRUE,FALSE)</formula>
    </cfRule>
  </conditionalFormatting>
  <conditionalFormatting sqref="AM176">
    <cfRule type="expression" dxfId="377" priority="429">
      <formula>IF(RIGHT(TEXT(AM176,"0.#"),1)=".",FALSE,TRUE)</formula>
    </cfRule>
    <cfRule type="expression" dxfId="376" priority="430">
      <formula>IF(RIGHT(TEXT(AM176,"0.#"),1)=".",TRUE,FALSE)</formula>
    </cfRule>
  </conditionalFormatting>
  <conditionalFormatting sqref="AQ175:AQ177">
    <cfRule type="expression" dxfId="375" priority="425">
      <formula>IF(RIGHT(TEXT(AQ175,"0.#"),1)=".",FALSE,TRUE)</formula>
    </cfRule>
    <cfRule type="expression" dxfId="374" priority="426">
      <formula>IF(RIGHT(TEXT(AQ175,"0.#"),1)=".",TRUE,FALSE)</formula>
    </cfRule>
  </conditionalFormatting>
  <conditionalFormatting sqref="AU175:AU177">
    <cfRule type="expression" dxfId="373" priority="423">
      <formula>IF(RIGHT(TEXT(AU175,"0.#"),1)=".",FALSE,TRUE)</formula>
    </cfRule>
    <cfRule type="expression" dxfId="372" priority="424">
      <formula>IF(RIGHT(TEXT(AU175,"0.#"),1)=".",TRUE,FALSE)</formula>
    </cfRule>
  </conditionalFormatting>
  <conditionalFormatting sqref="AE61">
    <cfRule type="expression" dxfId="371" priority="377">
      <formula>IF(RIGHT(TEXT(AE61,"0.#"),1)=".",FALSE,TRUE)</formula>
    </cfRule>
    <cfRule type="expression" dxfId="370" priority="378">
      <formula>IF(RIGHT(TEXT(AE61,"0.#"),1)=".",TRUE,FALSE)</formula>
    </cfRule>
  </conditionalFormatting>
  <conditionalFormatting sqref="AE62">
    <cfRule type="expression" dxfId="369" priority="375">
      <formula>IF(RIGHT(TEXT(AE62,"0.#"),1)=".",FALSE,TRUE)</formula>
    </cfRule>
    <cfRule type="expression" dxfId="368" priority="376">
      <formula>IF(RIGHT(TEXT(AE62,"0.#"),1)=".",TRUE,FALSE)</formula>
    </cfRule>
  </conditionalFormatting>
  <conditionalFormatting sqref="AM61">
    <cfRule type="expression" dxfId="367" priority="365">
      <formula>IF(RIGHT(TEXT(AM61,"0.#"),1)=".",FALSE,TRUE)</formula>
    </cfRule>
    <cfRule type="expression" dxfId="366" priority="366">
      <formula>IF(RIGHT(TEXT(AM61,"0.#"),1)=".",TRUE,FALSE)</formula>
    </cfRule>
  </conditionalFormatting>
  <conditionalFormatting sqref="AE63">
    <cfRule type="expression" dxfId="365" priority="373">
      <formula>IF(RIGHT(TEXT(AE63,"0.#"),1)=".",FALSE,TRUE)</formula>
    </cfRule>
    <cfRule type="expression" dxfId="364" priority="374">
      <formula>IF(RIGHT(TEXT(AE63,"0.#"),1)=".",TRUE,FALSE)</formula>
    </cfRule>
  </conditionalFormatting>
  <conditionalFormatting sqref="AI63">
    <cfRule type="expression" dxfId="363" priority="371">
      <formula>IF(RIGHT(TEXT(AI63,"0.#"),1)=".",FALSE,TRUE)</formula>
    </cfRule>
    <cfRule type="expression" dxfId="362" priority="372">
      <formula>IF(RIGHT(TEXT(AI63,"0.#"),1)=".",TRUE,FALSE)</formula>
    </cfRule>
  </conditionalFormatting>
  <conditionalFormatting sqref="AI62">
    <cfRule type="expression" dxfId="361" priority="369">
      <formula>IF(RIGHT(TEXT(AI62,"0.#"),1)=".",FALSE,TRUE)</formula>
    </cfRule>
    <cfRule type="expression" dxfId="360" priority="370">
      <formula>IF(RIGHT(TEXT(AI62,"0.#"),1)=".",TRUE,FALSE)</formula>
    </cfRule>
  </conditionalFormatting>
  <conditionalFormatting sqref="AI61">
    <cfRule type="expression" dxfId="359" priority="367">
      <formula>IF(RIGHT(TEXT(AI61,"0.#"),1)=".",FALSE,TRUE)</formula>
    </cfRule>
    <cfRule type="expression" dxfId="358" priority="368">
      <formula>IF(RIGHT(TEXT(AI61,"0.#"),1)=".",TRUE,FALSE)</formula>
    </cfRule>
  </conditionalFormatting>
  <conditionalFormatting sqref="AM62">
    <cfRule type="expression" dxfId="357" priority="363">
      <formula>IF(RIGHT(TEXT(AM62,"0.#"),1)=".",FALSE,TRUE)</formula>
    </cfRule>
    <cfRule type="expression" dxfId="356" priority="364">
      <formula>IF(RIGHT(TEXT(AM62,"0.#"),1)=".",TRUE,FALSE)</formula>
    </cfRule>
  </conditionalFormatting>
  <conditionalFormatting sqref="AM63">
    <cfRule type="expression" dxfId="355" priority="361">
      <formula>IF(RIGHT(TEXT(AM63,"0.#"),1)=".",FALSE,TRUE)</formula>
    </cfRule>
    <cfRule type="expression" dxfId="354" priority="362">
      <formula>IF(RIGHT(TEXT(AM63,"0.#"),1)=".",TRUE,FALSE)</formula>
    </cfRule>
  </conditionalFormatting>
  <conditionalFormatting sqref="AQ61:AQ63">
    <cfRule type="expression" dxfId="353" priority="359">
      <formula>IF(RIGHT(TEXT(AQ61,"0.#"),1)=".",FALSE,TRUE)</formula>
    </cfRule>
    <cfRule type="expression" dxfId="352" priority="360">
      <formula>IF(RIGHT(TEXT(AQ61,"0.#"),1)=".",TRUE,FALSE)</formula>
    </cfRule>
  </conditionalFormatting>
  <conditionalFormatting sqref="AU61:AU63">
    <cfRule type="expression" dxfId="351" priority="357">
      <formula>IF(RIGHT(TEXT(AU61,"0.#"),1)=".",FALSE,TRUE)</formula>
    </cfRule>
    <cfRule type="expression" dxfId="350" priority="358">
      <formula>IF(RIGHT(TEXT(AU61,"0.#"),1)=".",TRUE,FALSE)</formula>
    </cfRule>
  </conditionalFormatting>
  <conditionalFormatting sqref="AE95">
    <cfRule type="expression" dxfId="349" priority="355">
      <formula>IF(RIGHT(TEXT(AE95,"0.#"),1)=".",FALSE,TRUE)</formula>
    </cfRule>
    <cfRule type="expression" dxfId="348" priority="356">
      <formula>IF(RIGHT(TEXT(AE95,"0.#"),1)=".",TRUE,FALSE)</formula>
    </cfRule>
  </conditionalFormatting>
  <conditionalFormatting sqref="AE96">
    <cfRule type="expression" dxfId="347" priority="353">
      <formula>IF(RIGHT(TEXT(AE96,"0.#"),1)=".",FALSE,TRUE)</formula>
    </cfRule>
    <cfRule type="expression" dxfId="346" priority="354">
      <formula>IF(RIGHT(TEXT(AE96,"0.#"),1)=".",TRUE,FALSE)</formula>
    </cfRule>
  </conditionalFormatting>
  <conditionalFormatting sqref="AM95">
    <cfRule type="expression" dxfId="345" priority="343">
      <formula>IF(RIGHT(TEXT(AM95,"0.#"),1)=".",FALSE,TRUE)</formula>
    </cfRule>
    <cfRule type="expression" dxfId="344" priority="344">
      <formula>IF(RIGHT(TEXT(AM95,"0.#"),1)=".",TRUE,FALSE)</formula>
    </cfRule>
  </conditionalFormatting>
  <conditionalFormatting sqref="AE97">
    <cfRule type="expression" dxfId="343" priority="351">
      <formula>IF(RIGHT(TEXT(AE97,"0.#"),1)=".",FALSE,TRUE)</formula>
    </cfRule>
    <cfRule type="expression" dxfId="342" priority="352">
      <formula>IF(RIGHT(TEXT(AE97,"0.#"),1)=".",TRUE,FALSE)</formula>
    </cfRule>
  </conditionalFormatting>
  <conditionalFormatting sqref="AI97">
    <cfRule type="expression" dxfId="341" priority="349">
      <formula>IF(RIGHT(TEXT(AI97,"0.#"),1)=".",FALSE,TRUE)</formula>
    </cfRule>
    <cfRule type="expression" dxfId="340" priority="350">
      <formula>IF(RIGHT(TEXT(AI97,"0.#"),1)=".",TRUE,FALSE)</formula>
    </cfRule>
  </conditionalFormatting>
  <conditionalFormatting sqref="AI96">
    <cfRule type="expression" dxfId="339" priority="347">
      <formula>IF(RIGHT(TEXT(AI96,"0.#"),1)=".",FALSE,TRUE)</formula>
    </cfRule>
    <cfRule type="expression" dxfId="338" priority="348">
      <formula>IF(RIGHT(TEXT(AI96,"0.#"),1)=".",TRUE,FALSE)</formula>
    </cfRule>
  </conditionalFormatting>
  <conditionalFormatting sqref="AI95">
    <cfRule type="expression" dxfId="337" priority="345">
      <formula>IF(RIGHT(TEXT(AI95,"0.#"),1)=".",FALSE,TRUE)</formula>
    </cfRule>
    <cfRule type="expression" dxfId="336" priority="346">
      <formula>IF(RIGHT(TEXT(AI95,"0.#"),1)=".",TRUE,FALSE)</formula>
    </cfRule>
  </conditionalFormatting>
  <conditionalFormatting sqref="AM96">
    <cfRule type="expression" dxfId="335" priority="341">
      <formula>IF(RIGHT(TEXT(AM96,"0.#"),1)=".",FALSE,TRUE)</formula>
    </cfRule>
    <cfRule type="expression" dxfId="334" priority="342">
      <formula>IF(RIGHT(TEXT(AM96,"0.#"),1)=".",TRUE,FALSE)</formula>
    </cfRule>
  </conditionalFormatting>
  <conditionalFormatting sqref="AM97">
    <cfRule type="expression" dxfId="333" priority="339">
      <formula>IF(RIGHT(TEXT(AM97,"0.#"),1)=".",FALSE,TRUE)</formula>
    </cfRule>
    <cfRule type="expression" dxfId="332" priority="340">
      <formula>IF(RIGHT(TEXT(AM97,"0.#"),1)=".",TRUE,FALSE)</formula>
    </cfRule>
  </conditionalFormatting>
  <conditionalFormatting sqref="AQ95:AQ97">
    <cfRule type="expression" dxfId="331" priority="337">
      <formula>IF(RIGHT(TEXT(AQ95,"0.#"),1)=".",FALSE,TRUE)</formula>
    </cfRule>
    <cfRule type="expression" dxfId="330" priority="338">
      <formula>IF(RIGHT(TEXT(AQ95,"0.#"),1)=".",TRUE,FALSE)</formula>
    </cfRule>
  </conditionalFormatting>
  <conditionalFormatting sqref="AU95:AU97">
    <cfRule type="expression" dxfId="329" priority="335">
      <formula>IF(RIGHT(TEXT(AU95,"0.#"),1)=".",FALSE,TRUE)</formula>
    </cfRule>
    <cfRule type="expression" dxfId="328" priority="336">
      <formula>IF(RIGHT(TEXT(AU95,"0.#"),1)=".",TRUE,FALSE)</formula>
    </cfRule>
  </conditionalFormatting>
  <conditionalFormatting sqref="AE129">
    <cfRule type="expression" dxfId="327" priority="333">
      <formula>IF(RIGHT(TEXT(AE129,"0.#"),1)=".",FALSE,TRUE)</formula>
    </cfRule>
    <cfRule type="expression" dxfId="326" priority="334">
      <formula>IF(RIGHT(TEXT(AE129,"0.#"),1)=".",TRUE,FALSE)</formula>
    </cfRule>
  </conditionalFormatting>
  <conditionalFormatting sqref="AE130">
    <cfRule type="expression" dxfId="325" priority="331">
      <formula>IF(RIGHT(TEXT(AE130,"0.#"),1)=".",FALSE,TRUE)</formula>
    </cfRule>
    <cfRule type="expression" dxfId="324" priority="332">
      <formula>IF(RIGHT(TEXT(AE130,"0.#"),1)=".",TRUE,FALSE)</formula>
    </cfRule>
  </conditionalFormatting>
  <conditionalFormatting sqref="AM129">
    <cfRule type="expression" dxfId="323" priority="321">
      <formula>IF(RIGHT(TEXT(AM129,"0.#"),1)=".",FALSE,TRUE)</formula>
    </cfRule>
    <cfRule type="expression" dxfId="322" priority="322">
      <formula>IF(RIGHT(TEXT(AM129,"0.#"),1)=".",TRUE,FALSE)</formula>
    </cfRule>
  </conditionalFormatting>
  <conditionalFormatting sqref="AE131">
    <cfRule type="expression" dxfId="321" priority="329">
      <formula>IF(RIGHT(TEXT(AE131,"0.#"),1)=".",FALSE,TRUE)</formula>
    </cfRule>
    <cfRule type="expression" dxfId="320" priority="330">
      <formula>IF(RIGHT(TEXT(AE131,"0.#"),1)=".",TRUE,FALSE)</formula>
    </cfRule>
  </conditionalFormatting>
  <conditionalFormatting sqref="AI131">
    <cfRule type="expression" dxfId="319" priority="327">
      <formula>IF(RIGHT(TEXT(AI131,"0.#"),1)=".",FALSE,TRUE)</formula>
    </cfRule>
    <cfRule type="expression" dxfId="318" priority="328">
      <formula>IF(RIGHT(TEXT(AI131,"0.#"),1)=".",TRUE,FALSE)</formula>
    </cfRule>
  </conditionalFormatting>
  <conditionalFormatting sqref="AI130">
    <cfRule type="expression" dxfId="317" priority="325">
      <formula>IF(RIGHT(TEXT(AI130,"0.#"),1)=".",FALSE,TRUE)</formula>
    </cfRule>
    <cfRule type="expression" dxfId="316" priority="326">
      <formula>IF(RIGHT(TEXT(AI130,"0.#"),1)=".",TRUE,FALSE)</formula>
    </cfRule>
  </conditionalFormatting>
  <conditionalFormatting sqref="AI129">
    <cfRule type="expression" dxfId="315" priority="323">
      <formula>IF(RIGHT(TEXT(AI129,"0.#"),1)=".",FALSE,TRUE)</formula>
    </cfRule>
    <cfRule type="expression" dxfId="314" priority="324">
      <formula>IF(RIGHT(TEXT(AI129,"0.#"),1)=".",TRUE,FALSE)</formula>
    </cfRule>
  </conditionalFormatting>
  <conditionalFormatting sqref="AM130">
    <cfRule type="expression" dxfId="313" priority="319">
      <formula>IF(RIGHT(TEXT(AM130,"0.#"),1)=".",FALSE,TRUE)</formula>
    </cfRule>
    <cfRule type="expression" dxfId="312" priority="320">
      <formula>IF(RIGHT(TEXT(AM130,"0.#"),1)=".",TRUE,FALSE)</formula>
    </cfRule>
  </conditionalFormatting>
  <conditionalFormatting sqref="AM131">
    <cfRule type="expression" dxfId="311" priority="317">
      <formula>IF(RIGHT(TEXT(AM131,"0.#"),1)=".",FALSE,TRUE)</formula>
    </cfRule>
    <cfRule type="expression" dxfId="310" priority="318">
      <formula>IF(RIGHT(TEXT(AM131,"0.#"),1)=".",TRUE,FALSE)</formula>
    </cfRule>
  </conditionalFormatting>
  <conditionalFormatting sqref="AQ129:AQ131">
    <cfRule type="expression" dxfId="309" priority="315">
      <formula>IF(RIGHT(TEXT(AQ129,"0.#"),1)=".",FALSE,TRUE)</formula>
    </cfRule>
    <cfRule type="expression" dxfId="308" priority="316">
      <formula>IF(RIGHT(TEXT(AQ129,"0.#"),1)=".",TRUE,FALSE)</formula>
    </cfRule>
  </conditionalFormatting>
  <conditionalFormatting sqref="AU129:AU131">
    <cfRule type="expression" dxfId="307" priority="313">
      <formula>IF(RIGHT(TEXT(AU129,"0.#"),1)=".",FALSE,TRUE)</formula>
    </cfRule>
    <cfRule type="expression" dxfId="306" priority="314">
      <formula>IF(RIGHT(TEXT(AU129,"0.#"),1)=".",TRUE,FALSE)</formula>
    </cfRule>
  </conditionalFormatting>
  <conditionalFormatting sqref="AE163">
    <cfRule type="expression" dxfId="305" priority="311">
      <formula>IF(RIGHT(TEXT(AE163,"0.#"),1)=".",FALSE,TRUE)</formula>
    </cfRule>
    <cfRule type="expression" dxfId="304" priority="312">
      <formula>IF(RIGHT(TEXT(AE163,"0.#"),1)=".",TRUE,FALSE)</formula>
    </cfRule>
  </conditionalFormatting>
  <conditionalFormatting sqref="AE164">
    <cfRule type="expression" dxfId="303" priority="309">
      <formula>IF(RIGHT(TEXT(AE164,"0.#"),1)=".",FALSE,TRUE)</formula>
    </cfRule>
    <cfRule type="expression" dxfId="302" priority="310">
      <formula>IF(RIGHT(TEXT(AE164,"0.#"),1)=".",TRUE,FALSE)</formula>
    </cfRule>
  </conditionalFormatting>
  <conditionalFormatting sqref="AM163">
    <cfRule type="expression" dxfId="301" priority="299">
      <formula>IF(RIGHT(TEXT(AM163,"0.#"),1)=".",FALSE,TRUE)</formula>
    </cfRule>
    <cfRule type="expression" dxfId="300" priority="300">
      <formula>IF(RIGHT(TEXT(AM163,"0.#"),1)=".",TRUE,FALSE)</formula>
    </cfRule>
  </conditionalFormatting>
  <conditionalFormatting sqref="AE165">
    <cfRule type="expression" dxfId="299" priority="307">
      <formula>IF(RIGHT(TEXT(AE165,"0.#"),1)=".",FALSE,TRUE)</formula>
    </cfRule>
    <cfRule type="expression" dxfId="298" priority="308">
      <formula>IF(RIGHT(TEXT(AE165,"0.#"),1)=".",TRUE,FALSE)</formula>
    </cfRule>
  </conditionalFormatting>
  <conditionalFormatting sqref="AI165">
    <cfRule type="expression" dxfId="297" priority="305">
      <formula>IF(RIGHT(TEXT(AI165,"0.#"),1)=".",FALSE,TRUE)</formula>
    </cfRule>
    <cfRule type="expression" dxfId="296" priority="306">
      <formula>IF(RIGHT(TEXT(AI165,"0.#"),1)=".",TRUE,FALSE)</formula>
    </cfRule>
  </conditionalFormatting>
  <conditionalFormatting sqref="AI164">
    <cfRule type="expression" dxfId="295" priority="303">
      <formula>IF(RIGHT(TEXT(AI164,"0.#"),1)=".",FALSE,TRUE)</formula>
    </cfRule>
    <cfRule type="expression" dxfId="294" priority="304">
      <formula>IF(RIGHT(TEXT(AI164,"0.#"),1)=".",TRUE,FALSE)</formula>
    </cfRule>
  </conditionalFormatting>
  <conditionalFormatting sqref="AI163">
    <cfRule type="expression" dxfId="293" priority="301">
      <formula>IF(RIGHT(TEXT(AI163,"0.#"),1)=".",FALSE,TRUE)</formula>
    </cfRule>
    <cfRule type="expression" dxfId="292" priority="302">
      <formula>IF(RIGHT(TEXT(AI163,"0.#"),1)=".",TRUE,FALSE)</formula>
    </cfRule>
  </conditionalFormatting>
  <conditionalFormatting sqref="AM164">
    <cfRule type="expression" dxfId="291" priority="297">
      <formula>IF(RIGHT(TEXT(AM164,"0.#"),1)=".",FALSE,TRUE)</formula>
    </cfRule>
    <cfRule type="expression" dxfId="290" priority="298">
      <formula>IF(RIGHT(TEXT(AM164,"0.#"),1)=".",TRUE,FALSE)</formula>
    </cfRule>
  </conditionalFormatting>
  <conditionalFormatting sqref="AM165">
    <cfRule type="expression" dxfId="289" priority="295">
      <formula>IF(RIGHT(TEXT(AM165,"0.#"),1)=".",FALSE,TRUE)</formula>
    </cfRule>
    <cfRule type="expression" dxfId="288" priority="296">
      <formula>IF(RIGHT(TEXT(AM165,"0.#"),1)=".",TRUE,FALSE)</formula>
    </cfRule>
  </conditionalFormatting>
  <conditionalFormatting sqref="AQ163:AQ165">
    <cfRule type="expression" dxfId="287" priority="293">
      <formula>IF(RIGHT(TEXT(AQ163,"0.#"),1)=".",FALSE,TRUE)</formula>
    </cfRule>
    <cfRule type="expression" dxfId="286" priority="294">
      <formula>IF(RIGHT(TEXT(AQ163,"0.#"),1)=".",TRUE,FALSE)</formula>
    </cfRule>
  </conditionalFormatting>
  <conditionalFormatting sqref="AU163:AU165">
    <cfRule type="expression" dxfId="285" priority="291">
      <formula>IF(RIGHT(TEXT(AU163,"0.#"),1)=".",FALSE,TRUE)</formula>
    </cfRule>
    <cfRule type="expression" dxfId="284" priority="292">
      <formula>IF(RIGHT(TEXT(AU163,"0.#"),1)=".",TRUE,FALSE)</formula>
    </cfRule>
  </conditionalFormatting>
  <conditionalFormatting sqref="AE197">
    <cfRule type="expression" dxfId="283" priority="289">
      <formula>IF(RIGHT(TEXT(AE197,"0.#"),1)=".",FALSE,TRUE)</formula>
    </cfRule>
    <cfRule type="expression" dxfId="282" priority="290">
      <formula>IF(RIGHT(TEXT(AE197,"0.#"),1)=".",TRUE,FALSE)</formula>
    </cfRule>
  </conditionalFormatting>
  <conditionalFormatting sqref="AE198">
    <cfRule type="expression" dxfId="281" priority="287">
      <formula>IF(RIGHT(TEXT(AE198,"0.#"),1)=".",FALSE,TRUE)</formula>
    </cfRule>
    <cfRule type="expression" dxfId="280" priority="288">
      <formula>IF(RIGHT(TEXT(AE198,"0.#"),1)=".",TRUE,FALSE)</formula>
    </cfRule>
  </conditionalFormatting>
  <conditionalFormatting sqref="AM197">
    <cfRule type="expression" dxfId="279" priority="277">
      <formula>IF(RIGHT(TEXT(AM197,"0.#"),1)=".",FALSE,TRUE)</formula>
    </cfRule>
    <cfRule type="expression" dxfId="278" priority="278">
      <formula>IF(RIGHT(TEXT(AM197,"0.#"),1)=".",TRUE,FALSE)</formula>
    </cfRule>
  </conditionalFormatting>
  <conditionalFormatting sqref="AE199">
    <cfRule type="expression" dxfId="277" priority="285">
      <formula>IF(RIGHT(TEXT(AE199,"0.#"),1)=".",FALSE,TRUE)</formula>
    </cfRule>
    <cfRule type="expression" dxfId="276" priority="286">
      <formula>IF(RIGHT(TEXT(AE199,"0.#"),1)=".",TRUE,FALSE)</formula>
    </cfRule>
  </conditionalFormatting>
  <conditionalFormatting sqref="AI199">
    <cfRule type="expression" dxfId="275" priority="283">
      <formula>IF(RIGHT(TEXT(AI199,"0.#"),1)=".",FALSE,TRUE)</formula>
    </cfRule>
    <cfRule type="expression" dxfId="274" priority="284">
      <formula>IF(RIGHT(TEXT(AI199,"0.#"),1)=".",TRUE,FALSE)</formula>
    </cfRule>
  </conditionalFormatting>
  <conditionalFormatting sqref="AI198">
    <cfRule type="expression" dxfId="273" priority="281">
      <formula>IF(RIGHT(TEXT(AI198,"0.#"),1)=".",FALSE,TRUE)</formula>
    </cfRule>
    <cfRule type="expression" dxfId="272" priority="282">
      <formula>IF(RIGHT(TEXT(AI198,"0.#"),1)=".",TRUE,FALSE)</formula>
    </cfRule>
  </conditionalFormatting>
  <conditionalFormatting sqref="AI197">
    <cfRule type="expression" dxfId="271" priority="279">
      <formula>IF(RIGHT(TEXT(AI197,"0.#"),1)=".",FALSE,TRUE)</formula>
    </cfRule>
    <cfRule type="expression" dxfId="270" priority="280">
      <formula>IF(RIGHT(TEXT(AI197,"0.#"),1)=".",TRUE,FALSE)</formula>
    </cfRule>
  </conditionalFormatting>
  <conditionalFormatting sqref="AM198">
    <cfRule type="expression" dxfId="269" priority="275">
      <formula>IF(RIGHT(TEXT(AM198,"0.#"),1)=".",FALSE,TRUE)</formula>
    </cfRule>
    <cfRule type="expression" dxfId="268" priority="276">
      <formula>IF(RIGHT(TEXT(AM198,"0.#"),1)=".",TRUE,FALSE)</formula>
    </cfRule>
  </conditionalFormatting>
  <conditionalFormatting sqref="AM199">
    <cfRule type="expression" dxfId="267" priority="273">
      <formula>IF(RIGHT(TEXT(AM199,"0.#"),1)=".",FALSE,TRUE)</formula>
    </cfRule>
    <cfRule type="expression" dxfId="266" priority="274">
      <formula>IF(RIGHT(TEXT(AM199,"0.#"),1)=".",TRUE,FALSE)</formula>
    </cfRule>
  </conditionalFormatting>
  <conditionalFormatting sqref="AQ197:AQ199">
    <cfRule type="expression" dxfId="265" priority="271">
      <formula>IF(RIGHT(TEXT(AQ197,"0.#"),1)=".",FALSE,TRUE)</formula>
    </cfRule>
    <cfRule type="expression" dxfId="264" priority="272">
      <formula>IF(RIGHT(TEXT(AQ197,"0.#"),1)=".",TRUE,FALSE)</formula>
    </cfRule>
  </conditionalFormatting>
  <conditionalFormatting sqref="AU197:AU199">
    <cfRule type="expression" dxfId="263" priority="269">
      <formula>IF(RIGHT(TEXT(AU197,"0.#"),1)=".",FALSE,TRUE)</formula>
    </cfRule>
    <cfRule type="expression" dxfId="262" priority="270">
      <formula>IF(RIGHT(TEXT(AU197,"0.#"),1)=".",TRUE,FALSE)</formula>
    </cfRule>
  </conditionalFormatting>
  <conditionalFormatting sqref="AE134 AQ134">
    <cfRule type="expression" dxfId="261" priority="267">
      <formula>IF(RIGHT(TEXT(AE134,"0.#"),1)=".",FALSE,TRUE)</formula>
    </cfRule>
    <cfRule type="expression" dxfId="260" priority="268">
      <formula>IF(RIGHT(TEXT(AE134,"0.#"),1)=".",TRUE,FALSE)</formula>
    </cfRule>
  </conditionalFormatting>
  <conditionalFormatting sqref="AI134">
    <cfRule type="expression" dxfId="259" priority="265">
      <formula>IF(RIGHT(TEXT(AI134,"0.#"),1)=".",FALSE,TRUE)</formula>
    </cfRule>
    <cfRule type="expression" dxfId="258" priority="266">
      <formula>IF(RIGHT(TEXT(AI134,"0.#"),1)=".",TRUE,FALSE)</formula>
    </cfRule>
  </conditionalFormatting>
  <conditionalFormatting sqref="AM134">
    <cfRule type="expression" dxfId="257" priority="263">
      <formula>IF(RIGHT(TEXT(AM134,"0.#"),1)=".",FALSE,TRUE)</formula>
    </cfRule>
    <cfRule type="expression" dxfId="256" priority="264">
      <formula>IF(RIGHT(TEXT(AM134,"0.#"),1)=".",TRUE,FALSE)</formula>
    </cfRule>
  </conditionalFormatting>
  <conditionalFormatting sqref="AE135">
    <cfRule type="expression" dxfId="255" priority="261">
      <formula>IF(RIGHT(TEXT(AE135,"0.#"),1)=".",FALSE,TRUE)</formula>
    </cfRule>
    <cfRule type="expression" dxfId="254" priority="262">
      <formula>IF(RIGHT(TEXT(AE135,"0.#"),1)=".",TRUE,FALSE)</formula>
    </cfRule>
  </conditionalFormatting>
  <conditionalFormatting sqref="AI135">
    <cfRule type="expression" dxfId="253" priority="259">
      <formula>IF(RIGHT(TEXT(AI135,"0.#"),1)=".",FALSE,TRUE)</formula>
    </cfRule>
    <cfRule type="expression" dxfId="252" priority="260">
      <formula>IF(RIGHT(TEXT(AI135,"0.#"),1)=".",TRUE,FALSE)</formula>
    </cfRule>
  </conditionalFormatting>
  <conditionalFormatting sqref="AM135">
    <cfRule type="expression" dxfId="251" priority="257">
      <formula>IF(RIGHT(TEXT(AM135,"0.#"),1)=".",FALSE,TRUE)</formula>
    </cfRule>
    <cfRule type="expression" dxfId="250" priority="258">
      <formula>IF(RIGHT(TEXT(AM135,"0.#"),1)=".",TRUE,FALSE)</formula>
    </cfRule>
  </conditionalFormatting>
  <conditionalFormatting sqref="AQ135">
    <cfRule type="expression" dxfId="249" priority="255">
      <formula>IF(RIGHT(TEXT(AQ135,"0.#"),1)=".",FALSE,TRUE)</formula>
    </cfRule>
    <cfRule type="expression" dxfId="248" priority="256">
      <formula>IF(RIGHT(TEXT(AQ135,"0.#"),1)=".",TRUE,FALSE)</formula>
    </cfRule>
  </conditionalFormatting>
  <conditionalFormatting sqref="AU134">
    <cfRule type="expression" dxfId="247" priority="253">
      <formula>IF(RIGHT(TEXT(AU134,"0.#"),1)=".",FALSE,TRUE)</formula>
    </cfRule>
    <cfRule type="expression" dxfId="246" priority="254">
      <formula>IF(RIGHT(TEXT(AU134,"0.#"),1)=".",TRUE,FALSE)</formula>
    </cfRule>
  </conditionalFormatting>
  <conditionalFormatting sqref="AU135">
    <cfRule type="expression" dxfId="245" priority="251">
      <formula>IF(RIGHT(TEXT(AU135,"0.#"),1)=".",FALSE,TRUE)</formula>
    </cfRule>
    <cfRule type="expression" dxfId="244" priority="252">
      <formula>IF(RIGHT(TEXT(AU135,"0.#"),1)=".",TRUE,FALSE)</formula>
    </cfRule>
  </conditionalFormatting>
  <conditionalFormatting sqref="AE168 AQ168">
    <cfRule type="expression" dxfId="243" priority="249">
      <formula>IF(RIGHT(TEXT(AE168,"0.#"),1)=".",FALSE,TRUE)</formula>
    </cfRule>
    <cfRule type="expression" dxfId="242" priority="250">
      <formula>IF(RIGHT(TEXT(AE168,"0.#"),1)=".",TRUE,FALSE)</formula>
    </cfRule>
  </conditionalFormatting>
  <conditionalFormatting sqref="AI168">
    <cfRule type="expression" dxfId="241" priority="247">
      <formula>IF(RIGHT(TEXT(AI168,"0.#"),1)=".",FALSE,TRUE)</formula>
    </cfRule>
    <cfRule type="expression" dxfId="240" priority="248">
      <formula>IF(RIGHT(TEXT(AI168,"0.#"),1)=".",TRUE,FALSE)</formula>
    </cfRule>
  </conditionalFormatting>
  <conditionalFormatting sqref="AM168">
    <cfRule type="expression" dxfId="239" priority="245">
      <formula>IF(RIGHT(TEXT(AM168,"0.#"),1)=".",FALSE,TRUE)</formula>
    </cfRule>
    <cfRule type="expression" dxfId="238" priority="246">
      <formula>IF(RIGHT(TEXT(AM168,"0.#"),1)=".",TRUE,FALSE)</formula>
    </cfRule>
  </conditionalFormatting>
  <conditionalFormatting sqref="AE169">
    <cfRule type="expression" dxfId="237" priority="243">
      <formula>IF(RIGHT(TEXT(AE169,"0.#"),1)=".",FALSE,TRUE)</formula>
    </cfRule>
    <cfRule type="expression" dxfId="236" priority="244">
      <formula>IF(RIGHT(TEXT(AE169,"0.#"),1)=".",TRUE,FALSE)</formula>
    </cfRule>
  </conditionalFormatting>
  <conditionalFormatting sqref="AI169">
    <cfRule type="expression" dxfId="235" priority="241">
      <formula>IF(RIGHT(TEXT(AI169,"0.#"),1)=".",FALSE,TRUE)</formula>
    </cfRule>
    <cfRule type="expression" dxfId="234" priority="242">
      <formula>IF(RIGHT(TEXT(AI169,"0.#"),1)=".",TRUE,FALSE)</formula>
    </cfRule>
  </conditionalFormatting>
  <conditionalFormatting sqref="AM169">
    <cfRule type="expression" dxfId="233" priority="239">
      <formula>IF(RIGHT(TEXT(AM169,"0.#"),1)=".",FALSE,TRUE)</formula>
    </cfRule>
    <cfRule type="expression" dxfId="232" priority="240">
      <formula>IF(RIGHT(TEXT(AM169,"0.#"),1)=".",TRUE,FALSE)</formula>
    </cfRule>
  </conditionalFormatting>
  <conditionalFormatting sqref="AQ169">
    <cfRule type="expression" dxfId="231" priority="237">
      <formula>IF(RIGHT(TEXT(AQ169,"0.#"),1)=".",FALSE,TRUE)</formula>
    </cfRule>
    <cfRule type="expression" dxfId="230" priority="238">
      <formula>IF(RIGHT(TEXT(AQ169,"0.#"),1)=".",TRUE,FALSE)</formula>
    </cfRule>
  </conditionalFormatting>
  <conditionalFormatting sqref="AU168">
    <cfRule type="expression" dxfId="229" priority="235">
      <formula>IF(RIGHT(TEXT(AU168,"0.#"),1)=".",FALSE,TRUE)</formula>
    </cfRule>
    <cfRule type="expression" dxfId="228" priority="236">
      <formula>IF(RIGHT(TEXT(AU168,"0.#"),1)=".",TRUE,FALSE)</formula>
    </cfRule>
  </conditionalFormatting>
  <conditionalFormatting sqref="AU169">
    <cfRule type="expression" dxfId="227" priority="233">
      <formula>IF(RIGHT(TEXT(AU169,"0.#"),1)=".",FALSE,TRUE)</formula>
    </cfRule>
    <cfRule type="expression" dxfId="226" priority="234">
      <formula>IF(RIGHT(TEXT(AU169,"0.#"),1)=".",TRUE,FALSE)</formula>
    </cfRule>
  </conditionalFormatting>
  <conditionalFormatting sqref="AE90">
    <cfRule type="expression" dxfId="225" priority="231">
      <formula>IF(RIGHT(TEXT(AE90,"0.#"),1)=".",FALSE,TRUE)</formula>
    </cfRule>
    <cfRule type="expression" dxfId="224" priority="232">
      <formula>IF(RIGHT(TEXT(AE90,"0.#"),1)=".",TRUE,FALSE)</formula>
    </cfRule>
  </conditionalFormatting>
  <conditionalFormatting sqref="AE91">
    <cfRule type="expression" dxfId="223" priority="229">
      <formula>IF(RIGHT(TEXT(AE91,"0.#"),1)=".",FALSE,TRUE)</formula>
    </cfRule>
    <cfRule type="expression" dxfId="222" priority="230">
      <formula>IF(RIGHT(TEXT(AE91,"0.#"),1)=".",TRUE,FALSE)</formula>
    </cfRule>
  </conditionalFormatting>
  <conditionalFormatting sqref="AM90">
    <cfRule type="expression" dxfId="221" priority="219">
      <formula>IF(RIGHT(TEXT(AM90,"0.#"),1)=".",FALSE,TRUE)</formula>
    </cfRule>
    <cfRule type="expression" dxfId="220" priority="220">
      <formula>IF(RIGHT(TEXT(AM90,"0.#"),1)=".",TRUE,FALSE)</formula>
    </cfRule>
  </conditionalFormatting>
  <conditionalFormatting sqref="AE92">
    <cfRule type="expression" dxfId="219" priority="227">
      <formula>IF(RIGHT(TEXT(AE92,"0.#"),1)=".",FALSE,TRUE)</formula>
    </cfRule>
    <cfRule type="expression" dxfId="218" priority="228">
      <formula>IF(RIGHT(TEXT(AE92,"0.#"),1)=".",TRUE,FALSE)</formula>
    </cfRule>
  </conditionalFormatting>
  <conditionalFormatting sqref="AI92">
    <cfRule type="expression" dxfId="217" priority="225">
      <formula>IF(RIGHT(TEXT(AI92,"0.#"),1)=".",FALSE,TRUE)</formula>
    </cfRule>
    <cfRule type="expression" dxfId="216" priority="226">
      <formula>IF(RIGHT(TEXT(AI92,"0.#"),1)=".",TRUE,FALSE)</formula>
    </cfRule>
  </conditionalFormatting>
  <conditionalFormatting sqref="AI91">
    <cfRule type="expression" dxfId="215" priority="223">
      <formula>IF(RIGHT(TEXT(AI91,"0.#"),1)=".",FALSE,TRUE)</formula>
    </cfRule>
    <cfRule type="expression" dxfId="214" priority="224">
      <formula>IF(RIGHT(TEXT(AI91,"0.#"),1)=".",TRUE,FALSE)</formula>
    </cfRule>
  </conditionalFormatting>
  <conditionalFormatting sqref="AI90">
    <cfRule type="expression" dxfId="213" priority="221">
      <formula>IF(RIGHT(TEXT(AI90,"0.#"),1)=".",FALSE,TRUE)</formula>
    </cfRule>
    <cfRule type="expression" dxfId="212" priority="222">
      <formula>IF(RIGHT(TEXT(AI90,"0.#"),1)=".",TRUE,FALSE)</formula>
    </cfRule>
  </conditionalFormatting>
  <conditionalFormatting sqref="AM91">
    <cfRule type="expression" dxfId="211" priority="217">
      <formula>IF(RIGHT(TEXT(AM91,"0.#"),1)=".",FALSE,TRUE)</formula>
    </cfRule>
    <cfRule type="expression" dxfId="210" priority="218">
      <formula>IF(RIGHT(TEXT(AM91,"0.#"),1)=".",TRUE,FALSE)</formula>
    </cfRule>
  </conditionalFormatting>
  <conditionalFormatting sqref="AM92">
    <cfRule type="expression" dxfId="209" priority="215">
      <formula>IF(RIGHT(TEXT(AM92,"0.#"),1)=".",FALSE,TRUE)</formula>
    </cfRule>
    <cfRule type="expression" dxfId="208" priority="216">
      <formula>IF(RIGHT(TEXT(AM92,"0.#"),1)=".",TRUE,FALSE)</formula>
    </cfRule>
  </conditionalFormatting>
  <conditionalFormatting sqref="AQ90:AQ92">
    <cfRule type="expression" dxfId="207" priority="213">
      <formula>IF(RIGHT(TEXT(AQ90,"0.#"),1)=".",FALSE,TRUE)</formula>
    </cfRule>
    <cfRule type="expression" dxfId="206" priority="214">
      <formula>IF(RIGHT(TEXT(AQ90,"0.#"),1)=".",TRUE,FALSE)</formula>
    </cfRule>
  </conditionalFormatting>
  <conditionalFormatting sqref="AU90:AU92">
    <cfRule type="expression" dxfId="205" priority="211">
      <formula>IF(RIGHT(TEXT(AU90,"0.#"),1)=".",FALSE,TRUE)</formula>
    </cfRule>
    <cfRule type="expression" dxfId="204" priority="212">
      <formula>IF(RIGHT(TEXT(AU90,"0.#"),1)=".",TRUE,FALSE)</formula>
    </cfRule>
  </conditionalFormatting>
  <conditionalFormatting sqref="AE85">
    <cfRule type="expression" dxfId="203" priority="209">
      <formula>IF(RIGHT(TEXT(AE85,"0.#"),1)=".",FALSE,TRUE)</formula>
    </cfRule>
    <cfRule type="expression" dxfId="202" priority="210">
      <formula>IF(RIGHT(TEXT(AE85,"0.#"),1)=".",TRUE,FALSE)</formula>
    </cfRule>
  </conditionalFormatting>
  <conditionalFormatting sqref="AE86">
    <cfRule type="expression" dxfId="201" priority="207">
      <formula>IF(RIGHT(TEXT(AE86,"0.#"),1)=".",FALSE,TRUE)</formula>
    </cfRule>
    <cfRule type="expression" dxfId="200" priority="208">
      <formula>IF(RIGHT(TEXT(AE86,"0.#"),1)=".",TRUE,FALSE)</formula>
    </cfRule>
  </conditionalFormatting>
  <conditionalFormatting sqref="AM85">
    <cfRule type="expression" dxfId="199" priority="197">
      <formula>IF(RIGHT(TEXT(AM85,"0.#"),1)=".",FALSE,TRUE)</formula>
    </cfRule>
    <cfRule type="expression" dxfId="198" priority="198">
      <formula>IF(RIGHT(TEXT(AM85,"0.#"),1)=".",TRUE,FALSE)</formula>
    </cfRule>
  </conditionalFormatting>
  <conditionalFormatting sqref="AE87">
    <cfRule type="expression" dxfId="197" priority="205">
      <formula>IF(RIGHT(TEXT(AE87,"0.#"),1)=".",FALSE,TRUE)</formula>
    </cfRule>
    <cfRule type="expression" dxfId="196" priority="206">
      <formula>IF(RIGHT(TEXT(AE87,"0.#"),1)=".",TRUE,FALSE)</formula>
    </cfRule>
  </conditionalFormatting>
  <conditionalFormatting sqref="AI87">
    <cfRule type="expression" dxfId="195" priority="203">
      <formula>IF(RIGHT(TEXT(AI87,"0.#"),1)=".",FALSE,TRUE)</formula>
    </cfRule>
    <cfRule type="expression" dxfId="194" priority="204">
      <formula>IF(RIGHT(TEXT(AI87,"0.#"),1)=".",TRUE,FALSE)</formula>
    </cfRule>
  </conditionalFormatting>
  <conditionalFormatting sqref="AI86">
    <cfRule type="expression" dxfId="193" priority="201">
      <formula>IF(RIGHT(TEXT(AI86,"0.#"),1)=".",FALSE,TRUE)</formula>
    </cfRule>
    <cfRule type="expression" dxfId="192" priority="202">
      <formula>IF(RIGHT(TEXT(AI86,"0.#"),1)=".",TRUE,FALSE)</formula>
    </cfRule>
  </conditionalFormatting>
  <conditionalFormatting sqref="AI85">
    <cfRule type="expression" dxfId="191" priority="199">
      <formula>IF(RIGHT(TEXT(AI85,"0.#"),1)=".",FALSE,TRUE)</formula>
    </cfRule>
    <cfRule type="expression" dxfId="190" priority="200">
      <formula>IF(RIGHT(TEXT(AI85,"0.#"),1)=".",TRUE,FALSE)</formula>
    </cfRule>
  </conditionalFormatting>
  <conditionalFormatting sqref="AM86">
    <cfRule type="expression" dxfId="189" priority="195">
      <formula>IF(RIGHT(TEXT(AM86,"0.#"),1)=".",FALSE,TRUE)</formula>
    </cfRule>
    <cfRule type="expression" dxfId="188" priority="196">
      <formula>IF(RIGHT(TEXT(AM86,"0.#"),1)=".",TRUE,FALSE)</formula>
    </cfRule>
  </conditionalFormatting>
  <conditionalFormatting sqref="AM87">
    <cfRule type="expression" dxfId="187" priority="193">
      <formula>IF(RIGHT(TEXT(AM87,"0.#"),1)=".",FALSE,TRUE)</formula>
    </cfRule>
    <cfRule type="expression" dxfId="186" priority="194">
      <formula>IF(RIGHT(TEXT(AM87,"0.#"),1)=".",TRUE,FALSE)</formula>
    </cfRule>
  </conditionalFormatting>
  <conditionalFormatting sqref="AQ85:AQ87">
    <cfRule type="expression" dxfId="185" priority="191">
      <formula>IF(RIGHT(TEXT(AQ85,"0.#"),1)=".",FALSE,TRUE)</formula>
    </cfRule>
    <cfRule type="expression" dxfId="184" priority="192">
      <formula>IF(RIGHT(TEXT(AQ85,"0.#"),1)=".",TRUE,FALSE)</formula>
    </cfRule>
  </conditionalFormatting>
  <conditionalFormatting sqref="AU85:AU87">
    <cfRule type="expression" dxfId="183" priority="189">
      <formula>IF(RIGHT(TEXT(AU85,"0.#"),1)=".",FALSE,TRUE)</formula>
    </cfRule>
    <cfRule type="expression" dxfId="182" priority="190">
      <formula>IF(RIGHT(TEXT(AU85,"0.#"),1)=".",TRUE,FALSE)</formula>
    </cfRule>
  </conditionalFormatting>
  <conditionalFormatting sqref="AE124">
    <cfRule type="expression" dxfId="181" priority="187">
      <formula>IF(RIGHT(TEXT(AE124,"0.#"),1)=".",FALSE,TRUE)</formula>
    </cfRule>
    <cfRule type="expression" dxfId="180" priority="188">
      <formula>IF(RIGHT(TEXT(AE124,"0.#"),1)=".",TRUE,FALSE)</formula>
    </cfRule>
  </conditionalFormatting>
  <conditionalFormatting sqref="AE125">
    <cfRule type="expression" dxfId="179" priority="185">
      <formula>IF(RIGHT(TEXT(AE125,"0.#"),1)=".",FALSE,TRUE)</formula>
    </cfRule>
    <cfRule type="expression" dxfId="178" priority="186">
      <formula>IF(RIGHT(TEXT(AE125,"0.#"),1)=".",TRUE,FALSE)</formula>
    </cfRule>
  </conditionalFormatting>
  <conditionalFormatting sqref="AM124">
    <cfRule type="expression" dxfId="177" priority="175">
      <formula>IF(RIGHT(TEXT(AM124,"0.#"),1)=".",FALSE,TRUE)</formula>
    </cfRule>
    <cfRule type="expression" dxfId="176" priority="176">
      <formula>IF(RIGHT(TEXT(AM124,"0.#"),1)=".",TRUE,FALSE)</formula>
    </cfRule>
  </conditionalFormatting>
  <conditionalFormatting sqref="AE126">
    <cfRule type="expression" dxfId="175" priority="183">
      <formula>IF(RIGHT(TEXT(AE126,"0.#"),1)=".",FALSE,TRUE)</formula>
    </cfRule>
    <cfRule type="expression" dxfId="174" priority="184">
      <formula>IF(RIGHT(TEXT(AE126,"0.#"),1)=".",TRUE,FALSE)</formula>
    </cfRule>
  </conditionalFormatting>
  <conditionalFormatting sqref="AI126">
    <cfRule type="expression" dxfId="173" priority="181">
      <formula>IF(RIGHT(TEXT(AI126,"0.#"),1)=".",FALSE,TRUE)</formula>
    </cfRule>
    <cfRule type="expression" dxfId="172" priority="182">
      <formula>IF(RIGHT(TEXT(AI126,"0.#"),1)=".",TRUE,FALSE)</formula>
    </cfRule>
  </conditionalFormatting>
  <conditionalFormatting sqref="AI125">
    <cfRule type="expression" dxfId="171" priority="179">
      <formula>IF(RIGHT(TEXT(AI125,"0.#"),1)=".",FALSE,TRUE)</formula>
    </cfRule>
    <cfRule type="expression" dxfId="170" priority="180">
      <formula>IF(RIGHT(TEXT(AI125,"0.#"),1)=".",TRUE,FALSE)</formula>
    </cfRule>
  </conditionalFormatting>
  <conditionalFormatting sqref="AI124">
    <cfRule type="expression" dxfId="169" priority="177">
      <formula>IF(RIGHT(TEXT(AI124,"0.#"),1)=".",FALSE,TRUE)</formula>
    </cfRule>
    <cfRule type="expression" dxfId="168" priority="178">
      <formula>IF(RIGHT(TEXT(AI124,"0.#"),1)=".",TRUE,FALSE)</formula>
    </cfRule>
  </conditionalFormatting>
  <conditionalFormatting sqref="AM125">
    <cfRule type="expression" dxfId="167" priority="173">
      <formula>IF(RIGHT(TEXT(AM125,"0.#"),1)=".",FALSE,TRUE)</formula>
    </cfRule>
    <cfRule type="expression" dxfId="166" priority="174">
      <formula>IF(RIGHT(TEXT(AM125,"0.#"),1)=".",TRUE,FALSE)</formula>
    </cfRule>
  </conditionalFormatting>
  <conditionalFormatting sqref="AM126">
    <cfRule type="expression" dxfId="165" priority="171">
      <formula>IF(RIGHT(TEXT(AM126,"0.#"),1)=".",FALSE,TRUE)</formula>
    </cfRule>
    <cfRule type="expression" dxfId="164" priority="172">
      <formula>IF(RIGHT(TEXT(AM126,"0.#"),1)=".",TRUE,FALSE)</formula>
    </cfRule>
  </conditionalFormatting>
  <conditionalFormatting sqref="AQ124:AQ126">
    <cfRule type="expression" dxfId="163" priority="169">
      <formula>IF(RIGHT(TEXT(AQ124,"0.#"),1)=".",FALSE,TRUE)</formula>
    </cfRule>
    <cfRule type="expression" dxfId="162" priority="170">
      <formula>IF(RIGHT(TEXT(AQ124,"0.#"),1)=".",TRUE,FALSE)</formula>
    </cfRule>
  </conditionalFormatting>
  <conditionalFormatting sqref="AU124:AU126">
    <cfRule type="expression" dxfId="161" priority="167">
      <formula>IF(RIGHT(TEXT(AU124,"0.#"),1)=".",FALSE,TRUE)</formula>
    </cfRule>
    <cfRule type="expression" dxfId="160" priority="168">
      <formula>IF(RIGHT(TEXT(AU124,"0.#"),1)=".",TRUE,FALSE)</formula>
    </cfRule>
  </conditionalFormatting>
  <conditionalFormatting sqref="AE119">
    <cfRule type="expression" dxfId="159" priority="165">
      <formula>IF(RIGHT(TEXT(AE119,"0.#"),1)=".",FALSE,TRUE)</formula>
    </cfRule>
    <cfRule type="expression" dxfId="158" priority="166">
      <formula>IF(RIGHT(TEXT(AE119,"0.#"),1)=".",TRUE,FALSE)</formula>
    </cfRule>
  </conditionalFormatting>
  <conditionalFormatting sqref="AE120">
    <cfRule type="expression" dxfId="157" priority="163">
      <formula>IF(RIGHT(TEXT(AE120,"0.#"),1)=".",FALSE,TRUE)</formula>
    </cfRule>
    <cfRule type="expression" dxfId="156" priority="164">
      <formula>IF(RIGHT(TEXT(AE120,"0.#"),1)=".",TRUE,FALSE)</formula>
    </cfRule>
  </conditionalFormatting>
  <conditionalFormatting sqref="AM119">
    <cfRule type="expression" dxfId="155" priority="153">
      <formula>IF(RIGHT(TEXT(AM119,"0.#"),1)=".",FALSE,TRUE)</formula>
    </cfRule>
    <cfRule type="expression" dxfId="154" priority="154">
      <formula>IF(RIGHT(TEXT(AM119,"0.#"),1)=".",TRUE,FALSE)</formula>
    </cfRule>
  </conditionalFormatting>
  <conditionalFormatting sqref="AE121">
    <cfRule type="expression" dxfId="153" priority="161">
      <formula>IF(RIGHT(TEXT(AE121,"0.#"),1)=".",FALSE,TRUE)</formula>
    </cfRule>
    <cfRule type="expression" dxfId="152" priority="162">
      <formula>IF(RIGHT(TEXT(AE121,"0.#"),1)=".",TRUE,FALSE)</formula>
    </cfRule>
  </conditionalFormatting>
  <conditionalFormatting sqref="AI121">
    <cfRule type="expression" dxfId="151" priority="159">
      <formula>IF(RIGHT(TEXT(AI121,"0.#"),1)=".",FALSE,TRUE)</formula>
    </cfRule>
    <cfRule type="expression" dxfId="150" priority="160">
      <formula>IF(RIGHT(TEXT(AI121,"0.#"),1)=".",TRUE,FALSE)</formula>
    </cfRule>
  </conditionalFormatting>
  <conditionalFormatting sqref="AI120">
    <cfRule type="expression" dxfId="149" priority="157">
      <formula>IF(RIGHT(TEXT(AI120,"0.#"),1)=".",FALSE,TRUE)</formula>
    </cfRule>
    <cfRule type="expression" dxfId="148" priority="158">
      <formula>IF(RIGHT(TEXT(AI120,"0.#"),1)=".",TRUE,FALSE)</formula>
    </cfRule>
  </conditionalFormatting>
  <conditionalFormatting sqref="AI119">
    <cfRule type="expression" dxfId="147" priority="155">
      <formula>IF(RIGHT(TEXT(AI119,"0.#"),1)=".",FALSE,TRUE)</formula>
    </cfRule>
    <cfRule type="expression" dxfId="146" priority="156">
      <formula>IF(RIGHT(TEXT(AI119,"0.#"),1)=".",TRUE,FALSE)</formula>
    </cfRule>
  </conditionalFormatting>
  <conditionalFormatting sqref="AM120">
    <cfRule type="expression" dxfId="145" priority="151">
      <formula>IF(RIGHT(TEXT(AM120,"0.#"),1)=".",FALSE,TRUE)</formula>
    </cfRule>
    <cfRule type="expression" dxfId="144" priority="152">
      <formula>IF(RIGHT(TEXT(AM120,"0.#"),1)=".",TRUE,FALSE)</formula>
    </cfRule>
  </conditionalFormatting>
  <conditionalFormatting sqref="AM121">
    <cfRule type="expression" dxfId="143" priority="149">
      <formula>IF(RIGHT(TEXT(AM121,"0.#"),1)=".",FALSE,TRUE)</formula>
    </cfRule>
    <cfRule type="expression" dxfId="142" priority="150">
      <formula>IF(RIGHT(TEXT(AM121,"0.#"),1)=".",TRUE,FALSE)</formula>
    </cfRule>
  </conditionalFormatting>
  <conditionalFormatting sqref="AQ119:AQ121">
    <cfRule type="expression" dxfId="141" priority="147">
      <formula>IF(RIGHT(TEXT(AQ119,"0.#"),1)=".",FALSE,TRUE)</formula>
    </cfRule>
    <cfRule type="expression" dxfId="140" priority="148">
      <formula>IF(RIGHT(TEXT(AQ119,"0.#"),1)=".",TRUE,FALSE)</formula>
    </cfRule>
  </conditionalFormatting>
  <conditionalFormatting sqref="AU119:AU121">
    <cfRule type="expression" dxfId="139" priority="145">
      <formula>IF(RIGHT(TEXT(AU119,"0.#"),1)=".",FALSE,TRUE)</formula>
    </cfRule>
    <cfRule type="expression" dxfId="138" priority="146">
      <formula>IF(RIGHT(TEXT(AU119,"0.#"),1)=".",TRUE,FALSE)</formula>
    </cfRule>
  </conditionalFormatting>
  <conditionalFormatting sqref="AE158">
    <cfRule type="expression" dxfId="137" priority="143">
      <formula>IF(RIGHT(TEXT(AE158,"0.#"),1)=".",FALSE,TRUE)</formula>
    </cfRule>
    <cfRule type="expression" dxfId="136" priority="144">
      <formula>IF(RIGHT(TEXT(AE158,"0.#"),1)=".",TRUE,FALSE)</formula>
    </cfRule>
  </conditionalFormatting>
  <conditionalFormatting sqref="AE159">
    <cfRule type="expression" dxfId="135" priority="141">
      <formula>IF(RIGHT(TEXT(AE159,"0.#"),1)=".",FALSE,TRUE)</formula>
    </cfRule>
    <cfRule type="expression" dxfId="134" priority="142">
      <formula>IF(RIGHT(TEXT(AE159,"0.#"),1)=".",TRUE,FALSE)</formula>
    </cfRule>
  </conditionalFormatting>
  <conditionalFormatting sqref="AM158">
    <cfRule type="expression" dxfId="133" priority="131">
      <formula>IF(RIGHT(TEXT(AM158,"0.#"),1)=".",FALSE,TRUE)</formula>
    </cfRule>
    <cfRule type="expression" dxfId="132" priority="132">
      <formula>IF(RIGHT(TEXT(AM158,"0.#"),1)=".",TRUE,FALSE)</formula>
    </cfRule>
  </conditionalFormatting>
  <conditionalFormatting sqref="AE160">
    <cfRule type="expression" dxfId="131" priority="139">
      <formula>IF(RIGHT(TEXT(AE160,"0.#"),1)=".",FALSE,TRUE)</formula>
    </cfRule>
    <cfRule type="expression" dxfId="130" priority="140">
      <formula>IF(RIGHT(TEXT(AE160,"0.#"),1)=".",TRUE,FALSE)</formula>
    </cfRule>
  </conditionalFormatting>
  <conditionalFormatting sqref="AI160">
    <cfRule type="expression" dxfId="129" priority="137">
      <formula>IF(RIGHT(TEXT(AI160,"0.#"),1)=".",FALSE,TRUE)</formula>
    </cfRule>
    <cfRule type="expression" dxfId="128" priority="138">
      <formula>IF(RIGHT(TEXT(AI160,"0.#"),1)=".",TRUE,FALSE)</formula>
    </cfRule>
  </conditionalFormatting>
  <conditionalFormatting sqref="AI159">
    <cfRule type="expression" dxfId="127" priority="135">
      <formula>IF(RIGHT(TEXT(AI159,"0.#"),1)=".",FALSE,TRUE)</formula>
    </cfRule>
    <cfRule type="expression" dxfId="126" priority="136">
      <formula>IF(RIGHT(TEXT(AI159,"0.#"),1)=".",TRUE,FALSE)</formula>
    </cfRule>
  </conditionalFormatting>
  <conditionalFormatting sqref="AI158">
    <cfRule type="expression" dxfId="125" priority="133">
      <formula>IF(RIGHT(TEXT(AI158,"0.#"),1)=".",FALSE,TRUE)</formula>
    </cfRule>
    <cfRule type="expression" dxfId="124" priority="134">
      <formula>IF(RIGHT(TEXT(AI158,"0.#"),1)=".",TRUE,FALSE)</formula>
    </cfRule>
  </conditionalFormatting>
  <conditionalFormatting sqref="AM159">
    <cfRule type="expression" dxfId="123" priority="129">
      <formula>IF(RIGHT(TEXT(AM159,"0.#"),1)=".",FALSE,TRUE)</formula>
    </cfRule>
    <cfRule type="expression" dxfId="122" priority="130">
      <formula>IF(RIGHT(TEXT(AM159,"0.#"),1)=".",TRUE,FALSE)</formula>
    </cfRule>
  </conditionalFormatting>
  <conditionalFormatting sqref="AM160">
    <cfRule type="expression" dxfId="121" priority="127">
      <formula>IF(RIGHT(TEXT(AM160,"0.#"),1)=".",FALSE,TRUE)</formula>
    </cfRule>
    <cfRule type="expression" dxfId="120" priority="128">
      <formula>IF(RIGHT(TEXT(AM160,"0.#"),1)=".",TRUE,FALSE)</formula>
    </cfRule>
  </conditionalFormatting>
  <conditionalFormatting sqref="AQ158:AQ160">
    <cfRule type="expression" dxfId="119" priority="125">
      <formula>IF(RIGHT(TEXT(AQ158,"0.#"),1)=".",FALSE,TRUE)</formula>
    </cfRule>
    <cfRule type="expression" dxfId="118" priority="126">
      <formula>IF(RIGHT(TEXT(AQ158,"0.#"),1)=".",TRUE,FALSE)</formula>
    </cfRule>
  </conditionalFormatting>
  <conditionalFormatting sqref="AU158:AU160">
    <cfRule type="expression" dxfId="117" priority="123">
      <formula>IF(RIGHT(TEXT(AU158,"0.#"),1)=".",FALSE,TRUE)</formula>
    </cfRule>
    <cfRule type="expression" dxfId="116" priority="124">
      <formula>IF(RIGHT(TEXT(AU158,"0.#"),1)=".",TRUE,FALSE)</formula>
    </cfRule>
  </conditionalFormatting>
  <conditionalFormatting sqref="AE153">
    <cfRule type="expression" dxfId="115" priority="121">
      <formula>IF(RIGHT(TEXT(AE153,"0.#"),1)=".",FALSE,TRUE)</formula>
    </cfRule>
    <cfRule type="expression" dxfId="114" priority="122">
      <formula>IF(RIGHT(TEXT(AE153,"0.#"),1)=".",TRUE,FALSE)</formula>
    </cfRule>
  </conditionalFormatting>
  <conditionalFormatting sqref="AE154">
    <cfRule type="expression" dxfId="113" priority="119">
      <formula>IF(RIGHT(TEXT(AE154,"0.#"),1)=".",FALSE,TRUE)</formula>
    </cfRule>
    <cfRule type="expression" dxfId="112" priority="120">
      <formula>IF(RIGHT(TEXT(AE154,"0.#"),1)=".",TRUE,FALSE)</formula>
    </cfRule>
  </conditionalFormatting>
  <conditionalFormatting sqref="AM153">
    <cfRule type="expression" dxfId="111" priority="109">
      <formula>IF(RIGHT(TEXT(AM153,"0.#"),1)=".",FALSE,TRUE)</formula>
    </cfRule>
    <cfRule type="expression" dxfId="110" priority="110">
      <formula>IF(RIGHT(TEXT(AM153,"0.#"),1)=".",TRUE,FALSE)</formula>
    </cfRule>
  </conditionalFormatting>
  <conditionalFormatting sqref="AE155">
    <cfRule type="expression" dxfId="109" priority="117">
      <formula>IF(RIGHT(TEXT(AE155,"0.#"),1)=".",FALSE,TRUE)</formula>
    </cfRule>
    <cfRule type="expression" dxfId="108" priority="118">
      <formula>IF(RIGHT(TEXT(AE155,"0.#"),1)=".",TRUE,FALSE)</formula>
    </cfRule>
  </conditionalFormatting>
  <conditionalFormatting sqref="AI155">
    <cfRule type="expression" dxfId="107" priority="115">
      <formula>IF(RIGHT(TEXT(AI155,"0.#"),1)=".",FALSE,TRUE)</formula>
    </cfRule>
    <cfRule type="expression" dxfId="106" priority="116">
      <formula>IF(RIGHT(TEXT(AI155,"0.#"),1)=".",TRUE,FALSE)</formula>
    </cfRule>
  </conditionalFormatting>
  <conditionalFormatting sqref="AI154">
    <cfRule type="expression" dxfId="105" priority="113">
      <formula>IF(RIGHT(TEXT(AI154,"0.#"),1)=".",FALSE,TRUE)</formula>
    </cfRule>
    <cfRule type="expression" dxfId="104" priority="114">
      <formula>IF(RIGHT(TEXT(AI154,"0.#"),1)=".",TRUE,FALSE)</formula>
    </cfRule>
  </conditionalFormatting>
  <conditionalFormatting sqref="AI153">
    <cfRule type="expression" dxfId="103" priority="111">
      <formula>IF(RIGHT(TEXT(AI153,"0.#"),1)=".",FALSE,TRUE)</formula>
    </cfRule>
    <cfRule type="expression" dxfId="102" priority="112">
      <formula>IF(RIGHT(TEXT(AI153,"0.#"),1)=".",TRUE,FALSE)</formula>
    </cfRule>
  </conditionalFormatting>
  <conditionalFormatting sqref="AM154">
    <cfRule type="expression" dxfId="101" priority="107">
      <formula>IF(RIGHT(TEXT(AM154,"0.#"),1)=".",FALSE,TRUE)</formula>
    </cfRule>
    <cfRule type="expression" dxfId="100" priority="108">
      <formula>IF(RIGHT(TEXT(AM154,"0.#"),1)=".",TRUE,FALSE)</formula>
    </cfRule>
  </conditionalFormatting>
  <conditionalFormatting sqref="AM155">
    <cfRule type="expression" dxfId="99" priority="105">
      <formula>IF(RIGHT(TEXT(AM155,"0.#"),1)=".",FALSE,TRUE)</formula>
    </cfRule>
    <cfRule type="expression" dxfId="98" priority="106">
      <formula>IF(RIGHT(TEXT(AM155,"0.#"),1)=".",TRUE,FALSE)</formula>
    </cfRule>
  </conditionalFormatting>
  <conditionalFormatting sqref="AQ153:AQ155">
    <cfRule type="expression" dxfId="97" priority="103">
      <formula>IF(RIGHT(TEXT(AQ153,"0.#"),1)=".",FALSE,TRUE)</formula>
    </cfRule>
    <cfRule type="expression" dxfId="96" priority="104">
      <formula>IF(RIGHT(TEXT(AQ153,"0.#"),1)=".",TRUE,FALSE)</formula>
    </cfRule>
  </conditionalFormatting>
  <conditionalFormatting sqref="AU153:AU155">
    <cfRule type="expression" dxfId="95" priority="101">
      <formula>IF(RIGHT(TEXT(AU153,"0.#"),1)=".",FALSE,TRUE)</formula>
    </cfRule>
    <cfRule type="expression" dxfId="94" priority="102">
      <formula>IF(RIGHT(TEXT(AU153,"0.#"),1)=".",TRUE,FALSE)</formula>
    </cfRule>
  </conditionalFormatting>
  <conditionalFormatting sqref="AE192">
    <cfRule type="expression" dxfId="93" priority="99">
      <formula>IF(RIGHT(TEXT(AE192,"0.#"),1)=".",FALSE,TRUE)</formula>
    </cfRule>
    <cfRule type="expression" dxfId="92" priority="100">
      <formula>IF(RIGHT(TEXT(AE192,"0.#"),1)=".",TRUE,FALSE)</formula>
    </cfRule>
  </conditionalFormatting>
  <conditionalFormatting sqref="AE193">
    <cfRule type="expression" dxfId="91" priority="97">
      <formula>IF(RIGHT(TEXT(AE193,"0.#"),1)=".",FALSE,TRUE)</formula>
    </cfRule>
    <cfRule type="expression" dxfId="90" priority="98">
      <formula>IF(RIGHT(TEXT(AE193,"0.#"),1)=".",TRUE,FALSE)</formula>
    </cfRule>
  </conditionalFormatting>
  <conditionalFormatting sqref="AM192">
    <cfRule type="expression" dxfId="89" priority="87">
      <formula>IF(RIGHT(TEXT(AM192,"0.#"),1)=".",FALSE,TRUE)</formula>
    </cfRule>
    <cfRule type="expression" dxfId="88" priority="88">
      <formula>IF(RIGHT(TEXT(AM192,"0.#"),1)=".",TRUE,FALSE)</formula>
    </cfRule>
  </conditionalFormatting>
  <conditionalFormatting sqref="AE194">
    <cfRule type="expression" dxfId="87" priority="95">
      <formula>IF(RIGHT(TEXT(AE194,"0.#"),1)=".",FALSE,TRUE)</formula>
    </cfRule>
    <cfRule type="expression" dxfId="86" priority="96">
      <formula>IF(RIGHT(TEXT(AE194,"0.#"),1)=".",TRUE,FALSE)</formula>
    </cfRule>
  </conditionalFormatting>
  <conditionalFormatting sqref="AI194">
    <cfRule type="expression" dxfId="85" priority="93">
      <formula>IF(RIGHT(TEXT(AI194,"0.#"),1)=".",FALSE,TRUE)</formula>
    </cfRule>
    <cfRule type="expression" dxfId="84" priority="94">
      <formula>IF(RIGHT(TEXT(AI194,"0.#"),1)=".",TRUE,FALSE)</formula>
    </cfRule>
  </conditionalFormatting>
  <conditionalFormatting sqref="AI193">
    <cfRule type="expression" dxfId="83" priority="91">
      <formula>IF(RIGHT(TEXT(AI193,"0.#"),1)=".",FALSE,TRUE)</formula>
    </cfRule>
    <cfRule type="expression" dxfId="82" priority="92">
      <formula>IF(RIGHT(TEXT(AI193,"0.#"),1)=".",TRUE,FALSE)</formula>
    </cfRule>
  </conditionalFormatting>
  <conditionalFormatting sqref="AI192">
    <cfRule type="expression" dxfId="81" priority="89">
      <formula>IF(RIGHT(TEXT(AI192,"0.#"),1)=".",FALSE,TRUE)</formula>
    </cfRule>
    <cfRule type="expression" dxfId="80" priority="90">
      <formula>IF(RIGHT(TEXT(AI192,"0.#"),1)=".",TRUE,FALSE)</formula>
    </cfRule>
  </conditionalFormatting>
  <conditionalFormatting sqref="AM193">
    <cfRule type="expression" dxfId="79" priority="85">
      <formula>IF(RIGHT(TEXT(AM193,"0.#"),1)=".",FALSE,TRUE)</formula>
    </cfRule>
    <cfRule type="expression" dxfId="78" priority="86">
      <formula>IF(RIGHT(TEXT(AM193,"0.#"),1)=".",TRUE,FALSE)</formula>
    </cfRule>
  </conditionalFormatting>
  <conditionalFormatting sqref="AM194">
    <cfRule type="expression" dxfId="77" priority="83">
      <formula>IF(RIGHT(TEXT(AM194,"0.#"),1)=".",FALSE,TRUE)</formula>
    </cfRule>
    <cfRule type="expression" dxfId="76" priority="84">
      <formula>IF(RIGHT(TEXT(AM194,"0.#"),1)=".",TRUE,FALSE)</formula>
    </cfRule>
  </conditionalFormatting>
  <conditionalFormatting sqref="AQ192:AQ194">
    <cfRule type="expression" dxfId="75" priority="81">
      <formula>IF(RIGHT(TEXT(AQ192,"0.#"),1)=".",FALSE,TRUE)</formula>
    </cfRule>
    <cfRule type="expression" dxfId="74" priority="82">
      <formula>IF(RIGHT(TEXT(AQ192,"0.#"),1)=".",TRUE,FALSE)</formula>
    </cfRule>
  </conditionalFormatting>
  <conditionalFormatting sqref="AU192:AU194">
    <cfRule type="expression" dxfId="73" priority="79">
      <formula>IF(RIGHT(TEXT(AU192,"0.#"),1)=".",FALSE,TRUE)</formula>
    </cfRule>
    <cfRule type="expression" dxfId="72" priority="80">
      <formula>IF(RIGHT(TEXT(AU192,"0.#"),1)=".",TRUE,FALSE)</formula>
    </cfRule>
  </conditionalFormatting>
  <conditionalFormatting sqref="AE187">
    <cfRule type="expression" dxfId="71" priority="77">
      <formula>IF(RIGHT(TEXT(AE187,"0.#"),1)=".",FALSE,TRUE)</formula>
    </cfRule>
    <cfRule type="expression" dxfId="70" priority="78">
      <formula>IF(RIGHT(TEXT(AE187,"0.#"),1)=".",TRUE,FALSE)</formula>
    </cfRule>
  </conditionalFormatting>
  <conditionalFormatting sqref="AE188">
    <cfRule type="expression" dxfId="69" priority="75">
      <formula>IF(RIGHT(TEXT(AE188,"0.#"),1)=".",FALSE,TRUE)</formula>
    </cfRule>
    <cfRule type="expression" dxfId="68" priority="76">
      <formula>IF(RIGHT(TEXT(AE188,"0.#"),1)=".",TRUE,FALSE)</formula>
    </cfRule>
  </conditionalFormatting>
  <conditionalFormatting sqref="AM187">
    <cfRule type="expression" dxfId="67" priority="65">
      <formula>IF(RIGHT(TEXT(AM187,"0.#"),1)=".",FALSE,TRUE)</formula>
    </cfRule>
    <cfRule type="expression" dxfId="66" priority="66">
      <formula>IF(RIGHT(TEXT(AM187,"0.#"),1)=".",TRUE,FALSE)</formula>
    </cfRule>
  </conditionalFormatting>
  <conditionalFormatting sqref="AE189">
    <cfRule type="expression" dxfId="65" priority="73">
      <formula>IF(RIGHT(TEXT(AE189,"0.#"),1)=".",FALSE,TRUE)</formula>
    </cfRule>
    <cfRule type="expression" dxfId="64" priority="74">
      <formula>IF(RIGHT(TEXT(AE189,"0.#"),1)=".",TRUE,FALSE)</formula>
    </cfRule>
  </conditionalFormatting>
  <conditionalFormatting sqref="AI189">
    <cfRule type="expression" dxfId="63" priority="71">
      <formula>IF(RIGHT(TEXT(AI189,"0.#"),1)=".",FALSE,TRUE)</formula>
    </cfRule>
    <cfRule type="expression" dxfId="62" priority="72">
      <formula>IF(RIGHT(TEXT(AI189,"0.#"),1)=".",TRUE,FALSE)</formula>
    </cfRule>
  </conditionalFormatting>
  <conditionalFormatting sqref="AI188">
    <cfRule type="expression" dxfId="61" priority="69">
      <formula>IF(RIGHT(TEXT(AI188,"0.#"),1)=".",FALSE,TRUE)</formula>
    </cfRule>
    <cfRule type="expression" dxfId="60" priority="70">
      <formula>IF(RIGHT(TEXT(AI188,"0.#"),1)=".",TRUE,FALSE)</formula>
    </cfRule>
  </conditionalFormatting>
  <conditionalFormatting sqref="AI187">
    <cfRule type="expression" dxfId="59" priority="67">
      <formula>IF(RIGHT(TEXT(AI187,"0.#"),1)=".",FALSE,TRUE)</formula>
    </cfRule>
    <cfRule type="expression" dxfId="58" priority="68">
      <formula>IF(RIGHT(TEXT(AI187,"0.#"),1)=".",TRUE,FALSE)</formula>
    </cfRule>
  </conditionalFormatting>
  <conditionalFormatting sqref="AM188">
    <cfRule type="expression" dxfId="57" priority="63">
      <formula>IF(RIGHT(TEXT(AM188,"0.#"),1)=".",FALSE,TRUE)</formula>
    </cfRule>
    <cfRule type="expression" dxfId="56" priority="64">
      <formula>IF(RIGHT(TEXT(AM188,"0.#"),1)=".",TRUE,FALSE)</formula>
    </cfRule>
  </conditionalFormatting>
  <conditionalFormatting sqref="AM189">
    <cfRule type="expression" dxfId="55" priority="61">
      <formula>IF(RIGHT(TEXT(AM189,"0.#"),1)=".",FALSE,TRUE)</formula>
    </cfRule>
    <cfRule type="expression" dxfId="54" priority="62">
      <formula>IF(RIGHT(TEXT(AM189,"0.#"),1)=".",TRUE,FALSE)</formula>
    </cfRule>
  </conditionalFormatting>
  <conditionalFormatting sqref="AQ187:AQ189">
    <cfRule type="expression" dxfId="53" priority="59">
      <formula>IF(RIGHT(TEXT(AQ187,"0.#"),1)=".",FALSE,TRUE)</formula>
    </cfRule>
    <cfRule type="expression" dxfId="52" priority="60">
      <formula>IF(RIGHT(TEXT(AQ187,"0.#"),1)=".",TRUE,FALSE)</formula>
    </cfRule>
  </conditionalFormatting>
  <conditionalFormatting sqref="AU187:AU189">
    <cfRule type="expression" dxfId="51" priority="57">
      <formula>IF(RIGHT(TEXT(AU187,"0.#"),1)=".",FALSE,TRUE)</formula>
    </cfRule>
    <cfRule type="expression" dxfId="50" priority="58">
      <formula>IF(RIGHT(TEXT(AU187,"0.#"),1)=".",TRUE,FALSE)</formula>
    </cfRule>
  </conditionalFormatting>
  <conditionalFormatting sqref="AE56">
    <cfRule type="expression" dxfId="49" priority="55">
      <formula>IF(RIGHT(TEXT(AE56,"0.#"),1)=".",FALSE,TRUE)</formula>
    </cfRule>
    <cfRule type="expression" dxfId="48" priority="56">
      <formula>IF(RIGHT(TEXT(AE56,"0.#"),1)=".",TRUE,FALSE)</formula>
    </cfRule>
  </conditionalFormatting>
  <conditionalFormatting sqref="AE57">
    <cfRule type="expression" dxfId="47" priority="53">
      <formula>IF(RIGHT(TEXT(AE57,"0.#"),1)=".",FALSE,TRUE)</formula>
    </cfRule>
    <cfRule type="expression" dxfId="46" priority="54">
      <formula>IF(RIGHT(TEXT(AE57,"0.#"),1)=".",TRUE,FALSE)</formula>
    </cfRule>
  </conditionalFormatting>
  <conditionalFormatting sqref="AM56">
    <cfRule type="expression" dxfId="45" priority="43">
      <formula>IF(RIGHT(TEXT(AM56,"0.#"),1)=".",FALSE,TRUE)</formula>
    </cfRule>
    <cfRule type="expression" dxfId="44" priority="44">
      <formula>IF(RIGHT(TEXT(AM56,"0.#"),1)=".",TRUE,FALSE)</formula>
    </cfRule>
  </conditionalFormatting>
  <conditionalFormatting sqref="AE58">
    <cfRule type="expression" dxfId="43" priority="51">
      <formula>IF(RIGHT(TEXT(AE58,"0.#"),1)=".",FALSE,TRUE)</formula>
    </cfRule>
    <cfRule type="expression" dxfId="42" priority="52">
      <formula>IF(RIGHT(TEXT(AE58,"0.#"),1)=".",TRUE,FALSE)</formula>
    </cfRule>
  </conditionalFormatting>
  <conditionalFormatting sqref="AI58">
    <cfRule type="expression" dxfId="41" priority="49">
      <formula>IF(RIGHT(TEXT(AI58,"0.#"),1)=".",FALSE,TRUE)</formula>
    </cfRule>
    <cfRule type="expression" dxfId="40" priority="50">
      <formula>IF(RIGHT(TEXT(AI58,"0.#"),1)=".",TRUE,FALSE)</formula>
    </cfRule>
  </conditionalFormatting>
  <conditionalFormatting sqref="AI57">
    <cfRule type="expression" dxfId="39" priority="47">
      <formula>IF(RIGHT(TEXT(AI57,"0.#"),1)=".",FALSE,TRUE)</formula>
    </cfRule>
    <cfRule type="expression" dxfId="38" priority="48">
      <formula>IF(RIGHT(TEXT(AI57,"0.#"),1)=".",TRUE,FALSE)</formula>
    </cfRule>
  </conditionalFormatting>
  <conditionalFormatting sqref="AI56">
    <cfRule type="expression" dxfId="37" priority="45">
      <formula>IF(RIGHT(TEXT(AI56,"0.#"),1)=".",FALSE,TRUE)</formula>
    </cfRule>
    <cfRule type="expression" dxfId="36" priority="46">
      <formula>IF(RIGHT(TEXT(AI56,"0.#"),1)=".",TRUE,FALSE)</formula>
    </cfRule>
  </conditionalFormatting>
  <conditionalFormatting sqref="AM57">
    <cfRule type="expression" dxfId="35" priority="41">
      <formula>IF(RIGHT(TEXT(AM57,"0.#"),1)=".",FALSE,TRUE)</formula>
    </cfRule>
    <cfRule type="expression" dxfId="34" priority="42">
      <formula>IF(RIGHT(TEXT(AM57,"0.#"),1)=".",TRUE,FALSE)</formula>
    </cfRule>
  </conditionalFormatting>
  <conditionalFormatting sqref="AM58">
    <cfRule type="expression" dxfId="33" priority="39">
      <formula>IF(RIGHT(TEXT(AM58,"0.#"),1)=".",FALSE,TRUE)</formula>
    </cfRule>
    <cfRule type="expression" dxfId="32" priority="40">
      <formula>IF(RIGHT(TEXT(AM58,"0.#"),1)=".",TRUE,FALSE)</formula>
    </cfRule>
  </conditionalFormatting>
  <conditionalFormatting sqref="AQ56:AQ58">
    <cfRule type="expression" dxfId="31" priority="37">
      <formula>IF(RIGHT(TEXT(AQ56,"0.#"),1)=".",FALSE,TRUE)</formula>
    </cfRule>
    <cfRule type="expression" dxfId="30" priority="38">
      <formula>IF(RIGHT(TEXT(AQ56,"0.#"),1)=".",TRUE,FALSE)</formula>
    </cfRule>
  </conditionalFormatting>
  <conditionalFormatting sqref="AU56:AU58">
    <cfRule type="expression" dxfId="29" priority="35">
      <formula>IF(RIGHT(TEXT(AU56,"0.#"),1)=".",FALSE,TRUE)</formula>
    </cfRule>
    <cfRule type="expression" dxfId="28" priority="36">
      <formula>IF(RIGHT(TEXT(AU56,"0.#"),1)=".",TRUE,FALSE)</formula>
    </cfRule>
  </conditionalFormatting>
  <conditionalFormatting sqref="AE51">
    <cfRule type="expression" dxfId="27" priority="33">
      <formula>IF(RIGHT(TEXT(AE51,"0.#"),1)=".",FALSE,TRUE)</formula>
    </cfRule>
    <cfRule type="expression" dxfId="26" priority="34">
      <formula>IF(RIGHT(TEXT(AE51,"0.#"),1)=".",TRUE,FALSE)</formula>
    </cfRule>
  </conditionalFormatting>
  <conditionalFormatting sqref="AE52">
    <cfRule type="expression" dxfId="25" priority="31">
      <formula>IF(RIGHT(TEXT(AE52,"0.#"),1)=".",FALSE,TRUE)</formula>
    </cfRule>
    <cfRule type="expression" dxfId="24" priority="32">
      <formula>IF(RIGHT(TEXT(AE52,"0.#"),1)=".",TRUE,FALSE)</formula>
    </cfRule>
  </conditionalFormatting>
  <conditionalFormatting sqref="AM51">
    <cfRule type="expression" dxfId="23" priority="21">
      <formula>IF(RIGHT(TEXT(AM51,"0.#"),1)=".",FALSE,TRUE)</formula>
    </cfRule>
    <cfRule type="expression" dxfId="22" priority="22">
      <formula>IF(RIGHT(TEXT(AM51,"0.#"),1)=".",TRUE,FALSE)</formula>
    </cfRule>
  </conditionalFormatting>
  <conditionalFormatting sqref="AE53">
    <cfRule type="expression" dxfId="21" priority="29">
      <formula>IF(RIGHT(TEXT(AE53,"0.#"),1)=".",FALSE,TRUE)</formula>
    </cfRule>
    <cfRule type="expression" dxfId="20" priority="30">
      <formula>IF(RIGHT(TEXT(AE53,"0.#"),1)=".",TRUE,FALSE)</formula>
    </cfRule>
  </conditionalFormatting>
  <conditionalFormatting sqref="AI53">
    <cfRule type="expression" dxfId="19" priority="27">
      <formula>IF(RIGHT(TEXT(AI53,"0.#"),1)=".",FALSE,TRUE)</formula>
    </cfRule>
    <cfRule type="expression" dxfId="18" priority="28">
      <formula>IF(RIGHT(TEXT(AI53,"0.#"),1)=".",TRUE,FALSE)</formula>
    </cfRule>
  </conditionalFormatting>
  <conditionalFormatting sqref="AI52">
    <cfRule type="expression" dxfId="17" priority="25">
      <formula>IF(RIGHT(TEXT(AI52,"0.#"),1)=".",FALSE,TRUE)</formula>
    </cfRule>
    <cfRule type="expression" dxfId="16" priority="26">
      <formula>IF(RIGHT(TEXT(AI52,"0.#"),1)=".",TRUE,FALSE)</formula>
    </cfRule>
  </conditionalFormatting>
  <conditionalFormatting sqref="AI51">
    <cfRule type="expression" dxfId="15" priority="23">
      <formula>IF(RIGHT(TEXT(AI51,"0.#"),1)=".",FALSE,TRUE)</formula>
    </cfRule>
    <cfRule type="expression" dxfId="14" priority="24">
      <formula>IF(RIGHT(TEXT(AI51,"0.#"),1)=".",TRUE,FALSE)</formula>
    </cfRule>
  </conditionalFormatting>
  <conditionalFormatting sqref="AM52">
    <cfRule type="expression" dxfId="13" priority="19">
      <formula>IF(RIGHT(TEXT(AM52,"0.#"),1)=".",FALSE,TRUE)</formula>
    </cfRule>
    <cfRule type="expression" dxfId="12" priority="20">
      <formula>IF(RIGHT(TEXT(AM52,"0.#"),1)=".",TRUE,FALSE)</formula>
    </cfRule>
  </conditionalFormatting>
  <conditionalFormatting sqref="AM53">
    <cfRule type="expression" dxfId="11" priority="17">
      <formula>IF(RIGHT(TEXT(AM53,"0.#"),1)=".",FALSE,TRUE)</formula>
    </cfRule>
    <cfRule type="expression" dxfId="10" priority="18">
      <formula>IF(RIGHT(TEXT(AM53,"0.#"),1)=".",TRUE,FALSE)</formula>
    </cfRule>
  </conditionalFormatting>
  <conditionalFormatting sqref="AQ51:AQ53">
    <cfRule type="expression" dxfId="9" priority="15">
      <formula>IF(RIGHT(TEXT(AQ51,"0.#"),1)=".",FALSE,TRUE)</formula>
    </cfRule>
    <cfRule type="expression" dxfId="8" priority="16">
      <formula>IF(RIGHT(TEXT(AQ51,"0.#"),1)=".",TRUE,FALSE)</formula>
    </cfRule>
  </conditionalFormatting>
  <conditionalFormatting sqref="AU51:AU53">
    <cfRule type="expression" dxfId="7" priority="13">
      <formula>IF(RIGHT(TEXT(AU51,"0.#"),1)=".",FALSE,TRUE)</formula>
    </cfRule>
    <cfRule type="expression" dxfId="6" priority="14">
      <formula>IF(RIGHT(TEXT(AU51,"0.#"),1)=".",TRUE,FALSE)</formula>
    </cfRule>
  </conditionalFormatting>
  <conditionalFormatting sqref="AM41">
    <cfRule type="expression" dxfId="5" priority="1">
      <formula>IF(RIGHT(TEXT(AM41,"0.#"),1)=".",FALSE,TRUE)</formula>
    </cfRule>
    <cfRule type="expression" dxfId="4" priority="2">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M39">
    <cfRule type="expression" dxfId="1" priority="5">
      <formula>IF(RIGHT(TEXT(AM39,"0.#"),1)=".",FALSE,TRUE)</formula>
    </cfRule>
    <cfRule type="expression" dxfId="0" priority="6">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51:AX53 AU50:AX50 AQ55:AR55 AE56:AX58 AU55:AX55 AQ186:AR186 AE187:AX189 AU186:AX186 AQ191:AR191 AE192:AX194 AU191:AX191 AQ152:AR152 AE153:AX155 AU152:AX152 AQ157:AR157 AE158:AX160 AU157:AX157 AQ118:AR118 AE119:AX121 AU118:AX118 AQ123:AR123 AE124:AX126 AU123:AX123 AQ84:AR84 AE85:AX87 AU84:AX84 AQ89:AR89 AE90:AX92 AU89:AX89 AE168:AX169 AE197:AX199 AU196:AX196 AQ162:AR162 AE163:AX165 AU162:AX162 AQ128:AR128 AE129:AX131 AU128:AX128 AQ94:AR94 AE95:AX97 AU94:AX94 AQ60:AR60 AE61:AX63 AU60:AX60 AE66:AX67 AE175:AX177 AU174:AX174 AQ174:AR174 AE141:AX143 AU140:AX140 AQ140:AR140 AE107:AX109 AU106:AX106 AQ106:AR106 AE73:AX75 AU72:AX72 AQ72:AR72 AE171:AX171 AE137:AX137 AE103:AX103 AE35:AX35 AE100:AX101 AQ196:AR196 AE134:AX135 AE32:AX33 AE69:AX69 AE39:AX41 AU38:AX38 AQ38:AR38 Y631:AB660 AL597:AO626 Y597:AB626 AL564:AO593 Y564:AB593 AL531:AO560 Y531:AB560 AL498:AO527 Y498:AB527 AL465:AO494 Y465:AB494 AL432:AO461 Y432:AB461 AL399:AO428 Y399:AB428 AL366:AO395 Y366:AB395 AU349:AX358 Y349:AB358 AU336:AX345 Y336:AB345 AU323:AX332 Y323:AB332 AU310:AX319 Y310:AB319 P23:AC29 AE210:AX212 AU209:AX209 AQ209:AR209 AE202:AX207 AU201:AX201 AL631:AO660 AQ201:AR201 AR18:AX18 AK17:AQ18 AK14:AQ14 P14:AJ19 AK15:AX15 P13:AX13 AQ50:AR50 AY2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244"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153</v>
      </c>
      <c r="B1" s="50" t="s">
        <v>140</v>
      </c>
      <c r="F1" s="56" t="s">
        <v>28</v>
      </c>
      <c r="G1" s="56" t="s">
        <v>140</v>
      </c>
      <c r="K1" s="61" t="s">
        <v>174</v>
      </c>
      <c r="L1" s="50" t="s">
        <v>140</v>
      </c>
      <c r="O1" s="47"/>
      <c r="P1" s="56" t="s">
        <v>16</v>
      </c>
      <c r="Q1" s="56" t="s">
        <v>140</v>
      </c>
      <c r="T1" s="47"/>
      <c r="U1" s="62" t="s">
        <v>274</v>
      </c>
      <c r="W1" s="62" t="s">
        <v>273</v>
      </c>
      <c r="Y1" s="62" t="s">
        <v>35</v>
      </c>
      <c r="Z1" s="62" t="s">
        <v>503</v>
      </c>
      <c r="AA1" s="62" t="s">
        <v>151</v>
      </c>
      <c r="AB1" s="62" t="s">
        <v>505</v>
      </c>
      <c r="AC1" s="62" t="s">
        <v>67</v>
      </c>
      <c r="AD1" s="48"/>
      <c r="AE1" s="62" t="s">
        <v>117</v>
      </c>
      <c r="AF1" s="69"/>
      <c r="AG1" s="70" t="s">
        <v>310</v>
      </c>
      <c r="AI1" s="70" t="s">
        <v>315</v>
      </c>
      <c r="AK1" s="70" t="s">
        <v>325</v>
      </c>
      <c r="AM1" s="73"/>
      <c r="AN1" s="73"/>
      <c r="AP1" s="48" t="s">
        <v>391</v>
      </c>
    </row>
    <row r="2" spans="1:42" ht="13.5" customHeight="1" x14ac:dyDescent="0.15">
      <c r="A2" s="51" t="s">
        <v>154</v>
      </c>
      <c r="B2" s="54"/>
      <c r="C2" s="47" t="str">
        <f t="shared" ref="C2:C23" si="0">IF(B2="","",A2)</f>
        <v/>
      </c>
      <c r="D2" s="47" t="str">
        <f>IF(C2="","",IF(D1&lt;&gt;"",CONCATENATE(D1,"、",C2),C2))</f>
        <v/>
      </c>
      <c r="F2" s="57" t="s">
        <v>138</v>
      </c>
      <c r="G2" s="59" t="s">
        <v>651</v>
      </c>
      <c r="H2" s="47" t="str">
        <f t="shared" ref="H2:H37" si="1">IF(G2="","",F2)</f>
        <v>一般会計</v>
      </c>
      <c r="I2" s="47" t="str">
        <f>IF(H2="","",IF(I1&lt;&gt;"",CONCATENATE(I1,"、",H2),H2))</f>
        <v>一般会計</v>
      </c>
      <c r="K2" s="51" t="s">
        <v>175</v>
      </c>
      <c r="L2" s="54"/>
      <c r="M2" s="47" t="str">
        <f t="shared" ref="M2:M11" si="2">IF(L2="","",K2)</f>
        <v/>
      </c>
      <c r="N2" s="47" t="str">
        <f>IF(M2="","",IF(N1&lt;&gt;"",CONCATENATE(N1,"、",M2),M2))</f>
        <v/>
      </c>
      <c r="O2" s="47"/>
      <c r="P2" s="57" t="s">
        <v>141</v>
      </c>
      <c r="Q2" s="59" t="s">
        <v>651</v>
      </c>
      <c r="R2" s="47" t="str">
        <f t="shared" ref="R2:R8" si="3">IF(Q2="","",P2)</f>
        <v>直接実施</v>
      </c>
      <c r="S2" s="47" t="str">
        <f>IF(R2="","",IF(S1&lt;&gt;"",CONCATENATE(S1,"、",R2),R2))</f>
        <v>直接実施</v>
      </c>
      <c r="T2" s="47"/>
      <c r="U2" s="63">
        <v>21</v>
      </c>
      <c r="W2" s="64" t="s">
        <v>191</v>
      </c>
      <c r="Y2" s="64" t="s">
        <v>133</v>
      </c>
      <c r="Z2" s="64" t="s">
        <v>133</v>
      </c>
      <c r="AA2" s="66" t="s">
        <v>421</v>
      </c>
      <c r="AB2" s="66" t="s">
        <v>570</v>
      </c>
      <c r="AC2" s="68" t="s">
        <v>236</v>
      </c>
      <c r="AD2" s="48"/>
      <c r="AE2" s="64" t="s">
        <v>165</v>
      </c>
      <c r="AF2" s="69"/>
      <c r="AG2" s="71" t="s">
        <v>23</v>
      </c>
      <c r="AI2" s="70" t="s">
        <v>420</v>
      </c>
      <c r="AK2" s="70" t="s">
        <v>326</v>
      </c>
      <c r="AM2" s="73"/>
      <c r="AN2" s="73"/>
      <c r="AP2" s="71" t="s">
        <v>23</v>
      </c>
    </row>
    <row r="3" spans="1:42" ht="13.5" customHeight="1" x14ac:dyDescent="0.15">
      <c r="A3" s="51" t="s">
        <v>155</v>
      </c>
      <c r="B3" s="54"/>
      <c r="C3" s="47" t="str">
        <f t="shared" si="0"/>
        <v/>
      </c>
      <c r="D3" s="47" t="str">
        <f t="shared" ref="D3:D23" si="4">IF(C3="",D2,IF(D2&lt;&gt;"",CONCATENATE(D2,"、",C3),C3))</f>
        <v/>
      </c>
      <c r="F3" s="58" t="s">
        <v>194</v>
      </c>
      <c r="G3" s="59"/>
      <c r="H3" s="47" t="str">
        <f t="shared" si="1"/>
        <v/>
      </c>
      <c r="I3" s="47" t="str">
        <f t="shared" ref="I3:I37" si="5">IF(H3="",I2,IF(I2&lt;&gt;"",CONCATENATE(I2,"、",H3),H3))</f>
        <v>一般会計</v>
      </c>
      <c r="K3" s="51" t="s">
        <v>179</v>
      </c>
      <c r="L3" s="54" t="s">
        <v>651</v>
      </c>
      <c r="M3" s="47" t="str">
        <f t="shared" si="2"/>
        <v>文教及び科学振興</v>
      </c>
      <c r="N3" s="47" t="str">
        <f t="shared" ref="N3:N11" si="6">IF(M3="",N2,IF(N2&lt;&gt;"",CONCATENATE(N2,"、",M3),M3))</f>
        <v>文教及び科学振興</v>
      </c>
      <c r="O3" s="47"/>
      <c r="P3" s="57" t="s">
        <v>142</v>
      </c>
      <c r="Q3" s="59"/>
      <c r="R3" s="47" t="str">
        <f t="shared" si="3"/>
        <v/>
      </c>
      <c r="S3" s="47" t="str">
        <f t="shared" ref="S3:S8" si="7">IF(R3="",S2,IF(S2&lt;&gt;"",CONCATENATE(S2,"、",R3),R3))</f>
        <v>直接実施</v>
      </c>
      <c r="T3" s="47"/>
      <c r="U3" s="64" t="s">
        <v>591</v>
      </c>
      <c r="W3" s="64" t="s">
        <v>247</v>
      </c>
      <c r="Y3" s="64" t="s">
        <v>135</v>
      </c>
      <c r="Z3" s="64" t="s">
        <v>506</v>
      </c>
      <c r="AA3" s="66" t="s">
        <v>491</v>
      </c>
      <c r="AB3" s="66" t="s">
        <v>556</v>
      </c>
      <c r="AC3" s="68" t="s">
        <v>224</v>
      </c>
      <c r="AD3" s="48"/>
      <c r="AE3" s="64" t="s">
        <v>276</v>
      </c>
      <c r="AF3" s="69"/>
      <c r="AG3" s="71" t="s">
        <v>352</v>
      </c>
      <c r="AI3" s="70" t="s">
        <v>105</v>
      </c>
      <c r="AK3" s="70" t="str">
        <f t="shared" ref="AK3:AK27" si="8">CHAR(CODE(AK2)+1)</f>
        <v>B</v>
      </c>
      <c r="AM3" s="73"/>
      <c r="AN3" s="73"/>
      <c r="AP3" s="71" t="s">
        <v>352</v>
      </c>
    </row>
    <row r="4" spans="1:42" ht="13.5" customHeight="1" x14ac:dyDescent="0.15">
      <c r="A4" s="51" t="s">
        <v>158</v>
      </c>
      <c r="B4" s="54"/>
      <c r="C4" s="47" t="str">
        <f t="shared" si="0"/>
        <v/>
      </c>
      <c r="D4" s="47" t="str">
        <f t="shared" si="4"/>
        <v/>
      </c>
      <c r="F4" s="58" t="s">
        <v>197</v>
      </c>
      <c r="G4" s="59"/>
      <c r="H4" s="47" t="str">
        <f t="shared" si="1"/>
        <v/>
      </c>
      <c r="I4" s="47" t="str">
        <f t="shared" si="5"/>
        <v>一般会計</v>
      </c>
      <c r="K4" s="51" t="s">
        <v>81</v>
      </c>
      <c r="L4" s="54"/>
      <c r="M4" s="47" t="str">
        <f t="shared" si="2"/>
        <v/>
      </c>
      <c r="N4" s="47" t="str">
        <f t="shared" si="6"/>
        <v>文教及び科学振興</v>
      </c>
      <c r="O4" s="47"/>
      <c r="P4" s="57" t="s">
        <v>144</v>
      </c>
      <c r="Q4" s="59" t="s">
        <v>651</v>
      </c>
      <c r="R4" s="47" t="str">
        <f t="shared" si="3"/>
        <v>補助</v>
      </c>
      <c r="S4" s="47" t="str">
        <f t="shared" si="7"/>
        <v>直接実施、補助</v>
      </c>
      <c r="T4" s="47"/>
      <c r="U4" s="64" t="s">
        <v>27</v>
      </c>
      <c r="W4" s="64" t="s">
        <v>249</v>
      </c>
      <c r="Y4" s="64" t="s">
        <v>343</v>
      </c>
      <c r="Z4" s="64" t="s">
        <v>507</v>
      </c>
      <c r="AA4" s="66" t="s">
        <v>132</v>
      </c>
      <c r="AB4" s="66" t="s">
        <v>571</v>
      </c>
      <c r="AC4" s="66" t="s">
        <v>199</v>
      </c>
      <c r="AD4" s="48"/>
      <c r="AE4" s="64" t="s">
        <v>241</v>
      </c>
      <c r="AF4" s="69"/>
      <c r="AG4" s="71" t="s">
        <v>209</v>
      </c>
      <c r="AI4" s="70" t="s">
        <v>317</v>
      </c>
      <c r="AK4" s="70" t="str">
        <f t="shared" si="8"/>
        <v>C</v>
      </c>
      <c r="AM4" s="73"/>
      <c r="AN4" s="73"/>
      <c r="AP4" s="71" t="s">
        <v>209</v>
      </c>
    </row>
    <row r="5" spans="1:42" ht="13.5" customHeight="1" x14ac:dyDescent="0.15">
      <c r="A5" s="51" t="s">
        <v>159</v>
      </c>
      <c r="B5" s="54" t="s">
        <v>651</v>
      </c>
      <c r="C5" s="47" t="str">
        <f t="shared" si="0"/>
        <v>海洋政策</v>
      </c>
      <c r="D5" s="47" t="str">
        <f t="shared" si="4"/>
        <v>海洋政策</v>
      </c>
      <c r="F5" s="58" t="s">
        <v>58</v>
      </c>
      <c r="G5" s="59"/>
      <c r="H5" s="47" t="str">
        <f t="shared" si="1"/>
        <v/>
      </c>
      <c r="I5" s="47" t="str">
        <f t="shared" si="5"/>
        <v>一般会計</v>
      </c>
      <c r="K5" s="51" t="s">
        <v>184</v>
      </c>
      <c r="L5" s="54"/>
      <c r="M5" s="47" t="str">
        <f t="shared" si="2"/>
        <v/>
      </c>
      <c r="N5" s="47" t="str">
        <f t="shared" si="6"/>
        <v>文教及び科学振興</v>
      </c>
      <c r="O5" s="47"/>
      <c r="P5" s="57" t="s">
        <v>145</v>
      </c>
      <c r="Q5" s="59"/>
      <c r="R5" s="47" t="str">
        <f t="shared" si="3"/>
        <v/>
      </c>
      <c r="S5" s="47" t="str">
        <f t="shared" si="7"/>
        <v>直接実施、補助</v>
      </c>
      <c r="T5" s="47"/>
      <c r="W5" s="64" t="s">
        <v>608</v>
      </c>
      <c r="Y5" s="64" t="s">
        <v>328</v>
      </c>
      <c r="Z5" s="64" t="s">
        <v>60</v>
      </c>
      <c r="AA5" s="66" t="s">
        <v>261</v>
      </c>
      <c r="AB5" s="66" t="s">
        <v>572</v>
      </c>
      <c r="AC5" s="66" t="s">
        <v>38</v>
      </c>
      <c r="AD5" s="67"/>
      <c r="AE5" s="64" t="s">
        <v>397</v>
      </c>
      <c r="AF5" s="69"/>
      <c r="AG5" s="71" t="s">
        <v>335</v>
      </c>
      <c r="AI5" s="70" t="s">
        <v>368</v>
      </c>
      <c r="AK5" s="70" t="str">
        <f t="shared" si="8"/>
        <v>D</v>
      </c>
      <c r="AP5" s="71" t="s">
        <v>335</v>
      </c>
    </row>
    <row r="6" spans="1:42" ht="13.5" customHeight="1" x14ac:dyDescent="0.15">
      <c r="A6" s="51" t="s">
        <v>160</v>
      </c>
      <c r="B6" s="54" t="s">
        <v>651</v>
      </c>
      <c r="C6" s="47" t="str">
        <f t="shared" si="0"/>
        <v>科学技術・イノベーション</v>
      </c>
      <c r="D6" s="47" t="str">
        <f t="shared" si="4"/>
        <v>海洋政策、科学技術・イノベーション</v>
      </c>
      <c r="F6" s="58" t="s">
        <v>198</v>
      </c>
      <c r="G6" s="59"/>
      <c r="H6" s="47" t="str">
        <f t="shared" si="1"/>
        <v/>
      </c>
      <c r="I6" s="47" t="str">
        <f t="shared" si="5"/>
        <v>一般会計</v>
      </c>
      <c r="K6" s="51" t="s">
        <v>186</v>
      </c>
      <c r="L6" s="54"/>
      <c r="M6" s="47" t="str">
        <f t="shared" si="2"/>
        <v/>
      </c>
      <c r="N6" s="47" t="str">
        <f t="shared" si="6"/>
        <v>文教及び科学振興</v>
      </c>
      <c r="O6" s="47"/>
      <c r="P6" s="57" t="s">
        <v>146</v>
      </c>
      <c r="Q6" s="59"/>
      <c r="R6" s="47" t="str">
        <f t="shared" si="3"/>
        <v/>
      </c>
      <c r="S6" s="47" t="str">
        <f t="shared" si="7"/>
        <v>直接実施、補助</v>
      </c>
      <c r="T6" s="47"/>
      <c r="U6" s="64" t="s">
        <v>409</v>
      </c>
      <c r="W6" s="64" t="s">
        <v>609</v>
      </c>
      <c r="Y6" s="64" t="s">
        <v>424</v>
      </c>
      <c r="Z6" s="64" t="s">
        <v>425</v>
      </c>
      <c r="AA6" s="66" t="s">
        <v>492</v>
      </c>
      <c r="AB6" s="66" t="s">
        <v>573</v>
      </c>
      <c r="AC6" s="66" t="s">
        <v>237</v>
      </c>
      <c r="AD6" s="67"/>
      <c r="AE6" s="64" t="s">
        <v>406</v>
      </c>
      <c r="AF6" s="69"/>
      <c r="AG6" s="71" t="s">
        <v>403</v>
      </c>
      <c r="AI6" s="70" t="s">
        <v>423</v>
      </c>
      <c r="AK6" s="70" t="str">
        <f t="shared" si="8"/>
        <v>E</v>
      </c>
      <c r="AP6" s="71" t="s">
        <v>403</v>
      </c>
    </row>
    <row r="7" spans="1:42" ht="13.5" customHeight="1" x14ac:dyDescent="0.15">
      <c r="A7" s="51" t="s">
        <v>129</v>
      </c>
      <c r="B7" s="54"/>
      <c r="C7" s="47" t="str">
        <f t="shared" si="0"/>
        <v/>
      </c>
      <c r="D7" s="47" t="str">
        <f t="shared" si="4"/>
        <v>海洋政策、科学技術・イノベーション</v>
      </c>
      <c r="F7" s="58" t="s">
        <v>47</v>
      </c>
      <c r="G7" s="59"/>
      <c r="H7" s="47" t="str">
        <f t="shared" si="1"/>
        <v/>
      </c>
      <c r="I7" s="47" t="str">
        <f t="shared" si="5"/>
        <v>一般会計</v>
      </c>
      <c r="K7" s="51" t="s">
        <v>149</v>
      </c>
      <c r="L7" s="54"/>
      <c r="M7" s="47" t="str">
        <f t="shared" si="2"/>
        <v/>
      </c>
      <c r="N7" s="47" t="str">
        <f t="shared" si="6"/>
        <v>文教及び科学振興</v>
      </c>
      <c r="O7" s="47"/>
      <c r="P7" s="57" t="s">
        <v>147</v>
      </c>
      <c r="Q7" s="59"/>
      <c r="R7" s="47" t="str">
        <f t="shared" si="3"/>
        <v/>
      </c>
      <c r="S7" s="47" t="str">
        <f t="shared" si="7"/>
        <v>直接実施、補助</v>
      </c>
      <c r="T7" s="47"/>
      <c r="U7" s="64"/>
      <c r="W7" s="64" t="s">
        <v>250</v>
      </c>
      <c r="Y7" s="64" t="s">
        <v>402</v>
      </c>
      <c r="Z7" s="64" t="s">
        <v>337</v>
      </c>
      <c r="AA7" s="66" t="s">
        <v>357</v>
      </c>
      <c r="AB7" s="66" t="s">
        <v>574</v>
      </c>
      <c r="AC7" s="67"/>
      <c r="AD7" s="67"/>
      <c r="AE7" s="64" t="s">
        <v>237</v>
      </c>
      <c r="AF7" s="69"/>
      <c r="AG7" s="71" t="s">
        <v>404</v>
      </c>
      <c r="AH7" s="74"/>
      <c r="AI7" s="71" t="s">
        <v>290</v>
      </c>
      <c r="AK7" s="70" t="str">
        <f t="shared" si="8"/>
        <v>F</v>
      </c>
      <c r="AP7" s="71" t="s">
        <v>404</v>
      </c>
    </row>
    <row r="8" spans="1:42" ht="13.5" customHeight="1" x14ac:dyDescent="0.15">
      <c r="A8" s="51" t="s">
        <v>64</v>
      </c>
      <c r="B8" s="54"/>
      <c r="C8" s="47" t="str">
        <f t="shared" si="0"/>
        <v/>
      </c>
      <c r="D8" s="47" t="str">
        <f t="shared" si="4"/>
        <v>海洋政策、科学技術・イノベーション</v>
      </c>
      <c r="F8" s="58" t="s">
        <v>200</v>
      </c>
      <c r="G8" s="59"/>
      <c r="H8" s="47" t="str">
        <f t="shared" si="1"/>
        <v/>
      </c>
      <c r="I8" s="47" t="str">
        <f t="shared" si="5"/>
        <v>一般会計</v>
      </c>
      <c r="K8" s="51" t="s">
        <v>189</v>
      </c>
      <c r="L8" s="54"/>
      <c r="M8" s="47" t="str">
        <f t="shared" si="2"/>
        <v/>
      </c>
      <c r="N8" s="47" t="str">
        <f t="shared" si="6"/>
        <v>文教及び科学振興</v>
      </c>
      <c r="O8" s="47"/>
      <c r="P8" s="57" t="s">
        <v>148</v>
      </c>
      <c r="Q8" s="59"/>
      <c r="R8" s="47" t="str">
        <f t="shared" si="3"/>
        <v/>
      </c>
      <c r="S8" s="47" t="str">
        <f t="shared" si="7"/>
        <v>直接実施、補助</v>
      </c>
      <c r="T8" s="47"/>
      <c r="U8" s="64" t="s">
        <v>422</v>
      </c>
      <c r="W8" s="64" t="s">
        <v>251</v>
      </c>
      <c r="Y8" s="64" t="s">
        <v>426</v>
      </c>
      <c r="Z8" s="64" t="s">
        <v>53</v>
      </c>
      <c r="AA8" s="66" t="s">
        <v>440</v>
      </c>
      <c r="AB8" s="66" t="s">
        <v>37</v>
      </c>
      <c r="AC8" s="67"/>
      <c r="AD8" s="67"/>
      <c r="AE8" s="67"/>
      <c r="AF8" s="69"/>
      <c r="AG8" s="71" t="s">
        <v>256</v>
      </c>
      <c r="AI8" s="70" t="s">
        <v>362</v>
      </c>
      <c r="AK8" s="70" t="str">
        <f t="shared" si="8"/>
        <v>G</v>
      </c>
      <c r="AP8" s="71" t="s">
        <v>256</v>
      </c>
    </row>
    <row r="9" spans="1:42" ht="13.5" customHeight="1" x14ac:dyDescent="0.15">
      <c r="A9" s="51" t="s">
        <v>161</v>
      </c>
      <c r="B9" s="54"/>
      <c r="C9" s="47" t="str">
        <f t="shared" si="0"/>
        <v/>
      </c>
      <c r="D9" s="47" t="str">
        <f t="shared" si="4"/>
        <v>海洋政策、科学技術・イノベーション</v>
      </c>
      <c r="F9" s="58" t="s">
        <v>354</v>
      </c>
      <c r="G9" s="59"/>
      <c r="H9" s="47" t="str">
        <f t="shared" si="1"/>
        <v/>
      </c>
      <c r="I9" s="47" t="str">
        <f t="shared" si="5"/>
        <v>一般会計</v>
      </c>
      <c r="K9" s="51" t="s">
        <v>190</v>
      </c>
      <c r="L9" s="54"/>
      <c r="M9" s="47" t="str">
        <f t="shared" si="2"/>
        <v/>
      </c>
      <c r="N9" s="47" t="str">
        <f t="shared" si="6"/>
        <v>文教及び科学振興</v>
      </c>
      <c r="O9" s="47"/>
      <c r="P9" s="47"/>
      <c r="Q9" s="60"/>
      <c r="T9" s="47"/>
      <c r="U9" s="64" t="s">
        <v>181</v>
      </c>
      <c r="W9" s="64" t="s">
        <v>253</v>
      </c>
      <c r="Y9" s="64" t="s">
        <v>348</v>
      </c>
      <c r="Z9" s="64" t="s">
        <v>293</v>
      </c>
      <c r="AA9" s="66" t="s">
        <v>346</v>
      </c>
      <c r="AB9" s="66" t="s">
        <v>344</v>
      </c>
      <c r="AC9" s="67"/>
      <c r="AD9" s="67"/>
      <c r="AE9" s="67"/>
      <c r="AF9" s="69"/>
      <c r="AG9" s="71" t="s">
        <v>405</v>
      </c>
      <c r="AI9" s="72"/>
      <c r="AK9" s="70" t="str">
        <f t="shared" si="8"/>
        <v>H</v>
      </c>
      <c r="AP9" s="71" t="s">
        <v>405</v>
      </c>
    </row>
    <row r="10" spans="1:42" ht="13.5" customHeight="1" x14ac:dyDescent="0.15">
      <c r="A10" s="51" t="s">
        <v>379</v>
      </c>
      <c r="B10" s="54"/>
      <c r="C10" s="47" t="str">
        <f t="shared" si="0"/>
        <v/>
      </c>
      <c r="D10" s="47" t="str">
        <f t="shared" si="4"/>
        <v>海洋政策、科学技術・イノベーション</v>
      </c>
      <c r="F10" s="58" t="s">
        <v>201</v>
      </c>
      <c r="G10" s="59"/>
      <c r="H10" s="47" t="str">
        <f t="shared" si="1"/>
        <v/>
      </c>
      <c r="I10" s="47" t="str">
        <f t="shared" si="5"/>
        <v>一般会計</v>
      </c>
      <c r="K10" s="51" t="s">
        <v>383</v>
      </c>
      <c r="L10" s="54"/>
      <c r="M10" s="47" t="str">
        <f t="shared" si="2"/>
        <v/>
      </c>
      <c r="N10" s="47" t="str">
        <f t="shared" si="6"/>
        <v>文教及び科学振興</v>
      </c>
      <c r="O10" s="47"/>
      <c r="P10" s="47" t="str">
        <f>S8</f>
        <v>直接実施、補助</v>
      </c>
      <c r="Q10" s="60"/>
      <c r="T10" s="47"/>
      <c r="W10" s="64" t="s">
        <v>255</v>
      </c>
      <c r="Y10" s="64" t="s">
        <v>427</v>
      </c>
      <c r="Z10" s="64" t="s">
        <v>229</v>
      </c>
      <c r="AA10" s="66" t="s">
        <v>493</v>
      </c>
      <c r="AB10" s="66" t="s">
        <v>101</v>
      </c>
      <c r="AC10" s="67"/>
      <c r="AD10" s="67"/>
      <c r="AE10" s="67"/>
      <c r="AF10" s="69"/>
      <c r="AG10" s="71" t="s">
        <v>394</v>
      </c>
      <c r="AK10" s="70" t="str">
        <f t="shared" si="8"/>
        <v>I</v>
      </c>
      <c r="AP10" s="70" t="s">
        <v>148</v>
      </c>
    </row>
    <row r="11" spans="1:42" ht="13.5" customHeight="1" x14ac:dyDescent="0.15">
      <c r="A11" s="51" t="s">
        <v>162</v>
      </c>
      <c r="B11" s="54"/>
      <c r="C11" s="47" t="str">
        <f t="shared" si="0"/>
        <v/>
      </c>
      <c r="D11" s="47" t="str">
        <f t="shared" si="4"/>
        <v>海洋政策、科学技術・イノベーション</v>
      </c>
      <c r="F11" s="58" t="s">
        <v>202</v>
      </c>
      <c r="G11" s="59"/>
      <c r="H11" s="47" t="str">
        <f t="shared" si="1"/>
        <v/>
      </c>
      <c r="I11" s="47" t="str">
        <f t="shared" si="5"/>
        <v>一般会計</v>
      </c>
      <c r="K11" s="51" t="s">
        <v>193</v>
      </c>
      <c r="L11" s="54"/>
      <c r="M11" s="47" t="str">
        <f t="shared" si="2"/>
        <v/>
      </c>
      <c r="N11" s="47" t="str">
        <f t="shared" si="6"/>
        <v>文教及び科学振興</v>
      </c>
      <c r="O11" s="47"/>
      <c r="P11" s="47"/>
      <c r="Q11" s="60"/>
      <c r="T11" s="47"/>
      <c r="W11" s="64" t="s">
        <v>628</v>
      </c>
      <c r="Y11" s="64" t="s">
        <v>9</v>
      </c>
      <c r="Z11" s="64" t="s">
        <v>508</v>
      </c>
      <c r="AA11" s="66" t="s">
        <v>494</v>
      </c>
      <c r="AB11" s="66" t="s">
        <v>575</v>
      </c>
      <c r="AC11" s="67"/>
      <c r="AD11" s="67"/>
      <c r="AE11" s="67"/>
      <c r="AF11" s="69"/>
      <c r="AG11" s="70" t="s">
        <v>395</v>
      </c>
      <c r="AK11" s="70" t="str">
        <f t="shared" si="8"/>
        <v>J</v>
      </c>
    </row>
    <row r="12" spans="1:42" ht="13.5" customHeight="1" x14ac:dyDescent="0.15">
      <c r="A12" s="51" t="s">
        <v>166</v>
      </c>
      <c r="B12" s="54"/>
      <c r="C12" s="47" t="str">
        <f t="shared" si="0"/>
        <v/>
      </c>
      <c r="D12" s="47" t="str">
        <f t="shared" si="4"/>
        <v>海洋政策、科学技術・イノベーション</v>
      </c>
      <c r="F12" s="58" t="s">
        <v>66</v>
      </c>
      <c r="G12" s="59"/>
      <c r="H12" s="47" t="str">
        <f t="shared" si="1"/>
        <v/>
      </c>
      <c r="I12" s="47" t="str">
        <f t="shared" si="5"/>
        <v>一般会計</v>
      </c>
      <c r="K12" s="47"/>
      <c r="L12" s="47"/>
      <c r="O12" s="47"/>
      <c r="P12" s="47"/>
      <c r="Q12" s="60"/>
      <c r="T12" s="47"/>
      <c r="U12" s="62" t="s">
        <v>592</v>
      </c>
      <c r="W12" s="64" t="s">
        <v>257</v>
      </c>
      <c r="Y12" s="64" t="s">
        <v>430</v>
      </c>
      <c r="Z12" s="64" t="s">
        <v>509</v>
      </c>
      <c r="AA12" s="66" t="s">
        <v>371</v>
      </c>
      <c r="AB12" s="66" t="s">
        <v>484</v>
      </c>
      <c r="AC12" s="67"/>
      <c r="AD12" s="67"/>
      <c r="AE12" s="67"/>
      <c r="AF12" s="69"/>
      <c r="AG12" s="70" t="s">
        <v>338</v>
      </c>
      <c r="AK12" s="70" t="str">
        <f t="shared" si="8"/>
        <v>K</v>
      </c>
    </row>
    <row r="13" spans="1:42" ht="13.5" customHeight="1" x14ac:dyDescent="0.15">
      <c r="A13" s="51" t="s">
        <v>169</v>
      </c>
      <c r="B13" s="54"/>
      <c r="C13" s="47" t="str">
        <f t="shared" si="0"/>
        <v/>
      </c>
      <c r="D13" s="47" t="str">
        <f t="shared" si="4"/>
        <v>海洋政策、科学技術・イノベーション</v>
      </c>
      <c r="F13" s="58" t="s">
        <v>204</v>
      </c>
      <c r="G13" s="59"/>
      <c r="H13" s="47" t="str">
        <f t="shared" si="1"/>
        <v/>
      </c>
      <c r="I13" s="47" t="str">
        <f t="shared" si="5"/>
        <v>一般会計</v>
      </c>
      <c r="K13" s="47" t="str">
        <f>N11</f>
        <v>文教及び科学振興</v>
      </c>
      <c r="L13" s="47"/>
      <c r="O13" s="47"/>
      <c r="P13" s="47"/>
      <c r="Q13" s="60"/>
      <c r="T13" s="47"/>
      <c r="U13" s="64" t="s">
        <v>191</v>
      </c>
      <c r="W13" s="64" t="s">
        <v>259</v>
      </c>
      <c r="Y13" s="64" t="s">
        <v>431</v>
      </c>
      <c r="Z13" s="64" t="s">
        <v>444</v>
      </c>
      <c r="AA13" s="66" t="s">
        <v>447</v>
      </c>
      <c r="AB13" s="66" t="s">
        <v>55</v>
      </c>
      <c r="AC13" s="67"/>
      <c r="AD13" s="67"/>
      <c r="AE13" s="67"/>
      <c r="AF13" s="69"/>
      <c r="AG13" s="70" t="s">
        <v>148</v>
      </c>
      <c r="AK13" s="70" t="str">
        <f t="shared" si="8"/>
        <v>L</v>
      </c>
    </row>
    <row r="14" spans="1:42" ht="13.5" customHeight="1" x14ac:dyDescent="0.15">
      <c r="A14" s="51" t="s">
        <v>8</v>
      </c>
      <c r="B14" s="54"/>
      <c r="C14" s="47" t="str">
        <f t="shared" si="0"/>
        <v/>
      </c>
      <c r="D14" s="47" t="str">
        <f t="shared" si="4"/>
        <v>海洋政策、科学技術・イノベーション</v>
      </c>
      <c r="F14" s="58" t="s">
        <v>207</v>
      </c>
      <c r="G14" s="59"/>
      <c r="H14" s="47" t="str">
        <f t="shared" si="1"/>
        <v/>
      </c>
      <c r="I14" s="47" t="str">
        <f t="shared" si="5"/>
        <v>一般会計</v>
      </c>
      <c r="K14" s="47"/>
      <c r="L14" s="47"/>
      <c r="O14" s="47"/>
      <c r="P14" s="47"/>
      <c r="Q14" s="60"/>
      <c r="T14" s="47"/>
      <c r="U14" s="64" t="s">
        <v>546</v>
      </c>
      <c r="W14" s="64" t="s">
        <v>150</v>
      </c>
      <c r="Y14" s="64" t="s">
        <v>432</v>
      </c>
      <c r="Z14" s="64" t="s">
        <v>510</v>
      </c>
      <c r="AA14" s="66" t="s">
        <v>487</v>
      </c>
      <c r="AB14" s="66" t="s">
        <v>576</v>
      </c>
      <c r="AC14" s="67"/>
      <c r="AD14" s="67"/>
      <c r="AE14" s="67"/>
      <c r="AF14" s="69"/>
      <c r="AG14" s="72"/>
      <c r="AK14" s="70" t="str">
        <f t="shared" si="8"/>
        <v>M</v>
      </c>
    </row>
    <row r="15" spans="1:42" ht="13.5" customHeight="1" x14ac:dyDescent="0.15">
      <c r="A15" s="51" t="s">
        <v>170</v>
      </c>
      <c r="B15" s="54"/>
      <c r="C15" s="47" t="str">
        <f t="shared" si="0"/>
        <v/>
      </c>
      <c r="D15" s="47" t="str">
        <f t="shared" si="4"/>
        <v>海洋政策、科学技術・イノベーション</v>
      </c>
      <c r="F15" s="58" t="s">
        <v>208</v>
      </c>
      <c r="G15" s="59"/>
      <c r="H15" s="47" t="str">
        <f t="shared" si="1"/>
        <v/>
      </c>
      <c r="I15" s="47" t="str">
        <f t="shared" si="5"/>
        <v>一般会計</v>
      </c>
      <c r="K15" s="47"/>
      <c r="L15" s="47"/>
      <c r="O15" s="47"/>
      <c r="P15" s="47"/>
      <c r="Q15" s="60"/>
      <c r="T15" s="47"/>
      <c r="U15" s="64" t="s">
        <v>296</v>
      </c>
      <c r="W15" s="64" t="s">
        <v>260</v>
      </c>
      <c r="Y15" s="64" t="s">
        <v>211</v>
      </c>
      <c r="Z15" s="64" t="s">
        <v>511</v>
      </c>
      <c r="AA15" s="66" t="s">
        <v>495</v>
      </c>
      <c r="AB15" s="66" t="s">
        <v>577</v>
      </c>
      <c r="AC15" s="67"/>
      <c r="AD15" s="67"/>
      <c r="AE15" s="67"/>
      <c r="AF15" s="69"/>
      <c r="AG15" s="73"/>
      <c r="AK15" s="70" t="str">
        <f t="shared" si="8"/>
        <v>N</v>
      </c>
    </row>
    <row r="16" spans="1:42" ht="13.5" customHeight="1" x14ac:dyDescent="0.15">
      <c r="A16" s="51" t="s">
        <v>172</v>
      </c>
      <c r="B16" s="54"/>
      <c r="C16" s="47" t="str">
        <f t="shared" si="0"/>
        <v/>
      </c>
      <c r="D16" s="47" t="str">
        <f t="shared" si="4"/>
        <v>海洋政策、科学技術・イノベーション</v>
      </c>
      <c r="F16" s="58" t="s">
        <v>212</v>
      </c>
      <c r="G16" s="59"/>
      <c r="H16" s="47" t="str">
        <f t="shared" si="1"/>
        <v/>
      </c>
      <c r="I16" s="47" t="str">
        <f t="shared" si="5"/>
        <v>一般会計</v>
      </c>
      <c r="K16" s="47"/>
      <c r="L16" s="47"/>
      <c r="O16" s="47"/>
      <c r="P16" s="47"/>
      <c r="Q16" s="60"/>
      <c r="T16" s="47"/>
      <c r="U16" s="64" t="s">
        <v>593</v>
      </c>
      <c r="W16" s="64" t="s">
        <v>262</v>
      </c>
      <c r="Y16" s="64" t="s">
        <v>111</v>
      </c>
      <c r="Z16" s="64" t="s">
        <v>19</v>
      </c>
      <c r="AA16" s="66" t="s">
        <v>496</v>
      </c>
      <c r="AB16" s="66" t="s">
        <v>578</v>
      </c>
      <c r="AC16" s="67"/>
      <c r="AD16" s="67"/>
      <c r="AE16" s="67"/>
      <c r="AF16" s="69"/>
      <c r="AG16" s="73"/>
      <c r="AK16" s="70" t="str">
        <f t="shared" si="8"/>
        <v>O</v>
      </c>
    </row>
    <row r="17" spans="1:37" ht="13.5" customHeight="1" x14ac:dyDescent="0.15">
      <c r="A17" s="51" t="s">
        <v>2</v>
      </c>
      <c r="B17" s="54"/>
      <c r="C17" s="47" t="str">
        <f t="shared" si="0"/>
        <v/>
      </c>
      <c r="D17" s="47" t="str">
        <f t="shared" si="4"/>
        <v>海洋政策、科学技術・イノベーション</v>
      </c>
      <c r="F17" s="58" t="s">
        <v>213</v>
      </c>
      <c r="G17" s="59"/>
      <c r="H17" s="47" t="str">
        <f t="shared" si="1"/>
        <v/>
      </c>
      <c r="I17" s="47" t="str">
        <f t="shared" si="5"/>
        <v>一般会計</v>
      </c>
      <c r="K17" s="47"/>
      <c r="L17" s="47"/>
      <c r="O17" s="47"/>
      <c r="P17" s="47"/>
      <c r="Q17" s="60"/>
      <c r="T17" s="47"/>
      <c r="U17" s="64" t="s">
        <v>606</v>
      </c>
      <c r="W17" s="64" t="s">
        <v>264</v>
      </c>
      <c r="Y17" s="64" t="s">
        <v>433</v>
      </c>
      <c r="Z17" s="64" t="s">
        <v>512</v>
      </c>
      <c r="AA17" s="66" t="s">
        <v>289</v>
      </c>
      <c r="AB17" s="66" t="s">
        <v>342</v>
      </c>
      <c r="AC17" s="67"/>
      <c r="AD17" s="67"/>
      <c r="AE17" s="67"/>
      <c r="AF17" s="69"/>
      <c r="AG17" s="73"/>
      <c r="AK17" s="70" t="str">
        <f t="shared" si="8"/>
        <v>P</v>
      </c>
    </row>
    <row r="18" spans="1:37" ht="13.5" customHeight="1" x14ac:dyDescent="0.15">
      <c r="A18" s="51" t="s">
        <v>157</v>
      </c>
      <c r="B18" s="54"/>
      <c r="C18" s="47" t="str">
        <f t="shared" si="0"/>
        <v/>
      </c>
      <c r="D18" s="47" t="str">
        <f t="shared" si="4"/>
        <v>海洋政策、科学技術・イノベーション</v>
      </c>
      <c r="F18" s="58" t="s">
        <v>219</v>
      </c>
      <c r="G18" s="59"/>
      <c r="H18" s="47" t="str">
        <f t="shared" si="1"/>
        <v/>
      </c>
      <c r="I18" s="47" t="str">
        <f t="shared" si="5"/>
        <v>一般会計</v>
      </c>
      <c r="K18" s="47"/>
      <c r="L18" s="47"/>
      <c r="O18" s="47"/>
      <c r="P18" s="47"/>
      <c r="Q18" s="60"/>
      <c r="T18" s="47"/>
      <c r="U18" s="64" t="s">
        <v>594</v>
      </c>
      <c r="W18" s="64" t="s">
        <v>265</v>
      </c>
      <c r="Y18" s="64" t="s">
        <v>414</v>
      </c>
      <c r="Z18" s="64" t="s">
        <v>513</v>
      </c>
      <c r="AA18" s="66" t="s">
        <v>216</v>
      </c>
      <c r="AB18" s="66" t="s">
        <v>400</v>
      </c>
      <c r="AC18" s="67"/>
      <c r="AD18" s="67"/>
      <c r="AE18" s="67"/>
      <c r="AF18" s="69"/>
      <c r="AK18" s="70" t="str">
        <f t="shared" si="8"/>
        <v>Q</v>
      </c>
    </row>
    <row r="19" spans="1:37" ht="13.5" customHeight="1" x14ac:dyDescent="0.15">
      <c r="A19" s="51" t="s">
        <v>300</v>
      </c>
      <c r="B19" s="54"/>
      <c r="C19" s="47" t="str">
        <f t="shared" si="0"/>
        <v/>
      </c>
      <c r="D19" s="47" t="str">
        <f t="shared" si="4"/>
        <v>海洋政策、科学技術・イノベーション</v>
      </c>
      <c r="F19" s="58" t="s">
        <v>222</v>
      </c>
      <c r="G19" s="59"/>
      <c r="H19" s="47" t="str">
        <f t="shared" si="1"/>
        <v/>
      </c>
      <c r="I19" s="47" t="str">
        <f t="shared" si="5"/>
        <v>一般会計</v>
      </c>
      <c r="K19" s="47"/>
      <c r="L19" s="47"/>
      <c r="O19" s="47"/>
      <c r="P19" s="47"/>
      <c r="Q19" s="60"/>
      <c r="T19" s="47"/>
      <c r="U19" s="64" t="s">
        <v>350</v>
      </c>
      <c r="W19" s="64" t="s">
        <v>267</v>
      </c>
      <c r="Y19" s="64" t="s">
        <v>314</v>
      </c>
      <c r="Z19" s="64" t="s">
        <v>515</v>
      </c>
      <c r="AA19" s="66" t="s">
        <v>498</v>
      </c>
      <c r="AB19" s="66" t="s">
        <v>580</v>
      </c>
      <c r="AC19" s="67"/>
      <c r="AD19" s="67"/>
      <c r="AE19" s="67"/>
      <c r="AF19" s="69"/>
      <c r="AK19" s="70" t="str">
        <f t="shared" si="8"/>
        <v>R</v>
      </c>
    </row>
    <row r="20" spans="1:37" ht="13.5" customHeight="1" x14ac:dyDescent="0.15">
      <c r="A20" s="51" t="s">
        <v>360</v>
      </c>
      <c r="B20" s="54"/>
      <c r="C20" s="47" t="str">
        <f t="shared" si="0"/>
        <v/>
      </c>
      <c r="D20" s="47" t="str">
        <f t="shared" si="4"/>
        <v>海洋政策、科学技術・イノベーション</v>
      </c>
      <c r="F20" s="58" t="s">
        <v>24</v>
      </c>
      <c r="G20" s="59"/>
      <c r="H20" s="47" t="str">
        <f t="shared" si="1"/>
        <v/>
      </c>
      <c r="I20" s="47" t="str">
        <f t="shared" si="5"/>
        <v>一般会計</v>
      </c>
      <c r="K20" s="47"/>
      <c r="L20" s="47"/>
      <c r="O20" s="47"/>
      <c r="P20" s="47"/>
      <c r="Q20" s="60"/>
      <c r="T20" s="47"/>
      <c r="U20" s="64" t="s">
        <v>595</v>
      </c>
      <c r="W20" s="64" t="s">
        <v>33</v>
      </c>
      <c r="Y20" s="64" t="s">
        <v>269</v>
      </c>
      <c r="Z20" s="64" t="s">
        <v>516</v>
      </c>
      <c r="AA20" s="66" t="s">
        <v>499</v>
      </c>
      <c r="AB20" s="66" t="s">
        <v>581</v>
      </c>
      <c r="AC20" s="67"/>
      <c r="AD20" s="67"/>
      <c r="AE20" s="67"/>
      <c r="AF20" s="69"/>
      <c r="AK20" s="70" t="str">
        <f t="shared" si="8"/>
        <v>S</v>
      </c>
    </row>
    <row r="21" spans="1:37" ht="13.5" customHeight="1" x14ac:dyDescent="0.15">
      <c r="A21" s="51" t="s">
        <v>361</v>
      </c>
      <c r="B21" s="54"/>
      <c r="C21" s="47" t="str">
        <f t="shared" si="0"/>
        <v/>
      </c>
      <c r="D21" s="47" t="str">
        <f t="shared" si="4"/>
        <v>海洋政策、科学技術・イノベーション</v>
      </c>
      <c r="F21" s="58" t="s">
        <v>223</v>
      </c>
      <c r="G21" s="59"/>
      <c r="H21" s="47" t="str">
        <f t="shared" si="1"/>
        <v/>
      </c>
      <c r="I21" s="47" t="str">
        <f t="shared" si="5"/>
        <v>一般会計</v>
      </c>
      <c r="K21" s="47"/>
      <c r="L21" s="47"/>
      <c r="O21" s="47"/>
      <c r="P21" s="47"/>
      <c r="Q21" s="60"/>
      <c r="T21" s="47"/>
      <c r="U21" s="64" t="s">
        <v>596</v>
      </c>
      <c r="W21" s="64" t="s">
        <v>268</v>
      </c>
      <c r="Y21" s="64" t="s">
        <v>435</v>
      </c>
      <c r="Z21" s="64" t="s">
        <v>345</v>
      </c>
      <c r="AA21" s="66" t="s">
        <v>322</v>
      </c>
      <c r="AB21" s="66" t="s">
        <v>584</v>
      </c>
      <c r="AC21" s="67"/>
      <c r="AD21" s="67"/>
      <c r="AE21" s="67"/>
      <c r="AF21" s="69"/>
      <c r="AK21" s="70" t="str">
        <f t="shared" si="8"/>
        <v>T</v>
      </c>
    </row>
    <row r="22" spans="1:37" ht="13.5" customHeight="1" x14ac:dyDescent="0.15">
      <c r="A22" s="51" t="s">
        <v>363</v>
      </c>
      <c r="B22" s="54"/>
      <c r="C22" s="47" t="str">
        <f t="shared" si="0"/>
        <v/>
      </c>
      <c r="D22" s="47" t="str">
        <f t="shared" si="4"/>
        <v>海洋政策、科学技術・イノベーション</v>
      </c>
      <c r="F22" s="58" t="s">
        <v>139</v>
      </c>
      <c r="G22" s="59"/>
      <c r="H22" s="47" t="str">
        <f t="shared" si="1"/>
        <v/>
      </c>
      <c r="I22" s="47" t="str">
        <f t="shared" si="5"/>
        <v>一般会計</v>
      </c>
      <c r="K22" s="47"/>
      <c r="L22" s="47"/>
      <c r="O22" s="47"/>
      <c r="P22" s="47"/>
      <c r="Q22" s="60"/>
      <c r="T22" s="47"/>
      <c r="U22" s="64" t="s">
        <v>630</v>
      </c>
      <c r="W22" s="64" t="s">
        <v>270</v>
      </c>
      <c r="Y22" s="64" t="s">
        <v>436</v>
      </c>
      <c r="Z22" s="64" t="s">
        <v>517</v>
      </c>
      <c r="AA22" s="66" t="s">
        <v>93</v>
      </c>
      <c r="AB22" s="66" t="s">
        <v>370</v>
      </c>
      <c r="AC22" s="67"/>
      <c r="AD22" s="67"/>
      <c r="AE22" s="67"/>
      <c r="AF22" s="69"/>
      <c r="AK22" s="70" t="str">
        <f t="shared" si="8"/>
        <v>U</v>
      </c>
    </row>
    <row r="23" spans="1:37" ht="13.5" customHeight="1" x14ac:dyDescent="0.15">
      <c r="A23" s="51" t="s">
        <v>419</v>
      </c>
      <c r="B23" s="54"/>
      <c r="C23" s="47" t="str">
        <f t="shared" si="0"/>
        <v/>
      </c>
      <c r="D23" s="47" t="str">
        <f t="shared" si="4"/>
        <v>海洋政策、科学技術・イノベーション</v>
      </c>
      <c r="F23" s="58" t="s">
        <v>143</v>
      </c>
      <c r="G23" s="59"/>
      <c r="H23" s="47" t="str">
        <f t="shared" si="1"/>
        <v/>
      </c>
      <c r="I23" s="47" t="str">
        <f t="shared" si="5"/>
        <v>一般会計</v>
      </c>
      <c r="K23" s="47"/>
      <c r="L23" s="47"/>
      <c r="O23" s="47"/>
      <c r="P23" s="47"/>
      <c r="Q23" s="60"/>
      <c r="T23" s="47"/>
      <c r="U23" s="64" t="s">
        <v>597</v>
      </c>
      <c r="W23" s="64" t="s">
        <v>99</v>
      </c>
      <c r="Y23" s="64" t="s">
        <v>438</v>
      </c>
      <c r="Z23" s="64" t="s">
        <v>518</v>
      </c>
      <c r="AA23" s="66" t="s">
        <v>497</v>
      </c>
      <c r="AB23" s="66" t="s">
        <v>87</v>
      </c>
      <c r="AC23" s="67"/>
      <c r="AD23" s="67"/>
      <c r="AE23" s="67"/>
      <c r="AF23" s="69"/>
      <c r="AK23" s="70" t="str">
        <f t="shared" si="8"/>
        <v>V</v>
      </c>
    </row>
    <row r="24" spans="1:37" ht="13.5" customHeight="1" x14ac:dyDescent="0.15">
      <c r="A24" s="52"/>
      <c r="B24" s="55"/>
      <c r="F24" s="58" t="s">
        <v>381</v>
      </c>
      <c r="G24" s="59"/>
      <c r="H24" s="47" t="str">
        <f t="shared" si="1"/>
        <v/>
      </c>
      <c r="I24" s="47" t="str">
        <f t="shared" si="5"/>
        <v>一般会計</v>
      </c>
      <c r="K24" s="47"/>
      <c r="L24" s="47"/>
      <c r="O24" s="47"/>
      <c r="P24" s="47"/>
      <c r="Q24" s="60"/>
      <c r="T24" s="47"/>
      <c r="U24" s="64" t="s">
        <v>598</v>
      </c>
      <c r="W24" s="64" t="s">
        <v>271</v>
      </c>
      <c r="Y24" s="64" t="s">
        <v>439</v>
      </c>
      <c r="Z24" s="64" t="s">
        <v>324</v>
      </c>
      <c r="AA24" s="66" t="s">
        <v>282</v>
      </c>
      <c r="AB24" s="66" t="s">
        <v>585</v>
      </c>
      <c r="AC24" s="67"/>
      <c r="AD24" s="67"/>
      <c r="AE24" s="67"/>
      <c r="AF24" s="69"/>
      <c r="AK24" s="70" t="str">
        <f t="shared" si="8"/>
        <v>W</v>
      </c>
    </row>
    <row r="25" spans="1:37" ht="13.5" customHeight="1" x14ac:dyDescent="0.15">
      <c r="A25" s="53"/>
      <c r="B25" s="55"/>
      <c r="F25" s="58" t="s">
        <v>225</v>
      </c>
      <c r="G25" s="59"/>
      <c r="H25" s="47" t="str">
        <f t="shared" si="1"/>
        <v/>
      </c>
      <c r="I25" s="47" t="str">
        <f t="shared" si="5"/>
        <v>一般会計</v>
      </c>
      <c r="K25" s="47"/>
      <c r="L25" s="47"/>
      <c r="O25" s="47"/>
      <c r="P25" s="47"/>
      <c r="Q25" s="60"/>
      <c r="T25" s="47"/>
      <c r="U25" s="64" t="s">
        <v>557</v>
      </c>
      <c r="W25" s="65"/>
      <c r="Y25" s="64" t="s">
        <v>441</v>
      </c>
      <c r="Z25" s="64" t="s">
        <v>520</v>
      </c>
      <c r="AA25" s="66" t="s">
        <v>500</v>
      </c>
      <c r="AB25" s="66" t="s">
        <v>586</v>
      </c>
      <c r="AC25" s="67"/>
      <c r="AD25" s="67"/>
      <c r="AE25" s="67"/>
      <c r="AF25" s="69"/>
      <c r="AK25" s="70" t="str">
        <f t="shared" si="8"/>
        <v>X</v>
      </c>
    </row>
    <row r="26" spans="1:37" ht="13.5" customHeight="1" x14ac:dyDescent="0.15">
      <c r="A26" s="53"/>
      <c r="B26" s="55"/>
      <c r="F26" s="58" t="s">
        <v>226</v>
      </c>
      <c r="G26" s="59"/>
      <c r="H26" s="47" t="str">
        <f t="shared" si="1"/>
        <v/>
      </c>
      <c r="I26" s="47" t="str">
        <f t="shared" si="5"/>
        <v>一般会計</v>
      </c>
      <c r="K26" s="47"/>
      <c r="L26" s="47"/>
      <c r="O26" s="47"/>
      <c r="P26" s="47"/>
      <c r="Q26" s="60"/>
      <c r="T26" s="47"/>
      <c r="U26" s="64" t="s">
        <v>599</v>
      </c>
      <c r="Y26" s="64" t="s">
        <v>442</v>
      </c>
      <c r="Z26" s="64" t="s">
        <v>65</v>
      </c>
      <c r="AA26" s="66" t="s">
        <v>501</v>
      </c>
      <c r="AB26" s="66" t="s">
        <v>549</v>
      </c>
      <c r="AC26" s="67"/>
      <c r="AD26" s="67"/>
      <c r="AE26" s="67"/>
      <c r="AF26" s="69"/>
      <c r="AK26" s="70" t="str">
        <f t="shared" si="8"/>
        <v>Y</v>
      </c>
    </row>
    <row r="27" spans="1:37" ht="13.5" customHeight="1" x14ac:dyDescent="0.15">
      <c r="A27" s="47" t="str">
        <f>IF(D23="","-",D23)</f>
        <v>海洋政策、科学技術・イノベーション</v>
      </c>
      <c r="B27" s="47"/>
      <c r="F27" s="58" t="s">
        <v>228</v>
      </c>
      <c r="G27" s="59"/>
      <c r="H27" s="47" t="str">
        <f t="shared" si="1"/>
        <v/>
      </c>
      <c r="I27" s="47" t="str">
        <f t="shared" si="5"/>
        <v>一般会計</v>
      </c>
      <c r="K27" s="47"/>
      <c r="L27" s="47"/>
      <c r="O27" s="47"/>
      <c r="P27" s="47"/>
      <c r="Q27" s="60"/>
      <c r="T27" s="47"/>
      <c r="U27" s="64" t="s">
        <v>600</v>
      </c>
      <c r="Y27" s="64" t="s">
        <v>443</v>
      </c>
      <c r="Z27" s="64" t="s">
        <v>12</v>
      </c>
      <c r="AA27" s="66" t="s">
        <v>278</v>
      </c>
      <c r="AB27" s="66" t="s">
        <v>587</v>
      </c>
      <c r="AC27" s="67"/>
      <c r="AD27" s="67"/>
      <c r="AE27" s="67"/>
      <c r="AF27" s="69"/>
      <c r="AK27" s="70" t="str">
        <f t="shared" si="8"/>
        <v>Z</v>
      </c>
    </row>
    <row r="28" spans="1:37" ht="13.5" customHeight="1" x14ac:dyDescent="0.15">
      <c r="B28" s="47"/>
      <c r="F28" s="58" t="s">
        <v>230</v>
      </c>
      <c r="G28" s="59"/>
      <c r="H28" s="47" t="str">
        <f t="shared" si="1"/>
        <v/>
      </c>
      <c r="I28" s="47" t="str">
        <f t="shared" si="5"/>
        <v>一般会計</v>
      </c>
      <c r="K28" s="47"/>
      <c r="L28" s="47"/>
      <c r="O28" s="47"/>
      <c r="P28" s="47"/>
      <c r="Q28" s="60"/>
      <c r="T28" s="47"/>
      <c r="U28" s="64" t="s">
        <v>602</v>
      </c>
      <c r="Y28" s="64" t="s">
        <v>428</v>
      </c>
      <c r="Z28" s="64" t="s">
        <v>521</v>
      </c>
      <c r="AA28" s="66" t="s">
        <v>502</v>
      </c>
      <c r="AB28" s="66" t="s">
        <v>15</v>
      </c>
      <c r="AC28" s="67"/>
      <c r="AD28" s="67"/>
      <c r="AE28" s="67"/>
      <c r="AF28" s="69"/>
      <c r="AK28" s="70" t="s">
        <v>294</v>
      </c>
    </row>
    <row r="29" spans="1:37" ht="13.5" customHeight="1" x14ac:dyDescent="0.15">
      <c r="A29" s="47"/>
      <c r="B29" s="47"/>
      <c r="F29" s="58" t="s">
        <v>217</v>
      </c>
      <c r="G29" s="59"/>
      <c r="H29" s="47" t="str">
        <f t="shared" si="1"/>
        <v/>
      </c>
      <c r="I29" s="47" t="str">
        <f t="shared" si="5"/>
        <v>一般会計</v>
      </c>
      <c r="K29" s="47"/>
      <c r="L29" s="47"/>
      <c r="O29" s="47"/>
      <c r="P29" s="47"/>
      <c r="Q29" s="60"/>
      <c r="T29" s="47"/>
      <c r="U29" s="64" t="s">
        <v>203</v>
      </c>
      <c r="Y29" s="64" t="s">
        <v>434</v>
      </c>
      <c r="Z29" s="64" t="s">
        <v>522</v>
      </c>
      <c r="AA29" s="66" t="s">
        <v>234</v>
      </c>
      <c r="AB29" s="66" t="s">
        <v>399</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一般会計</v>
      </c>
      <c r="K30" s="47"/>
      <c r="L30" s="47"/>
      <c r="O30" s="47"/>
      <c r="P30" s="47"/>
      <c r="Q30" s="60"/>
      <c r="T30" s="47"/>
      <c r="U30" s="64" t="s">
        <v>603</v>
      </c>
      <c r="Y30" s="64" t="s">
        <v>374</v>
      </c>
      <c r="Z30" s="64" t="s">
        <v>130</v>
      </c>
      <c r="AA30" s="66" t="s">
        <v>329</v>
      </c>
      <c r="AB30" s="66" t="s">
        <v>588</v>
      </c>
      <c r="AC30" s="67"/>
      <c r="AD30" s="67"/>
      <c r="AE30" s="67"/>
      <c r="AF30" s="69"/>
      <c r="AK30" s="70" t="str">
        <f t="shared" si="9"/>
        <v>c</v>
      </c>
    </row>
    <row r="31" spans="1:37" ht="13.5" customHeight="1" x14ac:dyDescent="0.15">
      <c r="A31" s="47"/>
      <c r="B31" s="47"/>
      <c r="F31" s="58" t="s">
        <v>187</v>
      </c>
      <c r="G31" s="59"/>
      <c r="H31" s="47" t="str">
        <f t="shared" si="1"/>
        <v/>
      </c>
      <c r="I31" s="47" t="str">
        <f t="shared" si="5"/>
        <v>一般会計</v>
      </c>
      <c r="K31" s="47"/>
      <c r="L31" s="47"/>
      <c r="O31" s="47"/>
      <c r="P31" s="47"/>
      <c r="Q31" s="60"/>
      <c r="T31" s="47"/>
      <c r="U31" s="64" t="s">
        <v>604</v>
      </c>
      <c r="Y31" s="64" t="s">
        <v>85</v>
      </c>
      <c r="Z31" s="64" t="s">
        <v>523</v>
      </c>
      <c r="AA31" s="66" t="s">
        <v>462</v>
      </c>
      <c r="AB31" s="66" t="s">
        <v>528</v>
      </c>
      <c r="AC31" s="67"/>
      <c r="AD31" s="67"/>
      <c r="AE31" s="67"/>
      <c r="AF31" s="69"/>
      <c r="AK31" s="70" t="str">
        <f t="shared" si="9"/>
        <v>d</v>
      </c>
    </row>
    <row r="32" spans="1:37" ht="13.5" customHeight="1" x14ac:dyDescent="0.15">
      <c r="A32" s="47"/>
      <c r="B32" s="47"/>
      <c r="F32" s="58" t="s">
        <v>355</v>
      </c>
      <c r="G32" s="59"/>
      <c r="H32" s="47" t="str">
        <f t="shared" si="1"/>
        <v/>
      </c>
      <c r="I32" s="47" t="str">
        <f t="shared" si="5"/>
        <v>一般会計</v>
      </c>
      <c r="K32" s="47"/>
      <c r="L32" s="47"/>
      <c r="O32" s="47"/>
      <c r="P32" s="47"/>
      <c r="Q32" s="60"/>
      <c r="T32" s="47"/>
      <c r="U32" s="64" t="s">
        <v>605</v>
      </c>
      <c r="Y32" s="64" t="s">
        <v>291</v>
      </c>
      <c r="Z32" s="64" t="s">
        <v>524</v>
      </c>
      <c r="AA32" s="66" t="s">
        <v>30</v>
      </c>
      <c r="AB32" s="66" t="s">
        <v>30</v>
      </c>
      <c r="AC32" s="67"/>
      <c r="AD32" s="67"/>
      <c r="AE32" s="67"/>
      <c r="AF32" s="69"/>
      <c r="AK32" s="70" t="str">
        <f t="shared" si="9"/>
        <v>e</v>
      </c>
    </row>
    <row r="33" spans="1:37" ht="13.5" customHeight="1" x14ac:dyDescent="0.15">
      <c r="A33" s="47"/>
      <c r="B33" s="47"/>
      <c r="F33" s="58" t="s">
        <v>341</v>
      </c>
      <c r="G33" s="59"/>
      <c r="H33" s="47" t="str">
        <f t="shared" si="1"/>
        <v/>
      </c>
      <c r="I33" s="47" t="str">
        <f t="shared" si="5"/>
        <v>一般会計</v>
      </c>
      <c r="K33" s="47"/>
      <c r="L33" s="47"/>
      <c r="O33" s="47"/>
      <c r="P33" s="47"/>
      <c r="Q33" s="60"/>
      <c r="T33" s="47"/>
      <c r="U33" s="64" t="s">
        <v>123</v>
      </c>
      <c r="Y33" s="64" t="s">
        <v>445</v>
      </c>
      <c r="Z33" s="64" t="s">
        <v>519</v>
      </c>
      <c r="AA33" s="65"/>
      <c r="AB33" s="67"/>
      <c r="AC33" s="67"/>
      <c r="AD33" s="67"/>
      <c r="AE33" s="67"/>
      <c r="AF33" s="69"/>
      <c r="AK33" s="70" t="str">
        <f t="shared" si="9"/>
        <v>f</v>
      </c>
    </row>
    <row r="34" spans="1:37" ht="13.5" customHeight="1" x14ac:dyDescent="0.15">
      <c r="A34" s="47"/>
      <c r="B34" s="47"/>
      <c r="F34" s="58" t="s">
        <v>356</v>
      </c>
      <c r="G34" s="59"/>
      <c r="H34" s="47" t="str">
        <f t="shared" si="1"/>
        <v/>
      </c>
      <c r="I34" s="47" t="str">
        <f t="shared" si="5"/>
        <v>一般会計</v>
      </c>
      <c r="K34" s="47"/>
      <c r="L34" s="47"/>
      <c r="O34" s="47"/>
      <c r="P34" s="47"/>
      <c r="Q34" s="60"/>
      <c r="T34" s="47"/>
      <c r="U34" s="64" t="s">
        <v>34</v>
      </c>
      <c r="Y34" s="64" t="s">
        <v>339</v>
      </c>
      <c r="Z34" s="64" t="s">
        <v>178</v>
      </c>
      <c r="AB34" s="67"/>
      <c r="AC34" s="67"/>
      <c r="AD34" s="67"/>
      <c r="AE34" s="67"/>
      <c r="AF34" s="69"/>
      <c r="AK34" s="70" t="str">
        <f t="shared" si="9"/>
        <v>g</v>
      </c>
    </row>
    <row r="35" spans="1:37" ht="13.5" customHeight="1" x14ac:dyDescent="0.15">
      <c r="A35" s="47"/>
      <c r="B35" s="47"/>
      <c r="F35" s="58" t="s">
        <v>358</v>
      </c>
      <c r="G35" s="59"/>
      <c r="H35" s="47" t="str">
        <f t="shared" si="1"/>
        <v/>
      </c>
      <c r="I35" s="47" t="str">
        <f t="shared" si="5"/>
        <v>一般会計</v>
      </c>
      <c r="K35" s="47"/>
      <c r="L35" s="47"/>
      <c r="O35" s="47"/>
      <c r="P35" s="47"/>
      <c r="Q35" s="60"/>
      <c r="T35" s="47"/>
      <c r="U35" s="64" t="s">
        <v>582</v>
      </c>
      <c r="Y35" s="64" t="s">
        <v>446</v>
      </c>
      <c r="Z35" s="64" t="s">
        <v>525</v>
      </c>
      <c r="AC35" s="67"/>
      <c r="AF35" s="69"/>
      <c r="AK35" s="70" t="str">
        <f t="shared" si="9"/>
        <v>h</v>
      </c>
    </row>
    <row r="36" spans="1:37" ht="13.5" customHeight="1" x14ac:dyDescent="0.15">
      <c r="A36" s="47"/>
      <c r="B36" s="47"/>
      <c r="F36" s="58" t="s">
        <v>359</v>
      </c>
      <c r="G36" s="59"/>
      <c r="H36" s="47" t="str">
        <f t="shared" si="1"/>
        <v/>
      </c>
      <c r="I36" s="47" t="str">
        <f t="shared" si="5"/>
        <v>一般会計</v>
      </c>
      <c r="K36" s="47"/>
      <c r="L36" s="47"/>
      <c r="O36" s="47"/>
      <c r="P36" s="47"/>
      <c r="Q36" s="60"/>
      <c r="T36" s="47"/>
      <c r="Y36" s="64" t="s">
        <v>449</v>
      </c>
      <c r="Z36" s="64" t="s">
        <v>377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526</v>
      </c>
      <c r="AF37" s="69"/>
      <c r="AK37" s="70" t="str">
        <f t="shared" si="9"/>
        <v>j</v>
      </c>
    </row>
    <row r="38" spans="1:37" x14ac:dyDescent="0.15">
      <c r="A38" s="47"/>
      <c r="B38" s="47"/>
      <c r="F38" s="47"/>
      <c r="G38" s="60"/>
      <c r="K38" s="47"/>
      <c r="L38" s="47"/>
      <c r="O38" s="47"/>
      <c r="P38" s="47"/>
      <c r="Q38" s="60"/>
      <c r="T38" s="47"/>
      <c r="Y38" s="64" t="s">
        <v>429</v>
      </c>
      <c r="Z38" s="64" t="s">
        <v>527</v>
      </c>
      <c r="AF38" s="69"/>
      <c r="AK38" s="70" t="str">
        <f t="shared" si="9"/>
        <v>k</v>
      </c>
    </row>
    <row r="39" spans="1:37" x14ac:dyDescent="0.15">
      <c r="A39" s="47"/>
      <c r="B39" s="47"/>
      <c r="F39" s="47" t="str">
        <f>I37</f>
        <v>一般会計</v>
      </c>
      <c r="G39" s="60"/>
      <c r="K39" s="47"/>
      <c r="L39" s="47"/>
      <c r="O39" s="47"/>
      <c r="P39" s="47"/>
      <c r="Q39" s="60"/>
      <c r="T39" s="47"/>
      <c r="U39" s="64" t="s">
        <v>607</v>
      </c>
      <c r="Y39" s="64" t="s">
        <v>452</v>
      </c>
      <c r="Z39" s="64" t="s">
        <v>413</v>
      </c>
      <c r="AF39" s="69"/>
      <c r="AK39" s="70" t="str">
        <f t="shared" si="9"/>
        <v>l</v>
      </c>
    </row>
    <row r="40" spans="1:37" x14ac:dyDescent="0.15">
      <c r="A40" s="47"/>
      <c r="B40" s="47"/>
      <c r="F40" s="47"/>
      <c r="G40" s="60"/>
      <c r="K40" s="47"/>
      <c r="L40" s="47"/>
      <c r="O40" s="47"/>
      <c r="P40" s="47"/>
      <c r="Q40" s="60"/>
      <c r="T40" s="47"/>
      <c r="U40" s="64"/>
      <c r="Y40" s="64" t="s">
        <v>453</v>
      </c>
      <c r="Z40" s="64" t="s">
        <v>529</v>
      </c>
      <c r="AF40" s="69"/>
      <c r="AK40" s="70" t="str">
        <f t="shared" si="9"/>
        <v>m</v>
      </c>
    </row>
    <row r="41" spans="1:37" x14ac:dyDescent="0.15">
      <c r="A41" s="47"/>
      <c r="B41" s="47"/>
      <c r="F41" s="47"/>
      <c r="G41" s="60"/>
      <c r="K41" s="47"/>
      <c r="L41" s="47"/>
      <c r="O41" s="47"/>
      <c r="P41" s="47"/>
      <c r="Q41" s="60"/>
      <c r="T41" s="47"/>
      <c r="U41" s="64" t="s">
        <v>366</v>
      </c>
      <c r="Y41" s="64" t="s">
        <v>295</v>
      </c>
      <c r="Z41" s="64" t="s">
        <v>472</v>
      </c>
      <c r="AF41" s="69"/>
      <c r="AK41" s="70" t="str">
        <f t="shared" si="9"/>
        <v>n</v>
      </c>
    </row>
    <row r="42" spans="1:37" x14ac:dyDescent="0.15">
      <c r="A42" s="47"/>
      <c r="B42" s="47"/>
      <c r="F42" s="47"/>
      <c r="G42" s="60"/>
      <c r="K42" s="47"/>
      <c r="L42" s="47"/>
      <c r="O42" s="47"/>
      <c r="P42" s="47"/>
      <c r="Q42" s="60"/>
      <c r="T42" s="47"/>
      <c r="U42" s="64" t="s">
        <v>417</v>
      </c>
      <c r="Y42" s="64" t="s">
        <v>454</v>
      </c>
      <c r="Z42" s="64" t="s">
        <v>530</v>
      </c>
      <c r="AF42" s="69"/>
      <c r="AK42" s="70" t="str">
        <f t="shared" si="9"/>
        <v>o</v>
      </c>
    </row>
    <row r="43" spans="1:37" x14ac:dyDescent="0.15">
      <c r="A43" s="47"/>
      <c r="B43" s="47"/>
      <c r="F43" s="47"/>
      <c r="G43" s="60"/>
      <c r="K43" s="47"/>
      <c r="L43" s="47"/>
      <c r="O43" s="47"/>
      <c r="P43" s="47"/>
      <c r="Q43" s="60"/>
      <c r="T43" s="47"/>
      <c r="Y43" s="64" t="s">
        <v>455</v>
      </c>
      <c r="Z43" s="64" t="s">
        <v>532</v>
      </c>
      <c r="AF43" s="69"/>
      <c r="AK43" s="70" t="str">
        <f t="shared" si="9"/>
        <v>p</v>
      </c>
    </row>
    <row r="44" spans="1:37" x14ac:dyDescent="0.15">
      <c r="A44" s="47"/>
      <c r="B44" s="47"/>
      <c r="F44" s="47"/>
      <c r="G44" s="60"/>
      <c r="K44" s="47"/>
      <c r="L44" s="47"/>
      <c r="O44" s="47"/>
      <c r="P44" s="47"/>
      <c r="Q44" s="60"/>
      <c r="T44" s="47"/>
      <c r="Y44" s="64" t="s">
        <v>456</v>
      </c>
      <c r="Z44" s="64" t="s">
        <v>533</v>
      </c>
      <c r="AF44" s="69"/>
      <c r="AK44" s="70" t="str">
        <f t="shared" si="9"/>
        <v>q</v>
      </c>
    </row>
    <row r="45" spans="1:37" x14ac:dyDescent="0.15">
      <c r="A45" s="47"/>
      <c r="B45" s="47"/>
      <c r="F45" s="47"/>
      <c r="G45" s="60"/>
      <c r="K45" s="47"/>
      <c r="L45" s="47"/>
      <c r="O45" s="47"/>
      <c r="P45" s="47"/>
      <c r="Q45" s="60"/>
      <c r="T45" s="47"/>
      <c r="U45" s="62" t="s">
        <v>274</v>
      </c>
      <c r="Y45" s="64" t="s">
        <v>275</v>
      </c>
      <c r="Z45" s="64" t="s">
        <v>535</v>
      </c>
      <c r="AF45" s="69"/>
      <c r="AK45" s="70" t="str">
        <f t="shared" si="9"/>
        <v>r</v>
      </c>
    </row>
    <row r="46" spans="1:37" x14ac:dyDescent="0.15">
      <c r="A46" s="47"/>
      <c r="B46" s="47"/>
      <c r="F46" s="47"/>
      <c r="G46" s="60"/>
      <c r="K46" s="47"/>
      <c r="L46" s="47"/>
      <c r="O46" s="47"/>
      <c r="P46" s="47"/>
      <c r="Q46" s="60"/>
      <c r="T46" s="47"/>
      <c r="U46" s="63" t="s">
        <v>629</v>
      </c>
      <c r="Y46" s="64" t="s">
        <v>336</v>
      </c>
      <c r="Z46" s="64" t="s">
        <v>61</v>
      </c>
      <c r="AF46" s="69"/>
      <c r="AK46" s="70" t="str">
        <f t="shared" si="9"/>
        <v>s</v>
      </c>
    </row>
    <row r="47" spans="1:37" x14ac:dyDescent="0.15">
      <c r="A47" s="47"/>
      <c r="B47" s="47"/>
      <c r="F47" s="47"/>
      <c r="G47" s="60"/>
      <c r="K47" s="47"/>
      <c r="L47" s="47"/>
      <c r="O47" s="47"/>
      <c r="P47" s="47"/>
      <c r="Q47" s="60"/>
      <c r="T47" s="47"/>
      <c r="Y47" s="64" t="s">
        <v>231</v>
      </c>
      <c r="Z47" s="64" t="s">
        <v>536</v>
      </c>
      <c r="AF47" s="69"/>
      <c r="AK47" s="70" t="str">
        <f t="shared" si="9"/>
        <v>t</v>
      </c>
    </row>
    <row r="48" spans="1:37" x14ac:dyDescent="0.15">
      <c r="A48" s="47"/>
      <c r="B48" s="47"/>
      <c r="F48" s="47"/>
      <c r="G48" s="60"/>
      <c r="K48" s="47"/>
      <c r="L48" s="47"/>
      <c r="O48" s="47"/>
      <c r="P48" s="47"/>
      <c r="Q48" s="60"/>
      <c r="T48" s="47"/>
      <c r="U48" s="63">
        <v>2021</v>
      </c>
      <c r="Y48" s="64" t="s">
        <v>46</v>
      </c>
      <c r="Z48" s="64" t="s">
        <v>537</v>
      </c>
      <c r="AF48" s="69"/>
      <c r="AK48" s="70" t="str">
        <f t="shared" si="9"/>
        <v>u</v>
      </c>
    </row>
    <row r="49" spans="1:37" x14ac:dyDescent="0.15">
      <c r="A49" s="47"/>
      <c r="B49" s="47"/>
      <c r="F49" s="47"/>
      <c r="G49" s="60"/>
      <c r="K49" s="47"/>
      <c r="L49" s="47"/>
      <c r="O49" s="47"/>
      <c r="P49" s="47"/>
      <c r="Q49" s="60"/>
      <c r="T49" s="47"/>
      <c r="U49" s="63">
        <v>2022</v>
      </c>
      <c r="Y49" s="64" t="s">
        <v>458</v>
      </c>
      <c r="Z49" s="64" t="s">
        <v>254</v>
      </c>
      <c r="AF49" s="69"/>
      <c r="AK49" s="70" t="str">
        <f t="shared" si="9"/>
        <v>v</v>
      </c>
    </row>
    <row r="50" spans="1:37" x14ac:dyDescent="0.15">
      <c r="A50" s="47"/>
      <c r="B50" s="47"/>
      <c r="F50" s="47"/>
      <c r="G50" s="60"/>
      <c r="K50" s="47"/>
      <c r="L50" s="47"/>
      <c r="O50" s="47"/>
      <c r="P50" s="47"/>
      <c r="Q50" s="60"/>
      <c r="T50" s="47"/>
      <c r="U50" s="63">
        <v>2023</v>
      </c>
      <c r="Y50" s="64" t="s">
        <v>459</v>
      </c>
      <c r="Z50" s="64" t="s">
        <v>538</v>
      </c>
      <c r="AF50" s="69"/>
    </row>
    <row r="51" spans="1:37" x14ac:dyDescent="0.15">
      <c r="A51" s="47"/>
      <c r="B51" s="47"/>
      <c r="F51" s="47"/>
      <c r="G51" s="60"/>
      <c r="K51" s="47"/>
      <c r="L51" s="47"/>
      <c r="O51" s="47"/>
      <c r="P51" s="47"/>
      <c r="Q51" s="60"/>
      <c r="T51" s="47"/>
      <c r="U51" s="63">
        <v>2024</v>
      </c>
      <c r="Y51" s="64" t="s">
        <v>461</v>
      </c>
      <c r="Z51" s="64" t="s">
        <v>464</v>
      </c>
      <c r="AF51" s="69"/>
    </row>
    <row r="52" spans="1:37" x14ac:dyDescent="0.15">
      <c r="A52" s="47"/>
      <c r="B52" s="47"/>
      <c r="F52" s="47"/>
      <c r="G52" s="60"/>
      <c r="K52" s="47"/>
      <c r="L52" s="47"/>
      <c r="O52" s="47"/>
      <c r="P52" s="47"/>
      <c r="Q52" s="60"/>
      <c r="T52" s="47"/>
      <c r="U52" s="63">
        <v>2025</v>
      </c>
      <c r="Y52" s="64" t="s">
        <v>463</v>
      </c>
      <c r="Z52" s="64" t="s">
        <v>539</v>
      </c>
      <c r="AF52" s="69"/>
    </row>
    <row r="53" spans="1:37" x14ac:dyDescent="0.15">
      <c r="A53" s="47"/>
      <c r="B53" s="47"/>
      <c r="F53" s="47"/>
      <c r="G53" s="60"/>
      <c r="K53" s="47"/>
      <c r="L53" s="47"/>
      <c r="O53" s="47"/>
      <c r="P53" s="47"/>
      <c r="Q53" s="60"/>
      <c r="T53" s="47"/>
      <c r="U53" s="63">
        <v>2026</v>
      </c>
      <c r="Y53" s="64" t="s">
        <v>280</v>
      </c>
      <c r="Z53" s="64" t="s">
        <v>235</v>
      </c>
      <c r="AF53" s="69"/>
    </row>
    <row r="54" spans="1:37" x14ac:dyDescent="0.15">
      <c r="A54" s="47"/>
      <c r="B54" s="47"/>
      <c r="F54" s="47"/>
      <c r="G54" s="60"/>
      <c r="K54" s="47"/>
      <c r="L54" s="47"/>
      <c r="O54" s="47"/>
      <c r="P54" s="53"/>
      <c r="Q54" s="60"/>
      <c r="T54" s="47"/>
      <c r="Y54" s="64" t="s">
        <v>297</v>
      </c>
      <c r="Z54" s="64" t="s">
        <v>540</v>
      </c>
      <c r="AF54" s="69"/>
    </row>
    <row r="55" spans="1:37" x14ac:dyDescent="0.15">
      <c r="A55" s="47"/>
      <c r="B55" s="47"/>
      <c r="F55" s="47"/>
      <c r="G55" s="60"/>
      <c r="K55" s="47"/>
      <c r="L55" s="47"/>
      <c r="O55" s="47"/>
      <c r="P55" s="47"/>
      <c r="Q55" s="60"/>
      <c r="T55" s="47"/>
      <c r="Y55" s="64" t="s">
        <v>465</v>
      </c>
      <c r="Z55" s="64" t="s">
        <v>26</v>
      </c>
      <c r="AF55" s="69"/>
    </row>
    <row r="56" spans="1:37" x14ac:dyDescent="0.15">
      <c r="A56" s="47"/>
      <c r="B56" s="47"/>
      <c r="F56" s="47"/>
      <c r="G56" s="60"/>
      <c r="K56" s="47"/>
      <c r="L56" s="47"/>
      <c r="O56" s="47"/>
      <c r="P56" s="47"/>
      <c r="Q56" s="60"/>
      <c r="T56" s="47"/>
      <c r="U56" s="63">
        <v>20</v>
      </c>
      <c r="Y56" s="64" t="s">
        <v>468</v>
      </c>
      <c r="Z56" s="64" t="s">
        <v>541</v>
      </c>
      <c r="AF56" s="69"/>
    </row>
    <row r="57" spans="1:37" x14ac:dyDescent="0.15">
      <c r="A57" s="47"/>
      <c r="B57" s="47"/>
      <c r="F57" s="47"/>
      <c r="G57" s="60"/>
      <c r="K57" s="47"/>
      <c r="L57" s="47"/>
      <c r="O57" s="47"/>
      <c r="P57" s="47"/>
      <c r="Q57" s="60"/>
      <c r="T57" s="47"/>
      <c r="U57" s="64" t="s">
        <v>590</v>
      </c>
      <c r="Y57" s="64" t="s">
        <v>467</v>
      </c>
      <c r="Z57" s="64" t="s">
        <v>45</v>
      </c>
      <c r="AF57" s="69"/>
    </row>
    <row r="58" spans="1:37" x14ac:dyDescent="0.15">
      <c r="A58" s="47"/>
      <c r="B58" s="47"/>
      <c r="F58" s="47"/>
      <c r="G58" s="60"/>
      <c r="K58" s="47"/>
      <c r="L58" s="47"/>
      <c r="O58" s="47"/>
      <c r="P58" s="47"/>
      <c r="Q58" s="60"/>
      <c r="T58" s="47"/>
      <c r="U58" s="64" t="s">
        <v>591</v>
      </c>
      <c r="Y58" s="64" t="s">
        <v>469</v>
      </c>
      <c r="Z58" s="64" t="s">
        <v>407</v>
      </c>
      <c r="AF58" s="69"/>
    </row>
    <row r="59" spans="1:37" x14ac:dyDescent="0.15">
      <c r="A59" s="47"/>
      <c r="B59" s="47"/>
      <c r="F59" s="47"/>
      <c r="G59" s="60"/>
      <c r="K59" s="47"/>
      <c r="L59" s="47"/>
      <c r="O59" s="47"/>
      <c r="P59" s="47"/>
      <c r="Q59" s="60"/>
      <c r="T59" s="47"/>
      <c r="Y59" s="64" t="s">
        <v>470</v>
      </c>
      <c r="Z59" s="64" t="s">
        <v>542</v>
      </c>
      <c r="AF59" s="69"/>
    </row>
    <row r="60" spans="1:37" x14ac:dyDescent="0.15">
      <c r="A60" s="47"/>
      <c r="B60" s="47"/>
      <c r="F60" s="47"/>
      <c r="G60" s="60"/>
      <c r="K60" s="47"/>
      <c r="L60" s="47"/>
      <c r="O60" s="47"/>
      <c r="P60" s="47"/>
      <c r="Q60" s="60"/>
      <c r="T60" s="47"/>
      <c r="Y60" s="64" t="s">
        <v>392</v>
      </c>
      <c r="Z60" s="64" t="s">
        <v>543</v>
      </c>
      <c r="AF60" s="69"/>
    </row>
    <row r="61" spans="1:37" x14ac:dyDescent="0.15">
      <c r="A61" s="47"/>
      <c r="B61" s="47"/>
      <c r="F61" s="47"/>
      <c r="G61" s="60"/>
      <c r="K61" s="47"/>
      <c r="L61" s="47"/>
      <c r="O61" s="47"/>
      <c r="P61" s="47"/>
      <c r="Q61" s="60"/>
      <c r="T61" s="47"/>
      <c r="Y61" s="64" t="s">
        <v>29</v>
      </c>
      <c r="Z61" s="64" t="s">
        <v>108</v>
      </c>
      <c r="AF61" s="69"/>
    </row>
    <row r="62" spans="1:37" x14ac:dyDescent="0.15">
      <c r="A62" s="47"/>
      <c r="B62" s="47"/>
      <c r="F62" s="47"/>
      <c r="G62" s="60"/>
      <c r="K62" s="47"/>
      <c r="L62" s="47"/>
      <c r="O62" s="47"/>
      <c r="P62" s="47"/>
      <c r="Q62" s="60"/>
      <c r="T62" s="47"/>
      <c r="Y62" s="64" t="s">
        <v>71</v>
      </c>
      <c r="Z62" s="64" t="s">
        <v>311</v>
      </c>
      <c r="AF62" s="69"/>
    </row>
    <row r="63" spans="1:37" x14ac:dyDescent="0.15">
      <c r="A63" s="47"/>
      <c r="B63" s="47"/>
      <c r="F63" s="47"/>
      <c r="G63" s="60"/>
      <c r="K63" s="47"/>
      <c r="L63" s="47"/>
      <c r="O63" s="47"/>
      <c r="P63" s="47"/>
      <c r="Q63" s="60"/>
      <c r="T63" s="47"/>
      <c r="Y63" s="64" t="s">
        <v>243</v>
      </c>
      <c r="Z63" s="64" t="s">
        <v>544</v>
      </c>
      <c r="AF63" s="69"/>
    </row>
    <row r="64" spans="1:37" x14ac:dyDescent="0.15">
      <c r="A64" s="47"/>
      <c r="B64" s="47"/>
      <c r="F64" s="47"/>
      <c r="G64" s="60"/>
      <c r="K64" s="47"/>
      <c r="L64" s="47"/>
      <c r="O64" s="47"/>
      <c r="P64" s="47"/>
      <c r="Q64" s="60"/>
      <c r="T64" s="47"/>
      <c r="Y64" s="64" t="s">
        <v>332</v>
      </c>
      <c r="Z64" s="64" t="s">
        <v>50</v>
      </c>
      <c r="AF64" s="69"/>
    </row>
    <row r="65" spans="1:32" x14ac:dyDescent="0.15">
      <c r="A65" s="47"/>
      <c r="B65" s="47"/>
      <c r="F65" s="47"/>
      <c r="G65" s="60"/>
      <c r="K65" s="47"/>
      <c r="L65" s="47"/>
      <c r="O65" s="47"/>
      <c r="P65" s="47"/>
      <c r="Q65" s="60"/>
      <c r="T65" s="47"/>
      <c r="Y65" s="64" t="s">
        <v>471</v>
      </c>
      <c r="Z65" s="64" t="s">
        <v>545</v>
      </c>
      <c r="AF65" s="69"/>
    </row>
    <row r="66" spans="1:32" x14ac:dyDescent="0.15">
      <c r="A66" s="47"/>
      <c r="B66" s="47"/>
      <c r="F66" s="47"/>
      <c r="G66" s="60"/>
      <c r="K66" s="47"/>
      <c r="L66" s="47"/>
      <c r="O66" s="47"/>
      <c r="P66" s="47"/>
      <c r="Q66" s="60"/>
      <c r="T66" s="47"/>
      <c r="Y66" s="64" t="s">
        <v>137</v>
      </c>
      <c r="Z66" s="64" t="s">
        <v>547</v>
      </c>
      <c r="AF66" s="69"/>
    </row>
    <row r="67" spans="1:32" x14ac:dyDescent="0.15">
      <c r="A67" s="47"/>
      <c r="B67" s="47"/>
      <c r="F67" s="47"/>
      <c r="G67" s="60"/>
      <c r="K67" s="47"/>
      <c r="L67" s="47"/>
      <c r="O67" s="47"/>
      <c r="P67" s="47"/>
      <c r="Q67" s="60"/>
      <c r="T67" s="47"/>
      <c r="Y67" s="64" t="s">
        <v>473</v>
      </c>
      <c r="Z67" s="64" t="s">
        <v>22</v>
      </c>
      <c r="AF67" s="69"/>
    </row>
    <row r="68" spans="1:32" x14ac:dyDescent="0.15">
      <c r="A68" s="47"/>
      <c r="B68" s="47"/>
      <c r="F68" s="47"/>
      <c r="G68" s="60"/>
      <c r="K68" s="47"/>
      <c r="L68" s="47"/>
      <c r="O68" s="47"/>
      <c r="P68" s="47"/>
      <c r="Q68" s="60"/>
      <c r="T68" s="47"/>
      <c r="Y68" s="64" t="s">
        <v>316</v>
      </c>
      <c r="Z68" s="64" t="s">
        <v>548</v>
      </c>
      <c r="AF68" s="69"/>
    </row>
    <row r="69" spans="1:32" x14ac:dyDescent="0.15">
      <c r="A69" s="47"/>
      <c r="B69" s="47"/>
      <c r="F69" s="47"/>
      <c r="G69" s="60"/>
      <c r="K69" s="47"/>
      <c r="L69" s="47"/>
      <c r="O69" s="47"/>
      <c r="P69" s="47"/>
      <c r="Q69" s="60"/>
      <c r="T69" s="47"/>
      <c r="Y69" s="64" t="s">
        <v>410</v>
      </c>
      <c r="Z69" s="64" t="s">
        <v>550</v>
      </c>
      <c r="AF69" s="69"/>
    </row>
    <row r="70" spans="1:32" x14ac:dyDescent="0.15">
      <c r="A70" s="47"/>
      <c r="B70" s="47"/>
      <c r="Y70" s="64" t="s">
        <v>121</v>
      </c>
      <c r="Z70" s="64" t="s">
        <v>551</v>
      </c>
    </row>
    <row r="71" spans="1:32" x14ac:dyDescent="0.15">
      <c r="Y71" s="64" t="s">
        <v>474</v>
      </c>
      <c r="Z71" s="64" t="s">
        <v>171</v>
      </c>
    </row>
    <row r="72" spans="1:32" x14ac:dyDescent="0.15">
      <c r="Y72" s="64" t="s">
        <v>475</v>
      </c>
      <c r="Z72" s="64" t="s">
        <v>489</v>
      </c>
    </row>
    <row r="73" spans="1:32" x14ac:dyDescent="0.15">
      <c r="Y73" s="64" t="s">
        <v>448</v>
      </c>
      <c r="Z73" s="64" t="s">
        <v>552</v>
      </c>
    </row>
    <row r="74" spans="1:32" x14ac:dyDescent="0.15">
      <c r="Y74" s="64" t="s">
        <v>334</v>
      </c>
      <c r="Z74" s="64" t="s">
        <v>239</v>
      </c>
    </row>
    <row r="75" spans="1:32" x14ac:dyDescent="0.15">
      <c r="Y75" s="64" t="s">
        <v>389</v>
      </c>
      <c r="Z75" s="64" t="s">
        <v>554</v>
      </c>
    </row>
    <row r="76" spans="1:32" x14ac:dyDescent="0.15">
      <c r="Y76" s="64" t="s">
        <v>476</v>
      </c>
      <c r="Z76" s="64" t="s">
        <v>555</v>
      </c>
    </row>
    <row r="77" spans="1:32" x14ac:dyDescent="0.15">
      <c r="Y77" s="64" t="s">
        <v>477</v>
      </c>
      <c r="Z77" s="64" t="s">
        <v>376</v>
      </c>
    </row>
    <row r="78" spans="1:32" x14ac:dyDescent="0.15">
      <c r="Y78" s="64" t="s">
        <v>457</v>
      </c>
      <c r="Z78" s="64" t="s">
        <v>558</v>
      </c>
    </row>
    <row r="79" spans="1:32" x14ac:dyDescent="0.15">
      <c r="Y79" s="64" t="s">
        <v>478</v>
      </c>
      <c r="Z79" s="64" t="s">
        <v>531</v>
      </c>
    </row>
    <row r="80" spans="1:32" x14ac:dyDescent="0.15">
      <c r="Y80" s="64" t="s">
        <v>480</v>
      </c>
      <c r="Z80" s="64" t="s">
        <v>553</v>
      </c>
    </row>
    <row r="81" spans="25:26" x14ac:dyDescent="0.15">
      <c r="Y81" s="64" t="s">
        <v>102</v>
      </c>
      <c r="Z81" s="64" t="s">
        <v>263</v>
      </c>
    </row>
    <row r="82" spans="25:26" x14ac:dyDescent="0.15">
      <c r="Y82" s="64" t="s">
        <v>353</v>
      </c>
      <c r="Z82" s="64" t="s">
        <v>559</v>
      </c>
    </row>
    <row r="83" spans="25:26" x14ac:dyDescent="0.15">
      <c r="Y83" s="64" t="s">
        <v>182</v>
      </c>
      <c r="Z83" s="64" t="s">
        <v>221</v>
      </c>
    </row>
    <row r="84" spans="25:26" x14ac:dyDescent="0.15">
      <c r="Y84" s="64" t="s">
        <v>481</v>
      </c>
      <c r="Z84" s="64" t="s">
        <v>227</v>
      </c>
    </row>
    <row r="85" spans="25:26" x14ac:dyDescent="0.15">
      <c r="Y85" s="64" t="s">
        <v>482</v>
      </c>
      <c r="Z85" s="64" t="s">
        <v>560</v>
      </c>
    </row>
    <row r="86" spans="25:26" x14ac:dyDescent="0.15">
      <c r="Y86" s="64" t="s">
        <v>483</v>
      </c>
      <c r="Z86" s="64" t="s">
        <v>562</v>
      </c>
    </row>
    <row r="87" spans="25:26" x14ac:dyDescent="0.15">
      <c r="Y87" s="64" t="s">
        <v>485</v>
      </c>
      <c r="Z87" s="64" t="s">
        <v>563</v>
      </c>
    </row>
    <row r="88" spans="25:26" x14ac:dyDescent="0.15">
      <c r="Y88" s="64" t="s">
        <v>486</v>
      </c>
      <c r="Z88" s="64" t="s">
        <v>564</v>
      </c>
    </row>
    <row r="89" spans="25:26" x14ac:dyDescent="0.15">
      <c r="Y89" s="64" t="s">
        <v>321</v>
      </c>
      <c r="Z89" s="64" t="s">
        <v>565</v>
      </c>
    </row>
    <row r="90" spans="25:26" x14ac:dyDescent="0.15">
      <c r="Y90" s="64" t="s">
        <v>488</v>
      </c>
      <c r="Z90" s="64" t="s">
        <v>566</v>
      </c>
    </row>
    <row r="91" spans="25:26" x14ac:dyDescent="0.15">
      <c r="Y91" s="64" t="s">
        <v>244</v>
      </c>
      <c r="Z91" s="64" t="s">
        <v>567</v>
      </c>
    </row>
    <row r="92" spans="25:26" x14ac:dyDescent="0.15">
      <c r="Y92" s="64" t="s">
        <v>451</v>
      </c>
      <c r="Z92" s="64" t="s">
        <v>504</v>
      </c>
    </row>
    <row r="93" spans="25:26" x14ac:dyDescent="0.15">
      <c r="Y93" s="64" t="s">
        <v>340</v>
      </c>
      <c r="Z93" s="64" t="s">
        <v>568</v>
      </c>
    </row>
    <row r="94" spans="25:26" x14ac:dyDescent="0.15">
      <c r="Y94" s="64" t="s">
        <v>152</v>
      </c>
      <c r="Z94" s="64" t="s">
        <v>561</v>
      </c>
    </row>
    <row r="95" spans="25:26" x14ac:dyDescent="0.15">
      <c r="Y95" s="64" t="s">
        <v>364</v>
      </c>
      <c r="Z95" s="64" t="s">
        <v>569</v>
      </c>
    </row>
    <row r="96" spans="25:26" x14ac:dyDescent="0.15">
      <c r="Y96" s="64" t="s">
        <v>68</v>
      </c>
      <c r="Z96" s="64" t="s">
        <v>570</v>
      </c>
    </row>
    <row r="97" spans="25:26" x14ac:dyDescent="0.15">
      <c r="Y97" s="64" t="s">
        <v>490</v>
      </c>
      <c r="Z97" s="64" t="s">
        <v>556</v>
      </c>
    </row>
    <row r="98" spans="25:26" x14ac:dyDescent="0.15">
      <c r="Y98" s="64" t="s">
        <v>305</v>
      </c>
      <c r="Z98" s="64" t="s">
        <v>571</v>
      </c>
    </row>
    <row r="99" spans="25:26" x14ac:dyDescent="0.15">
      <c r="Y99" s="64" t="s">
        <v>272</v>
      </c>
      <c r="Z99" s="64" t="s">
        <v>572</v>
      </c>
    </row>
    <row r="100" spans="25:26" x14ac:dyDescent="0.15">
      <c r="Y100" s="64" t="s">
        <v>631</v>
      </c>
      <c r="Z100" s="64" t="s">
        <v>573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2022-08-26T09:21:53Z</cp:lastPrinted>
  <dcterms:created xsi:type="dcterms:W3CDTF">2012-03-13T00:50:25Z</dcterms:created>
  <dcterms:modified xsi:type="dcterms:W3CDTF">2022-09-06T03:27:08Z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2022-07-11T16:27:54Z</vt:filetime>
  </property>
</Properties>
</file>