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0" yWindow="0" windowWidth="30840" windowHeight="12120"/>
  </bookViews>
  <sheets>
    <sheet name="行政事業レビューシート" sheetId="11" r:id="rId1"/>
    <sheet name="入力規則等" sheetId="4" r:id="rId2"/>
  </sheets>
  <definedNames>
    <definedName name="_xlnm.Print_Area" localSheetId="0">行政事業レビューシート!$A$1:$AX$395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22" i="11" s="1"/>
  <c r="AY326" i="11" l="1"/>
  <c r="AY332" i="11"/>
  <c r="AY399" i="11"/>
  <c r="AY397" i="11"/>
  <c r="AY328" i="11"/>
  <c r="AY336" i="11"/>
  <c r="AY323" i="11"/>
  <c r="AY329" i="11"/>
  <c r="AY324" i="11"/>
  <c r="AY330" i="11"/>
  <c r="AY338" i="11"/>
  <c r="AY325" i="11"/>
  <c r="AY331" i="11"/>
  <c r="AY340" i="11"/>
  <c r="AY341" i="11"/>
  <c r="AY327" i="11"/>
  <c r="AY333" i="11"/>
  <c r="AY337" i="11"/>
  <c r="AY70" i="11"/>
  <c r="AY66" i="11"/>
  <c r="AY75" i="11"/>
  <c r="AY73" i="11"/>
  <c r="AY77" i="11"/>
  <c r="AY74" i="11"/>
  <c r="AY72" i="11"/>
  <c r="AY335" i="11"/>
  <c r="AY214" i="11"/>
  <c r="AY213" i="11"/>
  <c r="AY212" i="11"/>
  <c r="AY208" i="11"/>
  <c r="AY210"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44" i="11"/>
  <c r="AY143" i="11"/>
  <c r="AY142" i="11"/>
  <c r="AY141" i="11"/>
  <c r="AY139" i="11"/>
  <c r="AY145" i="11" s="1"/>
  <c r="AY166" i="11"/>
  <c r="AY161" i="11"/>
  <c r="AY162" i="11" s="1"/>
  <c r="AY156" i="11"/>
  <c r="AY158" i="11" s="1"/>
  <c r="AY155" i="11"/>
  <c r="AY154" i="11"/>
  <c r="AY153" i="11"/>
  <c r="AY152" i="11"/>
  <c r="AY151" i="11"/>
  <c r="AY146" i="11"/>
  <c r="AY150" i="11" s="1"/>
  <c r="AY127" i="11"/>
  <c r="AY131" i="11" s="1"/>
  <c r="AY122" i="11"/>
  <c r="AY125" i="11" s="1"/>
  <c r="AY121" i="11"/>
  <c r="AY117" i="11"/>
  <c r="AY116" i="11"/>
  <c r="AY115" i="11"/>
  <c r="AY112" i="11"/>
  <c r="AY119" i="11" s="1"/>
  <c r="AY99" i="11"/>
  <c r="AY101" i="11" s="1"/>
  <c r="AY98" i="11"/>
  <c r="AY102" i="11"/>
  <c r="AY104" i="11" s="1"/>
  <c r="AY124" i="11" l="1"/>
  <c r="AY130" i="11"/>
  <c r="AY176" i="11"/>
  <c r="AY193" i="11"/>
  <c r="AY203" i="11"/>
  <c r="AY209" i="11"/>
  <c r="AY114" i="11"/>
  <c r="AY120" i="11"/>
  <c r="AY126" i="11"/>
  <c r="AY140" i="11"/>
  <c r="AY178" i="11"/>
  <c r="AY198" i="11"/>
  <c r="AY205" i="11"/>
  <c r="AY211" i="11"/>
  <c r="AY179" i="11"/>
  <c r="AY206" i="11"/>
  <c r="AY100" i="11"/>
  <c r="AY128" i="11"/>
  <c r="AY163" i="11"/>
  <c r="AY134" i="11"/>
  <c r="AY174" i="11"/>
  <c r="AY201" i="11"/>
  <c r="AY207" i="11"/>
  <c r="AY123" i="11"/>
  <c r="AY129" i="11"/>
  <c r="AY164" i="11"/>
  <c r="AY175" i="11"/>
  <c r="AY202" i="11"/>
  <c r="AY118" i="11"/>
  <c r="AY113"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3" i="11"/>
  <c r="AY97" i="11" s="1"/>
  <c r="AY88" i="11"/>
  <c r="AY92" i="11" s="1"/>
  <c r="AY87" i="11"/>
  <c r="AY83" i="11"/>
  <c r="AY82" i="11"/>
  <c r="AY81" i="11"/>
  <c r="AY78" i="11"/>
  <c r="AY86" i="11" s="1"/>
  <c r="AY44" i="11"/>
  <c r="AY52" i="11" s="1"/>
  <c r="AY94" i="11" l="1"/>
  <c r="AY89" i="11"/>
  <c r="AY95" i="11"/>
  <c r="AY84" i="11"/>
  <c r="AY90" i="11"/>
  <c r="AY96" i="11"/>
  <c r="AY79" i="11"/>
  <c r="AY85" i="11"/>
  <c r="AY91" i="11"/>
  <c r="AY80"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I4" i="4" l="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<sst xmlns="http://schemas.openxmlformats.org/spreadsheetml/2006/main" count="1374" uniqueCount="695">
  <si>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</si>
  <si>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</si>
  <si>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</si>
  <si>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</si>
  <si>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</si>
  <si>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</si>
  <si>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</si>
  <si>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</si>
  <si>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</si>
  <si>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</si>
  <si>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</si>
  <si>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</si>
  <si>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</si>
  <si>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</si>
  <si>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</si>
  <si>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</si>
  <si>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</si>
  <si>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</si>
  <si>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</si>
  <si>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</si>
  <si>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</si>
  <si>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</si>
  <si>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</si>
  <si>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</si>
  <si>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</si>
  <si>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</si>
  <si>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</si>
  <si>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</si>
  <si>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</si>
  <si>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</si>
  <si>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</si>
  <si>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</si>
  <si>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</si>
  <si>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</si>
  <si>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</si>
  <si>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</si>
  <si>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</si>
  <si>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</si>
  <si>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</si>
  <si>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</si>
  <si>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</si>
  <si>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</si>
  <si>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</si>
  <si>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</si>
  <si>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</si>
  <si>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</si>
  <si>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</si>
  <si>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</si>
  <si>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</si>
  <si>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</si>
  <si>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</si>
  <si>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</si>
  <si>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</si>
  <si>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</si>
  <si>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</si>
  <si>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</si>
  <si>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</si>
  <si>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</si>
  <si>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</si>
  <si>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</si>
  <si>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</si>
  <si>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</si>
  <si>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</si>
  <si>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</si>
  <si>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</si>
  <si>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</si>
  <si>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</si>
  <si>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</si>
  <si>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</si>
  <si>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</si>
  <si>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</si>
  <si>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</si>
  <si>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</si>
  <si>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</si>
  <si>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</si>
  <si>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</si>
  <si>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</si>
  <si>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</si>
  <si>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</si>
  <si>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</si>
  <si>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</si>
  <si>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</si>
  <si>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</si>
  <si>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</si>
  <si>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</si>
  <si>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</si>
  <si>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</si>
  <si>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</si>
  <si>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</si>
  <si>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</si>
  <si>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</si>
  <si>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</si>
  <si>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</si>
  <si>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</si>
  <si>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</si>
  <si>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</si>
  <si>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</si>
  <si>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</si>
  <si>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</si>
  <si>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</si>
  <si>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</si>
  <si>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</si>
  <si>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</si>
  <si>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</si>
  <si>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</si>
  <si>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</si>
  <si>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</si>
  <si>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</si>
  <si>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</si>
  <si>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</si>
  <si>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</si>
  <si>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</si>
  <si>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</si>
  <si>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</si>
  <si>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</si>
  <si>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</si>
  <si>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</si>
  <si>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</si>
  <si>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</si>
  <si>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</si>
  <si>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</si>
  <si>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</si>
  <si>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</si>
  <si>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</si>
  <si>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</si>
  <si>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</si>
  <si>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</si>
  <si>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</si>
  <si>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</si>
  <si>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</si>
  <si>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</si>
  <si>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</si>
  <si>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</si>
  <si>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</si>
  <si>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</si>
  <si>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</si>
  <si>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</si>
  <si>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</si>
  <si>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</si>
  <si>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</si>
  <si>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</si>
  <si>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</si>
  <si>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</si>
  <si>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</si>
  <si>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</si>
  <si>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</si>
  <si>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</si>
  <si>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</si>
  <si>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</si>
  <si>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</si>
  <si>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</si>
  <si>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</si>
  <si>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</si>
  <si>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</si>
  <si>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</si>
  <si>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</si>
  <si>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</si>
  <si>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</si>
  <si>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</si>
  <si>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</si>
  <si>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</si>
  <si>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</si>
  <si>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</si>
  <si>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</si>
  <si>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</si>
  <si>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</si>
  <si>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</si>
  <si>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</si>
  <si>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</si>
  <si>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</si>
  <si>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</si>
  <si>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</si>
  <si>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</si>
  <si>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</si>
  <si>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</si>
  <si>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</si>
  <si>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</si>
  <si>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</si>
  <si>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</si>
  <si>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</si>
  <si>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</si>
  <si>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</si>
  <si>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</si>
  <si>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</si>
  <si>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</si>
  <si>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</si>
  <si>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</si>
  <si>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</si>
  <si>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</si>
  <si>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</si>
  <si>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</si>
  <si>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</si>
  <si>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</si>
  <si>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</si>
  <si>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</si>
  <si>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</si>
  <si>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</si>
  <si>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</si>
  <si>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</si>
  <si>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</si>
  <si>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</si>
  <si>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</si>
  <si>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</si>
  <si>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</si>
  <si>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</si>
  <si>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</si>
  <si>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</si>
  <si>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</si>
  <si>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</si>
  <si>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</si>
  <si>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</si>
  <si>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</si>
  <si>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</si>
  <si>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</si>
  <si>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</si>
  <si>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</si>
  <si>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</si>
  <si>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</si>
  <si>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</si>
  <si>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</si>
  <si>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</si>
  <si>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</si>
  <si>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</si>
  <si>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</si>
  <si>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</si>
  <si>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</si>
  <si>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</si>
  <si>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</si>
  <si>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</si>
  <si>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</si>
  <si>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</si>
  <si>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</si>
  <si>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</si>
  <si>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</si>
  <si>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</si>
  <si>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</si>
  <si>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</si>
  <si>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</si>
  <si>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</si>
  <si>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</si>
  <si>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</si>
  <si>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</si>
  <si>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</si>
  <si>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</si>
  <si>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</si>
  <si>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</si>
  <si>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</si>
  <si>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</si>
  <si>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</si>
  <si>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</si>
  <si>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</si>
  <si>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</si>
  <si>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</si>
  <si>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</si>
  <si>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</si>
  <si>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</si>
  <si>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</si>
  <si>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</si>
  <si>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</si>
  <si>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</si>
  <si>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</si>
  <si>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</si>
  <si>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</si>
  <si>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</si>
  <si>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</si>
  <si>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</si>
  <si>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</si>
  <si>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</si>
  <si>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</si>
  <si>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</si>
  <si>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</si>
  <si>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</si>
  <si>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</si>
  <si>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</si>
  <si>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</si>
  <si>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</si>
  <si>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</si>
  <si>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</si>
  <si>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</si>
  <si>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</si>
  <si>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</si>
  <si>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</si>
  <si>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</si>
  <si>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</si>
  <si>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</si>
  <si>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</si>
  <si>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</si>
  <si>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</si>
  <si>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</si>
  <si>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</si>
  <si>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</si>
  <si>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</si>
  <si>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</si>
  <si>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</si>
  <si>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</si>
  <si>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</si>
  <si>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</si>
  <si>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</si>
  <si>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</si>
  <si>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</si>
  <si>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</si>
  <si>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</si>
  <si>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</si>
  <si>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</si>
  <si>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</si>
  <si>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</si>
  <si>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</si>
  <si>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</si>
  <si>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</si>
  <si>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</si>
  <si>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</si>
  <si>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</si>
  <si>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</si>
  <si>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</si>
  <si>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</si>
  <si>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</si>
  <si>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</si>
  <si>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</si>
  <si>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</si>
  <si>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</si>
  <si>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</si>
  <si>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</si>
  <si>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</si>
  <si>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</si>
  <si>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</si>
  <si>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</si>
  <si>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</si>
  <si>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</si>
  <si>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</si>
  <si>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</si>
  <si>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</si>
  <si>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</si>
  <si>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</si>
  <si>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</si>
  <si>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</si>
  <si>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</si>
  <si>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</si>
  <si>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</si>
  <si>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</si>
  <si>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</si>
  <si>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</si>
  <si>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</si>
  <si>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</si>
  <si>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</si>
  <si>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</si>
  <si>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</si>
  <si>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</si>
  <si>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</si>
  <si>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</si>
  <si>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</si>
  <si>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</si>
  <si>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</si>
  <si>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</si>
  <si>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</si>
  <si>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</si>
  <si>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</si>
  <si>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</si>
  <si>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</si>
  <si>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</si>
  <si>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</si>
  <si>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</si>
  <si>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</si>
  <si>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</si>
  <si>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</si>
  <si>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</si>
  <si>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</si>
  <si>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</si>
  <si>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</si>
  <si>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</si>
  <si>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</si>
  <si>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</si>
  <si>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</si>
  <si>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</si>
  <si>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</si>
  <si>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</si>
  <si>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</si>
  <si>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</si>
  <si>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</si>
  <si>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</si>
  <si>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</si>
  <si>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</si>
  <si>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</si>
  <si>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</si>
  <si>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</si>
  <si>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</si>
  <si>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</si>
  <si>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</si>
  <si>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</si>
  <si>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</si>
  <si>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</si>
  <si>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</si>
  <si>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</si>
  <si>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</si>
  <si>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</si>
  <si>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</si>
  <si>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</si>
  <si>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</si>
  <si>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</si>
  <si>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</si>
  <si>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</si>
  <si>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</si>
  <si>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</si>
  <si>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</si>
  <si>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</si>
  <si>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</si>
  <si>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</si>
  <si>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</si>
  <si>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</si>
  <si>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</si>
  <si>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</si>
  <si>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</si>
  <si>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</si>
  <si>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</si>
  <si>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</si>
  <si>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</si>
  <si>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</si>
  <si>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</si>
  <si>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</si>
  <si>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</si>
  <si>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</si>
  <si>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</si>
  <si>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</si>
  <si>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</si>
  <si>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</si>
  <si>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</si>
  <si>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</si>
  <si>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</si>
  <si>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</si>
  <si>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</si>
  <si>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</si>
  <si>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</si>
  <si>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</si>
  <si>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</si>
  <si>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</si>
  <si>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</si>
  <si>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</si>
  <si>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</si>
  <si>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</si>
  <si>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</si>
  <si>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</si>
  <si>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</si>
  <si>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</si>
  <si>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</si>
  <si>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</si>
  <si>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</si>
  <si>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</si>
  <si>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</si>
  <si>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</si>
  <si>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</si>
  <si>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</si>
  <si>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</si>
  <si>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</si>
  <si>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</si>
  <si>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</si>
  <si>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</si>
  <si>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</si>
  <si>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</si>
  <si>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</si>
  <si>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</si>
  <si>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</si>
  <si>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</si>
  <si>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</si>
  <si>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</si>
  <si>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</si>
  <si>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</si>
  <si>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</si>
  <si>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</si>
  <si>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</si>
  <si>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</si>
  <si>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</si>
  <si>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</si>
  <si>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</si>
  <si>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</si>
  <si>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</si>
  <si>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</si>
  <si>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</si>
  <si>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</si>
  <si>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</si>
  <si>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</si>
  <si>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</si>
  <si>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</si>
  <si>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</si>
  <si>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</si>
  <si>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</si>
  <si>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</si>
  <si>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</si>
  <si>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</si>
  <si>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</si>
  <si>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</si>
  <si>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</si>
  <si>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</si>
  <si>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</si>
  <si>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</si>
  <si>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</si>
  <si>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</si>
  <si>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</si>
  <si>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</si>
  <si>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</si>
  <si>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</si>
  <si>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</si>
  <si>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</si>
  <si>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</si>
  <si>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</si>
  <si>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</si>
  <si>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</si>
  <si>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</si>
  <si>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</si>
  <si>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</si>
  <si>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</si>
  <si>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</si>
  <si>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</si>
  <si>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</si>
  <si>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</si>
  <si>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</si>
  <si>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</si>
  <si>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</si>
  <si>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</si>
  <si>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</si>
  <si>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</si>
  <si>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</si>
  <si>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</si>
  <si>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</si>
  <si>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</si>
  <si>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</si>
  <si>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</si>
  <si>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</si>
  <si>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</si>
  <si>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</si>
  <si>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</si>
  <si>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</si>
  <si>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</si>
  <si>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</si>
  <si>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</si>
  <si>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</si>
  <si>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</si>
  <si>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</si>
  <si>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</si>
  <si>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</si>
  <si>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</si>
  <si>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</si>
  <si>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</si>
  <si>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</si>
  <si>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</si>
  <si>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</si>
  <si>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</si>
  <si>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</si>
  <si>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</si>
  <si>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</si>
  <si>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</si>
  <si>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</si>
  <si>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</si>
  <si>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</si>
  <si>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</si>
  <si>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</si>
  <si>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</si>
  <si>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</si>
  <si>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</si>
  <si>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</si>
  <si>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</si>
  <si>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</si>
  <si>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</si>
  <si>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</si>
  <si>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</si>
  <si>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</si>
  <si>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</si>
  <si>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</si>
  <si>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</si>
  <si>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</si>
  <si>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</si>
  <si>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</si>
  <si>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</si>
  <si>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</si>
  <si>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</si>
  <si>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</si>
  <si>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</si>
  <si>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</si>
  <si>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</si>
  <si>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</si>
  <si>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</si>
  <si>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</si>
  <si>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</si>
  <si>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</si>
  <si>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</si>
  <si>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</si>
  <si>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</si>
  <si>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</si>
  <si>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</si>
  <si>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</si>
  <si>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</si>
  <si>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</si>
  <si>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</si>
  <si>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</si>
  <si>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</si>
  <si>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</si>
  <si>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</si>
  <si>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</si>
  <si>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</si>
  <si>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</si>
  <si>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</si>
  <si>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</si>
  <si>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</si>
  <si>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</si>
  <si>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</si>
  <si>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</si>
  <si>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</si>
  <si>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</si>
  <si>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</si>
  <si>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</si>
  <si>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</si>
  <si>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国土地理院</t>
  </si>
  <si>
    <t>平成29年度</t>
  </si>
  <si>
    <t>終了予定なし</t>
  </si>
  <si>
    <t>企画部企画調整課</t>
  </si>
  <si>
    <t>-</t>
  </si>
  <si>
    <t>測量庁費</t>
  </si>
  <si>
    <t>職員旅費</t>
  </si>
  <si>
    <t>国</t>
  </si>
  <si>
    <t>百万円</t>
  </si>
  <si>
    <t>　百万円　/国</t>
    <phoneticPr fontId="5"/>
  </si>
  <si>
    <t>3/2</t>
  </si>
  <si>
    <t>6/3</t>
  </si>
  <si>
    <t>／　</t>
    <phoneticPr fontId="5"/>
  </si>
  <si>
    <t>国土交通省-新29-0033</t>
  </si>
  <si>
    <t>○</t>
  </si>
  <si>
    <t>国交</t>
  </si>
  <si>
    <t>10　国土の総合的な利用、整備及び保全、国土に関する情報の整備</t>
    <phoneticPr fontId="5"/>
  </si>
  <si>
    <t>38　国土の位置・形状を定めるための調査及び地理空間情報の整備・活用を推進する</t>
    <phoneticPr fontId="5"/>
  </si>
  <si>
    <t>・電子基準点網について、高度な技術的知見を活用し、相手国当局との技術協力案件形成のための調査等を実施する。
・アジア太平洋地域等における対象国と国際会議等を実施し、人材育成や技術協力案件形成に向けた取組みを進める。</t>
    <rPh sb="46" eb="47">
      <t>ナド</t>
    </rPh>
    <rPh sb="68" eb="70">
      <t>タイショウ</t>
    </rPh>
    <rPh sb="70" eb="71">
      <t>コク</t>
    </rPh>
    <rPh sb="72" eb="74">
      <t>コクサイ</t>
    </rPh>
    <rPh sb="76" eb="77">
      <t>ナド</t>
    </rPh>
    <rPh sb="78" eb="80">
      <t>ジッシ</t>
    </rPh>
    <phoneticPr fontId="5"/>
  </si>
  <si>
    <t>測量技術の海外展開に関する経費執行額／測量技術の海外展開に関する調査実施国数　　　　　　　　　　　　　　</t>
    <rPh sb="0" eb="2">
      <t>ソクリョウ</t>
    </rPh>
    <rPh sb="2" eb="4">
      <t>ギジュツ</t>
    </rPh>
    <rPh sb="5" eb="9">
      <t>カイガイテンカイ</t>
    </rPh>
    <rPh sb="10" eb="11">
      <t>カン</t>
    </rPh>
    <rPh sb="19" eb="21">
      <t>ソクリョウ</t>
    </rPh>
    <rPh sb="21" eb="23">
      <t>ギジュツ</t>
    </rPh>
    <phoneticPr fontId="5"/>
  </si>
  <si>
    <t>技術協力案件数(JICAプロジェクトとして取り上げられた数)（平成29年度から令和３年度までの累計数）</t>
    <phoneticPr fontId="5"/>
  </si>
  <si>
    <t>令和3年度までに電子基準点網の技術協力案件を3件以上形成する。</t>
    <phoneticPr fontId="5"/>
  </si>
  <si>
    <t>国土交通省国土地理院調べ（技術協力案件数）（令和4年5月）</t>
    <phoneticPr fontId="5"/>
  </si>
  <si>
    <t>人材育成や制度支援を含めた技術協力案件の形成・実施に寄与することで、我が国の国際貢献に資するとともに、民間企業における国際展開を効率的・効果的に進めるため、社会的ニーズがある施策である。</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</si>
  <si>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</si>
  <si>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地理空間情報活用推進基本計画やインフラシステム海外展開戦略2025に記載された重要施策であり、優先度の高い事業である。</t>
    <phoneticPr fontId="5"/>
  </si>
  <si>
    <t>無</t>
  </si>
  <si>
    <t>‐</t>
  </si>
  <si>
    <t>予算の執行にあたっては、市場調査により適正な積算を行い、適切なコスト水準を維持するように努めている。</t>
    <rPh sb="12" eb="14">
      <t>シジョウ</t>
    </rPh>
    <rPh sb="14" eb="16">
      <t>チョウサ</t>
    </rPh>
    <phoneticPr fontId="5"/>
  </si>
  <si>
    <t>事業目的に沿って予算執行をしており、事業の履行に必要となる費目・使途に限定されている。</t>
    <rPh sb="29" eb="31">
      <t>ヒモク</t>
    </rPh>
    <rPh sb="32" eb="34">
      <t>シト</t>
    </rPh>
    <phoneticPr fontId="5"/>
  </si>
  <si>
    <t>活動実績は見込みに見合っている。</t>
    <phoneticPr fontId="5"/>
  </si>
  <si>
    <t>事業成果は展開相手国における電子基準点網構築等に活用されている。</t>
    <rPh sb="5" eb="7">
      <t>テンカイ</t>
    </rPh>
    <rPh sb="22" eb="23">
      <t>ナド</t>
    </rPh>
    <phoneticPr fontId="5"/>
  </si>
  <si>
    <t>着実に成果実績を上げており、成果目標に見合っている。</t>
    <rPh sb="8" eb="9">
      <t>ア</t>
    </rPh>
    <phoneticPr fontId="5"/>
  </si>
  <si>
    <t>-</t>
    <phoneticPr fontId="5"/>
  </si>
  <si>
    <t>有</t>
  </si>
  <si>
    <t>アジア太平洋地域等からのニーズや当該分野における国際的な動向を踏まえ、電子基準点網等の測量技術の海外展開を推進することにより、相手国において高精度衛星測位を可能とし、我が国で培われたi-Constructionや土地管理、災害対応等、相手国における様々な課題解決に資するアプリケーションの展開に貢献する。また、相手国との協力・信頼関係を築き、国際的なプレゼンス向上を目指す。</t>
    <rPh sb="43" eb="45">
      <t>ソクリョウ</t>
    </rPh>
    <rPh sb="45" eb="47">
      <t>ギジュツ</t>
    </rPh>
    <rPh sb="53" eb="55">
      <t>スイシン</t>
    </rPh>
    <phoneticPr fontId="5"/>
  </si>
  <si>
    <t>・測量技術の海外展開に係る技術協力案件形成・実施に向けた取組を継続的に行うことで、着実に成果を上げ、我が国の国際貢献等に寄与している。
・事業者からの提案が有効な調査検討等の業務については、企画競争方式による発注としたこととで、透明性・公平性・競争性を確保しつつ、限られた予算の中でコストパフォーマンスよく成果を得ることができるように事業を実施することができた。</t>
    <rPh sb="1" eb="3">
      <t>ソクリョウ</t>
    </rPh>
    <rPh sb="3" eb="5">
      <t>ギジュツ</t>
    </rPh>
    <rPh sb="6" eb="8">
      <t>カイガイ</t>
    </rPh>
    <rPh sb="8" eb="10">
      <t>テンカイ</t>
    </rPh>
    <rPh sb="11" eb="12">
      <t>カカ</t>
    </rPh>
    <rPh sb="25" eb="26">
      <t>ム</t>
    </rPh>
    <rPh sb="28" eb="30">
      <t>トリクミ</t>
    </rPh>
    <rPh sb="31" eb="34">
      <t>ケイゾクテキ</t>
    </rPh>
    <rPh sb="35" eb="36">
      <t>オコナ</t>
    </rPh>
    <rPh sb="41" eb="43">
      <t>チャクジツ</t>
    </rPh>
    <rPh sb="44" eb="46">
      <t>セイカ</t>
    </rPh>
    <rPh sb="47" eb="48">
      <t>ア</t>
    </rPh>
    <rPh sb="58" eb="59">
      <t>ナド</t>
    </rPh>
    <rPh sb="69" eb="72">
      <t>ジギョウシャ</t>
    </rPh>
    <rPh sb="75" eb="77">
      <t>テイアン</t>
    </rPh>
    <rPh sb="78" eb="80">
      <t>ユウコウ</t>
    </rPh>
    <rPh sb="87" eb="89">
      <t>ギョウム</t>
    </rPh>
    <rPh sb="95" eb="97">
      <t>キカク</t>
    </rPh>
    <rPh sb="97" eb="99">
      <t>キョウソウ</t>
    </rPh>
    <rPh sb="99" eb="101">
      <t>ホウシキ</t>
    </rPh>
    <rPh sb="104" eb="106">
      <t>ハッチュウ</t>
    </rPh>
    <rPh sb="132" eb="133">
      <t>カギ</t>
    </rPh>
    <rPh sb="136" eb="138">
      <t>ヨサン</t>
    </rPh>
    <rPh sb="139" eb="140">
      <t>ナカ</t>
    </rPh>
    <rPh sb="153" eb="155">
      <t>セイカ</t>
    </rPh>
    <rPh sb="156" eb="157">
      <t>エ</t>
    </rPh>
    <rPh sb="167" eb="169">
      <t>ジギョウ</t>
    </rPh>
    <rPh sb="170" eb="172">
      <t>ジッシ</t>
    </rPh>
    <phoneticPr fontId="5"/>
  </si>
  <si>
    <t>・今後も、着実に成果を上げ、我が国が国際貢献に寄与できるように、過年度の調査や国際情勢も十分に踏まえながら相手国ニーズに沿った技術協力案件の形成・実施に繋げるための調査検討及び会議等を実施する。
・コストパフォーマンスのより良い成果が得られ、かつ、透明性・公平性・競争性が確保できるよう、引き続き、契約方式、発注方法等の適切な選択に努める。</t>
    <rPh sb="5" eb="7">
      <t>チャクジツ</t>
    </rPh>
    <rPh sb="8" eb="10">
      <t>セイカ</t>
    </rPh>
    <rPh sb="11" eb="12">
      <t>ア</t>
    </rPh>
    <rPh sb="14" eb="15">
      <t>ワ</t>
    </rPh>
    <rPh sb="16" eb="17">
      <t>クニ</t>
    </rPh>
    <rPh sb="18" eb="20">
      <t>コクサイ</t>
    </rPh>
    <rPh sb="20" eb="22">
      <t>コウケン</t>
    </rPh>
    <rPh sb="23" eb="25">
      <t>キヨ</t>
    </rPh>
    <rPh sb="32" eb="35">
      <t>カネンド</t>
    </rPh>
    <rPh sb="36" eb="38">
      <t>チョウサ</t>
    </rPh>
    <rPh sb="39" eb="41">
      <t>コクサイ</t>
    </rPh>
    <rPh sb="41" eb="43">
      <t>ジョウセイ</t>
    </rPh>
    <rPh sb="44" eb="46">
      <t>ジュウブン</t>
    </rPh>
    <rPh sb="47" eb="48">
      <t>フ</t>
    </rPh>
    <rPh sb="76" eb="77">
      <t>ツナ</t>
    </rPh>
    <rPh sb="82" eb="84">
      <t>チョウサ</t>
    </rPh>
    <rPh sb="84" eb="86">
      <t>ケントウ</t>
    </rPh>
    <rPh sb="86" eb="87">
      <t>オヨ</t>
    </rPh>
    <rPh sb="88" eb="90">
      <t>カイギ</t>
    </rPh>
    <rPh sb="90" eb="91">
      <t>ナド</t>
    </rPh>
    <rPh sb="92" eb="94">
      <t>ジッシ</t>
    </rPh>
    <rPh sb="112" eb="113">
      <t>ヨ</t>
    </rPh>
    <rPh sb="114" eb="116">
      <t>セイカ</t>
    </rPh>
    <rPh sb="117" eb="118">
      <t>エ</t>
    </rPh>
    <rPh sb="136" eb="138">
      <t>カクホ</t>
    </rPh>
    <rPh sb="144" eb="145">
      <t>ヒ</t>
    </rPh>
    <rPh sb="146" eb="147">
      <t>ツヅ</t>
    </rPh>
    <rPh sb="149" eb="151">
      <t>ケイヤク</t>
    </rPh>
    <rPh sb="151" eb="153">
      <t>ホウシキ</t>
    </rPh>
    <rPh sb="158" eb="159">
      <t>ナド</t>
    </rPh>
    <rPh sb="160" eb="162">
      <t>テキセツ</t>
    </rPh>
    <rPh sb="163" eb="165">
      <t>センタク</t>
    </rPh>
    <phoneticPr fontId="5"/>
  </si>
  <si>
    <t>請負契約の発注にあたっては、応札者の要件や準備期間の改善等を検討した上で、透明性・公平性・競争性の確保に努めている。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t>
    <phoneticPr fontId="5"/>
  </si>
  <si>
    <t>地理空間情報活用推進基本法（第３条、第４条）
宇宙基本法（第６条、第19条）</t>
    <phoneticPr fontId="5"/>
  </si>
  <si>
    <t>調査業務とその調査成果を発信する会議開催業務を１つにまとめて発注することで、調査内容をよく知る者がスムーズに会議を開催できるようになり、効率的に事業を実施している。</t>
    <rPh sb="0" eb="2">
      <t>チョウサ</t>
    </rPh>
    <rPh sb="2" eb="4">
      <t>ギョウム</t>
    </rPh>
    <rPh sb="7" eb="9">
      <t>チョウサ</t>
    </rPh>
    <rPh sb="9" eb="11">
      <t>セイカ</t>
    </rPh>
    <rPh sb="12" eb="14">
      <t>ハッシン</t>
    </rPh>
    <rPh sb="16" eb="18">
      <t>カイギ</t>
    </rPh>
    <rPh sb="18" eb="20">
      <t>カイサイ</t>
    </rPh>
    <rPh sb="20" eb="22">
      <t>ギョウム</t>
    </rPh>
    <rPh sb="30" eb="32">
      <t>ハッチュウ</t>
    </rPh>
    <rPh sb="38" eb="40">
      <t>チョウサ</t>
    </rPh>
    <rPh sb="40" eb="42">
      <t>ナイヨウ</t>
    </rPh>
    <rPh sb="45" eb="46">
      <t>シ</t>
    </rPh>
    <rPh sb="47" eb="48">
      <t>モノ</t>
    </rPh>
    <rPh sb="54" eb="56">
      <t>カイギ</t>
    </rPh>
    <rPh sb="57" eb="59">
      <t>カイサイ</t>
    </rPh>
    <rPh sb="68" eb="71">
      <t>コウリツテキ</t>
    </rPh>
    <rPh sb="72" eb="74">
      <t>ジギョウ</t>
    </rPh>
    <rPh sb="75" eb="77">
      <t>ジッシ</t>
    </rPh>
    <phoneticPr fontId="5"/>
  </si>
  <si>
    <t>効果的な国数について調査等を実施</t>
    <rPh sb="0" eb="3">
      <t>コウカテキ</t>
    </rPh>
    <rPh sb="4" eb="5">
      <t>クニ</t>
    </rPh>
    <rPh sb="5" eb="6">
      <t>スウ</t>
    </rPh>
    <rPh sb="10" eb="12">
      <t>チョウサ</t>
    </rPh>
    <rPh sb="12" eb="13">
      <t>ナド</t>
    </rPh>
    <rPh sb="14" eb="16">
      <t>ジッシ</t>
    </rPh>
    <phoneticPr fontId="5"/>
  </si>
  <si>
    <t xml:space="preserve">アジア太平洋地域を中心とした国々を対象として、電子基準点網等の測量技術の海外展開を推進するのに必要な調査等を実施する。これにより、展開相手国において、いつでも・どこでも・誰でも高精度衛星測位が可能な環境整備や、相手国における課題の解決に資するi-Construction等のアプリケーションの展開に貢献する。
</t>
    <rPh sb="9" eb="11">
      <t>チュウシン</t>
    </rPh>
    <rPh sb="14" eb="16">
      <t>クニグニ</t>
    </rPh>
    <rPh sb="17" eb="19">
      <t>タイショウ</t>
    </rPh>
    <rPh sb="47" eb="49">
      <t>ヒツヨウ</t>
    </rPh>
    <rPh sb="50" eb="52">
      <t>チョウサ</t>
    </rPh>
    <rPh sb="52" eb="53">
      <t>ナド</t>
    </rPh>
    <rPh sb="54" eb="56">
      <t>ジッシ</t>
    </rPh>
    <rPh sb="65" eb="67">
      <t>テンカイ</t>
    </rPh>
    <rPh sb="96" eb="98">
      <t>カノウ</t>
    </rPh>
    <rPh sb="99" eb="101">
      <t>カンキョウ</t>
    </rPh>
    <rPh sb="101" eb="103">
      <t>セイビ</t>
    </rPh>
    <phoneticPr fontId="5"/>
  </si>
  <si>
    <t>測量技術の海外展開に関する調査実施国数</t>
    <phoneticPr fontId="5"/>
  </si>
  <si>
    <t>7/3</t>
    <phoneticPr fontId="5"/>
  </si>
  <si>
    <t>7/1</t>
    <phoneticPr fontId="5"/>
  </si>
  <si>
    <t>雑役務費</t>
    <phoneticPr fontId="5"/>
  </si>
  <si>
    <t>途上国の非接触型社会を支える高精度測位技術等の海外展開支援業務</t>
    <phoneticPr fontId="5"/>
  </si>
  <si>
    <t>途上国の非接触型社会を支える高精度測位技術等の海外展開支援業務</t>
    <phoneticPr fontId="5"/>
  </si>
  <si>
    <t>GNSS連続観測システム（可搬型GNSS連続観測装置）の改造</t>
    <rPh sb="4" eb="6">
      <t>レンゾク</t>
    </rPh>
    <rPh sb="6" eb="8">
      <t>カンソク</t>
    </rPh>
    <rPh sb="13" eb="15">
      <t>カハン</t>
    </rPh>
    <rPh sb="15" eb="16">
      <t>ガタ</t>
    </rPh>
    <rPh sb="20" eb="22">
      <t>レンゾク</t>
    </rPh>
    <rPh sb="22" eb="24">
      <t>カンソク</t>
    </rPh>
    <rPh sb="24" eb="26">
      <t>ソウチ</t>
    </rPh>
    <rPh sb="28" eb="30">
      <t>カイゾウ</t>
    </rPh>
    <phoneticPr fontId="5"/>
  </si>
  <si>
    <t>GNSS連続観測システム（可搬型GNSS連続観測装置）の作成業務</t>
    <rPh sb="4" eb="6">
      <t>レンゾク</t>
    </rPh>
    <rPh sb="6" eb="8">
      <t>カンソク</t>
    </rPh>
    <rPh sb="13" eb="15">
      <t>カハン</t>
    </rPh>
    <rPh sb="15" eb="16">
      <t>ガタ</t>
    </rPh>
    <rPh sb="20" eb="22">
      <t>レンゾク</t>
    </rPh>
    <rPh sb="22" eb="24">
      <t>カンソク</t>
    </rPh>
    <rPh sb="24" eb="26">
      <t>ソウチ</t>
    </rPh>
    <rPh sb="28" eb="30">
      <t>サクセイ</t>
    </rPh>
    <rPh sb="30" eb="32">
      <t>ギョウム</t>
    </rPh>
    <phoneticPr fontId="5"/>
  </si>
  <si>
    <t>パスコ・国際建設技術協会共同事業体</t>
    <rPh sb="4" eb="6">
      <t>コクサイ</t>
    </rPh>
    <rPh sb="6" eb="8">
      <t>ケンセツ</t>
    </rPh>
    <rPh sb="8" eb="10">
      <t>ギジュツ</t>
    </rPh>
    <rPh sb="10" eb="12">
      <t>キョウカイ</t>
    </rPh>
    <rPh sb="12" eb="14">
      <t>キョウドウ</t>
    </rPh>
    <rPh sb="14" eb="17">
      <t>ジギョウタイ</t>
    </rPh>
    <phoneticPr fontId="5"/>
  </si>
  <si>
    <t>海外における電子基準点網の運営・維持管理に資する利活用強化のための調査検討業務</t>
    <rPh sb="0" eb="2">
      <t>カイガイ</t>
    </rPh>
    <rPh sb="6" eb="8">
      <t>デンシ</t>
    </rPh>
    <rPh sb="8" eb="11">
      <t>キジュンテン</t>
    </rPh>
    <rPh sb="11" eb="12">
      <t>モウ</t>
    </rPh>
    <rPh sb="13" eb="15">
      <t>ウンエイ</t>
    </rPh>
    <rPh sb="16" eb="18">
      <t>イジ</t>
    </rPh>
    <rPh sb="18" eb="20">
      <t>カンリ</t>
    </rPh>
    <rPh sb="21" eb="22">
      <t>シ</t>
    </rPh>
    <rPh sb="24" eb="27">
      <t>リカツヨウ</t>
    </rPh>
    <rPh sb="27" eb="29">
      <t>キョウカ</t>
    </rPh>
    <rPh sb="33" eb="35">
      <t>チョウサ</t>
    </rPh>
    <rPh sb="35" eb="37">
      <t>ケントウ</t>
    </rPh>
    <rPh sb="37" eb="39">
      <t>ギョウム</t>
    </rPh>
    <phoneticPr fontId="5"/>
  </si>
  <si>
    <t>英語議事録作成業務</t>
    <rPh sb="0" eb="2">
      <t>エイゴ</t>
    </rPh>
    <rPh sb="2" eb="5">
      <t>ギジロク</t>
    </rPh>
    <rPh sb="5" eb="7">
      <t>サクセイ</t>
    </rPh>
    <rPh sb="7" eb="9">
      <t>ギョウム</t>
    </rPh>
    <phoneticPr fontId="5"/>
  </si>
  <si>
    <t>英語議事録作成業務(令和3年11月期)</t>
    <rPh sb="0" eb="2">
      <t>エイゴ</t>
    </rPh>
    <rPh sb="2" eb="5">
      <t>ギジロク</t>
    </rPh>
    <rPh sb="5" eb="7">
      <t>サクセイ</t>
    </rPh>
    <rPh sb="7" eb="9">
      <t>ギョウム</t>
    </rPh>
    <rPh sb="10" eb="12">
      <t>レイワ</t>
    </rPh>
    <rPh sb="13" eb="14">
      <t>ネン</t>
    </rPh>
    <rPh sb="16" eb="18">
      <t>ガツキ</t>
    </rPh>
    <phoneticPr fontId="5"/>
  </si>
  <si>
    <t>翻訳業務（１０月分）</t>
    <rPh sb="0" eb="2">
      <t>ホンヤク</t>
    </rPh>
    <rPh sb="2" eb="4">
      <t>ギョウム</t>
    </rPh>
    <rPh sb="7" eb="8">
      <t>ガツ</t>
    </rPh>
    <rPh sb="8" eb="9">
      <t>ブン</t>
    </rPh>
    <phoneticPr fontId="5"/>
  </si>
  <si>
    <t>翻訳業務（３月分）</t>
    <rPh sb="0" eb="2">
      <t>ホンヤク</t>
    </rPh>
    <rPh sb="2" eb="4">
      <t>ギョウム</t>
    </rPh>
    <rPh sb="6" eb="7">
      <t>ガツ</t>
    </rPh>
    <rPh sb="7" eb="8">
      <t>ブン</t>
    </rPh>
    <phoneticPr fontId="5"/>
  </si>
  <si>
    <t>翻訳業務（７月分）</t>
    <rPh sb="0" eb="2">
      <t>ホンヤク</t>
    </rPh>
    <rPh sb="2" eb="4">
      <t>ギョウム</t>
    </rPh>
    <rPh sb="6" eb="7">
      <t>ガツ</t>
    </rPh>
    <rPh sb="7" eb="8">
      <t>ブン</t>
    </rPh>
    <phoneticPr fontId="5"/>
  </si>
  <si>
    <t>-</t>
    <phoneticPr fontId="5"/>
  </si>
  <si>
    <t>備品購入</t>
    <rPh sb="0" eb="2">
      <t>ビヒン</t>
    </rPh>
    <rPh sb="2" eb="4">
      <t>コウニュウ</t>
    </rPh>
    <phoneticPr fontId="5"/>
  </si>
  <si>
    <t>消耗品購入</t>
    <rPh sb="0" eb="3">
      <t>ショウモウヒン</t>
    </rPh>
    <rPh sb="3" eb="5">
      <t>コウニュウ</t>
    </rPh>
    <phoneticPr fontId="5"/>
  </si>
  <si>
    <t>備品･消耗品購入</t>
    <rPh sb="0" eb="2">
      <t>ビヒン</t>
    </rPh>
    <rPh sb="3" eb="6">
      <t>ショウモウヒン</t>
    </rPh>
    <rPh sb="6" eb="8">
      <t>コウニュウ</t>
    </rPh>
    <phoneticPr fontId="5"/>
  </si>
  <si>
    <t>日・タイ首脳会談の日本・タイ共同プレス声明（平成27年2月）
地理空間情報活用推進基本計画（令和4年3月）
インフラシステム海外展開戦略2025（令和3年6月改定版）
（令和3年6月）
国土交通省インフラシステム海外展開行動計画2021（令和3年6月）</t>
    <rPh sb="46" eb="48">
      <t>レイワ</t>
    </rPh>
    <phoneticPr fontId="5"/>
  </si>
  <si>
    <t>408</t>
    <phoneticPr fontId="5"/>
  </si>
  <si>
    <t>課長　石関　隆幸</t>
    <phoneticPr fontId="5"/>
  </si>
  <si>
    <t>株式会社パスコ</t>
    <rPh sb="0" eb="4">
      <t>カブシキガイシャ</t>
    </rPh>
    <phoneticPr fontId="5"/>
  </si>
  <si>
    <t>株式会社フィールドテック</t>
    <rPh sb="0" eb="4">
      <t>カブシキガイシャ</t>
    </rPh>
    <phoneticPr fontId="5"/>
  </si>
  <si>
    <t>-</t>
    <phoneticPr fontId="5"/>
  </si>
  <si>
    <t>株式会社イワナシ</t>
    <rPh sb="0" eb="4">
      <t>カブシキガイシャ</t>
    </rPh>
    <phoneticPr fontId="5"/>
  </si>
  <si>
    <t>株式会社トリンブルパートナーズ茨城</t>
    <rPh sb="0" eb="4">
      <t>カブシキガイシャ</t>
    </rPh>
    <rPh sb="15" eb="17">
      <t>イバラキ</t>
    </rPh>
    <phoneticPr fontId="5"/>
  </si>
  <si>
    <t>株式会社東機システムサービス</t>
    <rPh sb="0" eb="4">
      <t>カブシキガイシャ</t>
    </rPh>
    <rPh sb="4" eb="5">
      <t>ヒガシ</t>
    </rPh>
    <rPh sb="5" eb="6">
      <t>キ</t>
    </rPh>
    <phoneticPr fontId="5"/>
  </si>
  <si>
    <t>株式会社カルティオ</t>
    <rPh sb="0" eb="4">
      <t>カブシキガイシャ</t>
    </rPh>
    <phoneticPr fontId="5"/>
  </si>
  <si>
    <t>有限会社ムラキツール</t>
    <rPh sb="0" eb="4">
      <t>ユウゲンガイシャ</t>
    </rPh>
    <phoneticPr fontId="5"/>
  </si>
  <si>
    <t>有限会社ＴＭＪ　ＪＡＰＡＮ</t>
    <rPh sb="0" eb="4">
      <t>ユウゲンガイシャ</t>
    </rPh>
    <phoneticPr fontId="5"/>
  </si>
  <si>
    <t>株式会社根本商事</t>
    <rPh sb="0" eb="4">
      <t>カブシキガイシャ</t>
    </rPh>
    <rPh sb="4" eb="6">
      <t>ネモト</t>
    </rPh>
    <rPh sb="6" eb="8">
      <t>ショウジ</t>
    </rPh>
    <phoneticPr fontId="5"/>
  </si>
  <si>
    <t>株式会社塚越産業</t>
    <rPh sb="0" eb="4">
      <t>カブシキガイシャ</t>
    </rPh>
    <rPh sb="4" eb="6">
      <t>ツカコシ</t>
    </rPh>
    <rPh sb="6" eb="8">
      <t>サンギョウ</t>
    </rPh>
    <phoneticPr fontId="5"/>
  </si>
  <si>
    <t>A.株式会社パスコ</t>
    <phoneticPr fontId="5"/>
  </si>
  <si>
    <t>一者応札については、原因を分析し、改善に向けて取り組まれたい。</t>
    <phoneticPr fontId="5"/>
  </si>
  <si>
    <t>執行等改善</t>
  </si>
  <si>
    <t>国際連携・海外展開等推進経費</t>
    <phoneticPr fontId="5"/>
  </si>
  <si>
    <t>一者応札となった２つの業務は、令和３年度に執行が完了しており、令和４年以降は、同業務について予算要求をしていない。
これ以外の業務についても、適切な応札者要件や仕様等を設定することにより、一者応札が発生しないよう、引き続き入札参加者数の拡大に努めて参りたい。</t>
    <rPh sb="11" eb="13">
      <t>ギョウム</t>
    </rPh>
    <rPh sb="15" eb="17">
      <t>レイワ</t>
    </rPh>
    <rPh sb="18" eb="20">
      <t>ネンド</t>
    </rPh>
    <rPh sb="21" eb="23">
      <t>シッコウ</t>
    </rPh>
    <rPh sb="24" eb="26">
      <t>カンリョウ</t>
    </rPh>
    <rPh sb="31" eb="33">
      <t>レイワ</t>
    </rPh>
    <rPh sb="34" eb="35">
      <t>ネン</t>
    </rPh>
    <rPh sb="35" eb="37">
      <t>イコウ</t>
    </rPh>
    <rPh sb="39" eb="40">
      <t>ドウ</t>
    </rPh>
    <rPh sb="40" eb="42">
      <t>ギョウム</t>
    </rPh>
    <rPh sb="46" eb="48">
      <t>ヨサン</t>
    </rPh>
    <rPh sb="48" eb="50">
      <t>ヨウキュウ</t>
    </rPh>
    <rPh sb="60" eb="62">
      <t>イガイ</t>
    </rPh>
    <rPh sb="63" eb="65">
      <t>ギョウム</t>
    </rPh>
    <rPh sb="71" eb="73">
      <t>テキセツ</t>
    </rPh>
    <rPh sb="84" eb="86">
      <t>セッテイ</t>
    </rPh>
    <rPh sb="107" eb="108">
      <t>ヒ</t>
    </rPh>
    <rPh sb="109" eb="110">
      <t>ツヅ</t>
    </rPh>
    <phoneticPr fontId="5"/>
  </si>
  <si>
    <t>-</t>
    <phoneticPr fontId="5"/>
  </si>
  <si>
    <t>-</t>
    <phoneticPr fontId="5"/>
  </si>
  <si>
    <t>-</t>
    <phoneticPr fontId="5"/>
  </si>
  <si>
    <t>https://www.mlit.go.jp/seisakutokatsu/hyouka/seisakutokatsu_hyouka_tk_000037.html</t>
    <phoneticPr fontId="5"/>
  </si>
  <si>
    <t>P74（全体版）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</si>
</sst>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13607</xdr:colOff>
      <xdr:row>270</xdr:row>
      <xdr:rowOff>0</xdr:rowOff>
    </xdr:from>
    <xdr:to>
      <xdr:col>24</xdr:col>
      <xdr:colOff>44564</xdr:colOff>
      <xdr:row>273</xdr:row>
      <xdr:rowOff>99146</xdr:rowOff>
    </xdr:to>
    <xdr:sp macro="" textlink="">
      <xdr:nvSpPr>
        <xdr:cNvPr id="27" name="テキスト ボックス 26">
          <a:extLst>
            <a:ext uri="{FF2B5EF4-FFF2-40B4-BE49-F238E27FC236}">
              <a16:creationId xmlns:a16="http://schemas.microsoft.com/office/drawing/2014/main" id="{E9C5366F-CC63-4560-982C-851E9DFAB8FD}"/>
            </a:ext>
          </a:extLst>
        </xdr:cNvPr>
        <xdr:cNvSpPr txBox="1"/>
      </xdr:nvSpPr>
      <xdr:spPr>
        <a:xfrm>
          <a:off x="1634589" y="41203418"/>
          <a:ext cx="2732593" cy="116594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61</a:t>
          </a:r>
          <a:r>
            <a:rPr kumimoji="1" lang="ja-JP" altLang="en-US" sz="2000"/>
            <a:t>百万円</a:t>
          </a:r>
        </a:p>
      </xdr:txBody>
    </xdr:sp>
    <xdr:clientData/>
  </xdr:twoCellAnchor>
  <xdr:twoCellAnchor>
    <xdr:from>
      <xdr:col>9</xdr:col>
      <xdr:colOff>0</xdr:colOff>
      <xdr:row>273</xdr:row>
      <xdr:rowOff>255227</xdr:rowOff>
    </xdr:from>
    <xdr:to>
      <xdr:col>25</xdr:col>
      <xdr:colOff>10867</xdr:colOff>
      <xdr:row>277</xdr:row>
      <xdr:rowOff>22276</xdr:rowOff>
    </xdr:to>
    <xdr:sp macro="" textlink="">
      <xdr:nvSpPr>
        <xdr:cNvPr id="28" name="大かっこ 27">
          <a:extLst>
            <a:ext uri="{FF2B5EF4-FFF2-40B4-BE49-F238E27FC236}">
              <a16:creationId xmlns:a16="http://schemas.microsoft.com/office/drawing/2014/main" id="{4CAB3712-DADB-4C9E-82BE-B4F8063AF432}"/>
            </a:ext>
          </a:extLst>
        </xdr:cNvPr>
        <xdr:cNvSpPr/>
      </xdr:nvSpPr>
      <xdr:spPr>
        <a:xfrm>
          <a:off x="1620982" y="42525445"/>
          <a:ext cx="2892612" cy="119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29</xdr:col>
      <xdr:colOff>110114</xdr:colOff>
      <xdr:row>277</xdr:row>
      <xdr:rowOff>176917</xdr:rowOff>
    </xdr:from>
    <xdr:to>
      <xdr:col>44</xdr:col>
      <xdr:colOff>137485</xdr:colOff>
      <xdr:row>281</xdr:row>
      <xdr:rowOff>54603</xdr:rowOff>
    </xdr:to>
    <xdr:sp macro="" textlink="">
      <xdr:nvSpPr>
        <xdr:cNvPr id="29" name="テキスト ボックス 28">
          <a:extLst>
            <a:ext uri="{FF2B5EF4-FFF2-40B4-BE49-F238E27FC236}">
              <a16:creationId xmlns:a16="http://schemas.microsoft.com/office/drawing/2014/main" id="{C97802F6-0BF1-4A4B-A6B5-027838C76000}"/>
            </a:ext>
          </a:extLst>
        </xdr:cNvPr>
        <xdr:cNvSpPr txBox="1"/>
      </xdr:nvSpPr>
      <xdr:spPr>
        <a:xfrm>
          <a:off x="5333278" y="43874153"/>
          <a:ext cx="2729007" cy="13185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民間企業等（</a:t>
          </a:r>
          <a:r>
            <a:rPr kumimoji="1" lang="en-US" altLang="ja-JP" sz="2000"/>
            <a:t>11</a:t>
          </a:r>
          <a:r>
            <a:rPr kumimoji="1" lang="ja-JP" altLang="en-US" sz="2000"/>
            <a:t>者）</a:t>
          </a:r>
          <a:endParaRPr kumimoji="1" lang="en-US" altLang="ja-JP" sz="2000"/>
        </a:p>
        <a:p>
          <a:pPr algn="ctr"/>
          <a:r>
            <a:rPr kumimoji="1" lang="en-US" altLang="ja-JP" sz="2000"/>
            <a:t>61</a:t>
          </a:r>
          <a:r>
            <a:rPr kumimoji="1" lang="ja-JP" altLang="en-US" sz="2000"/>
            <a:t>百万円</a:t>
          </a:r>
          <a:endParaRPr kumimoji="1" lang="en-US" altLang="ja-JP" sz="2000"/>
        </a:p>
      </xdr:txBody>
    </xdr:sp>
    <xdr:clientData/>
  </xdr:twoCellAnchor>
  <xdr:twoCellAnchor>
    <xdr:from>
      <xdr:col>29</xdr:col>
      <xdr:colOff>82313</xdr:colOff>
      <xdr:row>281</xdr:row>
      <xdr:rowOff>263246</xdr:rowOff>
    </xdr:from>
    <xdr:to>
      <xdr:col>45</xdr:col>
      <xdr:colOff>43020</xdr:colOff>
      <xdr:row>285</xdr:row>
      <xdr:rowOff>19356</xdr:rowOff>
    </xdr:to>
    <xdr:sp macro="" textlink="">
      <xdr:nvSpPr>
        <xdr:cNvPr id="30" name="大かっこ 29">
          <a:extLst>
            <a:ext uri="{FF2B5EF4-FFF2-40B4-BE49-F238E27FC236}">
              <a16:creationId xmlns:a16="http://schemas.microsoft.com/office/drawing/2014/main" id="{95A66A6B-0671-4D65-8D0E-4E3F3F59F401}"/>
            </a:ext>
          </a:extLst>
        </xdr:cNvPr>
        <xdr:cNvSpPr/>
      </xdr:nvSpPr>
      <xdr:spPr>
        <a:xfrm>
          <a:off x="5305477" y="45401355"/>
          <a:ext cx="2842452" cy="1183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15</xdr:col>
      <xdr:colOff>101791</xdr:colOff>
      <xdr:row>276</xdr:row>
      <xdr:rowOff>277906</xdr:rowOff>
    </xdr:from>
    <xdr:to>
      <xdr:col>15</xdr:col>
      <xdr:colOff>105526</xdr:colOff>
      <xdr:row>279</xdr:row>
      <xdr:rowOff>265545</xdr:rowOff>
    </xdr:to>
    <xdr:cxnSp macro="">
      <xdr:nvCxnSpPr>
        <xdr:cNvPr id="31" name="直線コネクタ 30">
          <a:extLst>
            <a:ext uri="{FF2B5EF4-FFF2-40B4-BE49-F238E27FC236}">
              <a16:creationId xmlns:a16="http://schemas.microsoft.com/office/drawing/2014/main" id="{CDB6DECF-6B54-448A-B524-C9B12D8E6AA1}"/>
            </a:ext>
          </a:extLst>
        </xdr:cNvPr>
        <xdr:cNvCxnSpPr/>
      </xdr:nvCxnSpPr>
      <xdr:spPr>
        <a:xfrm>
          <a:off x="2803427" y="43614924"/>
          <a:ext cx="3735" cy="1068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101791</xdr:colOff>
      <xdr:row>279</xdr:row>
      <xdr:rowOff>250604</xdr:rowOff>
    </xdr:from>
    <xdr:to>
      <xdr:col>29</xdr:col>
      <xdr:colOff>114759</xdr:colOff>
      <xdr:row>279</xdr:row>
      <xdr:rowOff>261249</xdr:rowOff>
    </xdr:to>
    <xdr:cxnSp macro="">
      <xdr:nvCxnSpPr>
        <xdr:cNvPr id="32" name="直線コネクタ 31">
          <a:extLst>
            <a:ext uri="{FF2B5EF4-FFF2-40B4-BE49-F238E27FC236}">
              <a16:creationId xmlns:a16="http://schemas.microsoft.com/office/drawing/2014/main" id="{47E144F8-B399-42DB-83AB-1B1EDBAD42D2}"/>
            </a:ext>
          </a:extLst>
        </xdr:cNvPr>
        <xdr:cNvCxnSpPr/>
      </xdr:nvCxnSpPr>
      <xdr:spPr>
        <a:xfrm flipV="1">
          <a:off x="2803427" y="44668277"/>
          <a:ext cx="2534496"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32192</xdr:colOff>
      <xdr:row>270</xdr:row>
      <xdr:rowOff>215900</xdr:rowOff>
    </xdr:from>
    <xdr:to>
      <xdr:col>40</xdr:col>
      <xdr:colOff>159109</xdr:colOff>
      <xdr:row>272</xdr:row>
      <xdr:rowOff>163895</xdr:rowOff>
    </xdr:to>
    <xdr:sp macro="" textlink="">
      <xdr:nvSpPr>
        <xdr:cNvPr id="33" name="大かっこ 32">
          <a:extLst>
            <a:ext uri="{FF2B5EF4-FFF2-40B4-BE49-F238E27FC236}">
              <a16:creationId xmlns:a16="http://schemas.microsoft.com/office/drawing/2014/main" id="{7AD6C488-49D9-49BF-B987-440571AC2506}"/>
            </a:ext>
          </a:extLst>
        </xdr:cNvPr>
        <xdr:cNvSpPr/>
      </xdr:nvSpPr>
      <xdr:spPr>
        <a:xfrm>
          <a:off x="5435465" y="41419318"/>
          <a:ext cx="1928008" cy="668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chemeClr val="tx1"/>
              </a:solidFill>
            </a:rPr>
            <a:t>職員の旅費　</a:t>
          </a:r>
          <a:r>
            <a:rPr kumimoji="1" lang="en-US" altLang="ja-JP" sz="1200">
              <a:solidFill>
                <a:schemeClr val="tx1"/>
              </a:solidFill>
            </a:rPr>
            <a:t>0</a:t>
          </a:r>
          <a:r>
            <a:rPr kumimoji="1" lang="ja-JP" altLang="en-US" sz="1200">
              <a:solidFill>
                <a:schemeClr val="tx1"/>
              </a:solidFill>
            </a:rPr>
            <a:t>百万円　</a:t>
          </a:r>
          <a:r>
            <a:rPr kumimoji="1" lang="en-US" altLang="ja-JP" sz="1200"/>
            <a:t>	</a:t>
          </a:r>
        </a:p>
      </xdr:txBody>
    </xdr:sp>
    <xdr:clientData/>
  </xdr:twoCellAnchor>
  <xdr:twoCellAnchor>
    <xdr:from>
      <xdr:col>29</xdr:col>
      <xdr:colOff>92921</xdr:colOff>
      <xdr:row>276</xdr:row>
      <xdr:rowOff>112806</xdr:rowOff>
    </xdr:from>
    <xdr:to>
      <xdr:col>40</xdr:col>
      <xdr:colOff>20320</xdr:colOff>
      <xdr:row>277</xdr:row>
      <xdr:rowOff>49658</xdr:rowOff>
    </xdr:to>
    <xdr:sp macro="" textlink="">
      <xdr:nvSpPr>
        <xdr:cNvPr id="34" name="テキスト ボックス 33">
          <a:extLst>
            <a:ext uri="{FF2B5EF4-FFF2-40B4-BE49-F238E27FC236}">
              <a16:creationId xmlns:a16="http://schemas.microsoft.com/office/drawing/2014/main" id="{AD00E5E5-F4C2-424B-A5B1-A793F4166B01}"/>
            </a:ext>
          </a:extLst>
        </xdr:cNvPr>
        <xdr:cNvSpPr txBox="1"/>
      </xdr:nvSpPr>
      <xdr:spPr>
        <a:xfrm>
          <a:off x="5396441" y="40823926"/>
          <a:ext cx="193907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随意契約（企画競争）等</a:t>
          </a:r>
          <a:r>
            <a:rPr kumimoji="1" lang="en-US" altLang="ja-JP" sz="1200"/>
            <a:t>】</a:t>
          </a:r>
          <a:endParaRPr kumimoji="1" lang="ja-JP" altLang="en-US" sz="1200"/>
        </a:p>
      </xdr:txBody>
    </xdr:sp>
    <xdr:clientData/>
  </xdr:twoCellAnchor>
  <xdr:oneCellAnchor>
    <xdr:from>
      <xdr:col>9</xdr:col>
      <xdr:colOff>8965</xdr:colOff>
      <xdr:row>274</xdr:row>
      <xdr:rowOff>26894</xdr:rowOff>
    </xdr:from>
    <xdr:ext cx="2787650" cy="1088551"/>
    <xdr:sp macro="" textlink="">
      <xdr:nvSpPr>
        <xdr:cNvPr id="10" name="テキスト ボックス 9">
          <a:extLst>
            <a:ext uri="{FF2B5EF4-FFF2-40B4-BE49-F238E27FC236}">
              <a16:creationId xmlns:a16="http://schemas.microsoft.com/office/drawing/2014/main" id="{00000000-0008-0000-0000-00000F000000}"/>
            </a:ext>
          </a:extLst>
        </xdr:cNvPr>
        <xdr:cNvSpPr txBox="1"/>
      </xdr:nvSpPr>
      <xdr:spPr>
        <a:xfrm>
          <a:off x="1622612" y="42474776"/>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oneCellAnchor>
    <xdr:from>
      <xdr:col>29</xdr:col>
      <xdr:colOff>143436</xdr:colOff>
      <xdr:row>282</xdr:row>
      <xdr:rowOff>26893</xdr:rowOff>
    </xdr:from>
    <xdr:ext cx="2794309" cy="1197757"/>
    <xdr:sp macro="" textlink="">
      <xdr:nvSpPr>
        <xdr:cNvPr id="11" name="テキスト ボックス 10">
          <a:extLst>
            <a:ext uri="{FF2B5EF4-FFF2-40B4-BE49-F238E27FC236}">
              <a16:creationId xmlns:a16="http://schemas.microsoft.com/office/drawing/2014/main" id="{00000000-0008-0000-0000-000010000000}"/>
            </a:ext>
          </a:extLst>
        </xdr:cNvPr>
        <xdr:cNvSpPr txBox="1"/>
      </xdr:nvSpPr>
      <xdr:spPr>
        <a:xfrm>
          <a:off x="5342965" y="45325552"/>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a:t>
          </a:r>
          <a:r>
            <a:rPr lang="ja-JP" altLang="en-US" sz="1100">
              <a:solidFill>
                <a:sysClr val="windowText" lastClr="000000"/>
              </a:solidFill>
              <a:effectLst/>
              <a:latin typeface="+mn-lt"/>
              <a:ea typeface="+mn-ea"/>
              <a:cs typeface="+mn-cs"/>
            </a:rPr>
            <a:t>の形成</a:t>
          </a:r>
          <a:r>
            <a:rPr lang="ja-JP" altLang="ja-JP" sz="1100">
              <a:solidFill>
                <a:sysClr val="windowText" lastClr="000000"/>
              </a:solidFill>
              <a:effectLst/>
              <a:latin typeface="+mn-lt"/>
              <a:ea typeface="+mn-ea"/>
              <a:cs typeface="+mn-cs"/>
            </a:rPr>
            <a:t>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また、国際会議の円滑な開催のため会議室の機能強化を実施した。</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624</v>
      </c>
      <c r="AK2" s="172"/>
      <c r="AL2" s="172"/>
      <c r="AM2" s="172"/>
      <c r="AN2" s="75" t="s">
        <v>285</v>
      </c>
      <c r="AO2" s="172">
        <v>21</v>
      </c>
      <c r="AP2" s="172"/>
      <c r="AQ2" s="172"/>
      <c r="AR2" s="76" t="s">
        <v>285</v>
      </c>
      <c r="AS2" s="173">
        <v>462</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688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673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31.44999999999999" customHeight="1" x14ac:dyDescent="0.15">
      <c r="A7" s="178" t="s">
        <v>20</v>
      </c>
      <c r="B7" s="179"/>
      <c r="C7" s="179"/>
      <c r="D7" s="179"/>
      <c r="E7" s="179"/>
      <c r="F7" s="180"/>
      <c r="G7" s="204" t="s">
        <v>648</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671</v>
      </c>
      <c r="AF7" s="211"/>
      <c r="AG7" s="211"/>
      <c r="AH7" s="211"/>
      <c r="AI7" s="211"/>
      <c r="AJ7" s="211"/>
      <c r="AK7" s="211"/>
      <c r="AL7" s="211"/>
      <c r="AM7" s="211"/>
      <c r="AN7" s="211"/>
      <c r="AO7" s="211"/>
      <c r="AP7" s="211"/>
      <c r="AQ7" s="211"/>
      <c r="AR7" s="211"/>
      <c r="AS7" s="211"/>
      <c r="AT7" s="211"/>
      <c r="AU7" s="211"/>
      <c r="AV7" s="211"/>
      <c r="AW7" s="211"/>
      <c r="AX7" s="212"/>
    </row>
    <row r="8" spans="1:50" ht="33.6" customHeight="1" x14ac:dyDescent="0.15">
      <c r="A8" s="178" t="s">
        <v>185</v>
      </c>
      <c r="B8" s="179"/>
      <c r="C8" s="179"/>
      <c r="D8" s="179"/>
      <c r="E8" s="179"/>
      <c r="F8" s="180"/>
      <c r="G8" s="181" t="str">
        <f>入力規則等!A27</f>
        <v>宇宙開発利用、科学技術・イノベーション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11</v>
      </c>
      <c r="Q13" s="217"/>
      <c r="R13" s="217"/>
      <c r="S13" s="217"/>
      <c r="T13" s="217"/>
      <c r="U13" s="217"/>
      <c r="V13" s="218"/>
      <c r="W13" s="216">
        <v>12</v>
      </c>
      <c r="X13" s="217"/>
      <c r="Y13" s="217"/>
      <c r="Z13" s="217"/>
      <c r="AA13" s="217"/>
      <c r="AB13" s="217"/>
      <c r="AC13" s="218"/>
      <c r="AD13" s="216">
        <v>13</v>
      </c>
      <c r="AE13" s="217"/>
      <c r="AF13" s="217"/>
      <c r="AG13" s="217"/>
      <c r="AH13" s="217"/>
      <c r="AI13" s="217"/>
      <c r="AJ13" s="218"/>
      <c r="AK13" s="216">
        <v>12</v>
      </c>
      <c r="AL13" s="217"/>
      <c r="AM13" s="217"/>
      <c r="AN13" s="217"/>
      <c r="AO13" s="217"/>
      <c r="AP13" s="217"/>
      <c r="AQ13" s="218"/>
      <c r="AR13" s="228">
        <v>12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v>65</v>
      </c>
      <c r="X14" s="217"/>
      <c r="Y14" s="217"/>
      <c r="Z14" s="217"/>
      <c r="AA14" s="217"/>
      <c r="AB14" s="217"/>
      <c r="AC14" s="218"/>
      <c r="AD14" s="216" t="s">
        <v>613</v>
      </c>
      <c r="AE14" s="217"/>
      <c r="AF14" s="217"/>
      <c r="AG14" s="217"/>
      <c r="AH14" s="217"/>
      <c r="AI14" s="217"/>
      <c r="AJ14" s="218"/>
      <c r="AK14" s="216" t="s">
        <v>667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v>65</v>
      </c>
      <c r="AE15" s="217"/>
      <c r="AF15" s="217"/>
      <c r="AG15" s="217"/>
      <c r="AH15" s="217"/>
      <c r="AI15" s="217"/>
      <c r="AJ15" s="218"/>
      <c r="AK15" s="216">
        <v>17</v>
      </c>
      <c r="AL15" s="217"/>
      <c r="AM15" s="217"/>
      <c r="AN15" s="217"/>
      <c r="AO15" s="217"/>
      <c r="AP15" s="217"/>
      <c r="AQ15" s="218"/>
      <c r="AR15" s="216" t="s">
        <v>690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v>-65</v>
      </c>
      <c r="X16" s="217"/>
      <c r="Y16" s="217"/>
      <c r="Z16" s="217"/>
      <c r="AA16" s="217"/>
      <c r="AB16" s="217"/>
      <c r="AC16" s="218"/>
      <c r="AD16" s="216">
        <v>-17</v>
      </c>
      <c r="AE16" s="217"/>
      <c r="AF16" s="217"/>
      <c r="AG16" s="217"/>
      <c r="AH16" s="217"/>
      <c r="AI16" s="217"/>
      <c r="AJ16" s="218"/>
      <c r="AK16" s="216" t="s">
        <v>667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667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11</v>
      </c>
      <c r="Q18" s="261"/>
      <c r="R18" s="261"/>
      <c r="S18" s="261"/>
      <c r="T18" s="261"/>
      <c r="U18" s="261"/>
      <c r="V18" s="262"/>
      <c r="W18" s="260">
        <f>SUM(W13:AC17)</f>
        <v>12</v>
      </c>
      <c r="X18" s="261"/>
      <c r="Y18" s="261"/>
      <c r="Z18" s="261"/>
      <c r="AA18" s="261"/>
      <c r="AB18" s="261"/>
      <c r="AC18" s="262"/>
      <c r="AD18" s="260">
        <f>SUM(AD13:AJ17)</f>
        <v>61</v>
      </c>
      <c r="AE18" s="261"/>
      <c r="AF18" s="261"/>
      <c r="AG18" s="261"/>
      <c r="AH18" s="261"/>
      <c r="AI18" s="261"/>
      <c r="AJ18" s="262"/>
      <c r="AK18" s="260">
        <f>SUM(AK13:AQ17)</f>
        <v>29</v>
      </c>
      <c r="AL18" s="261"/>
      <c r="AM18" s="261"/>
      <c r="AN18" s="261"/>
      <c r="AO18" s="261"/>
      <c r="AP18" s="261"/>
      <c r="AQ18" s="262"/>
      <c r="AR18" s="260">
        <f>SUM(AR13:AX17)</f>
        <v>12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v>
      </c>
      <c r="Q19" s="217"/>
      <c r="R19" s="217"/>
      <c r="S19" s="217"/>
      <c r="T19" s="217"/>
      <c r="U19" s="217"/>
      <c r="V19" s="218"/>
      <c r="W19" s="216">
        <v>12</v>
      </c>
      <c r="X19" s="217"/>
      <c r="Y19" s="217"/>
      <c r="Z19" s="217"/>
      <c r="AA19" s="217"/>
      <c r="AB19" s="217"/>
      <c r="AC19" s="218"/>
      <c r="AD19" s="216">
        <v>61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0.63636363636363635</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0.63636363636363635</v>
      </c>
      <c r="Q21" s="292"/>
      <c r="R21" s="292"/>
      <c r="S21" s="292"/>
      <c r="T21" s="292"/>
      <c r="U21" s="292"/>
      <c r="V21" s="292"/>
      <c r="W21" s="292">
        <f>IF(W19=0, "-", SUM(W19)/SUM(W13,W14))</f>
        <v>0.15584415584415584</v>
      </c>
      <c r="X21" s="292"/>
      <c r="Y21" s="292"/>
      <c r="Z21" s="292"/>
      <c r="AA21" s="292"/>
      <c r="AB21" s="292"/>
      <c r="AC21" s="292"/>
      <c r="AD21" s="292">
        <f>IF(AD19=0, "-", SUM(AD19)/SUM(AD13,AD14))</f>
        <v>4.6923076923076925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12</v>
      </c>
      <c r="Q23" s="229"/>
      <c r="R23" s="229"/>
      <c r="S23" s="229"/>
      <c r="T23" s="229"/>
      <c r="U23" s="229"/>
      <c r="V23" s="280"/>
      <c r="W23" s="228">
        <v>12</v>
      </c>
      <c r="X23" s="229"/>
      <c r="Y23" s="229"/>
      <c r="Z23" s="229"/>
      <c r="AA23" s="229"/>
      <c r="AB23" s="229"/>
      <c r="AC23" s="280"/>
      <c r="AD23" s="281" t="s">
        <v>285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615</v>
      </c>
      <c r="H24" s="288"/>
      <c r="I24" s="288"/>
      <c r="J24" s="288"/>
      <c r="K24" s="288"/>
      <c r="L24" s="288"/>
      <c r="M24" s="288"/>
      <c r="N24" s="288"/>
      <c r="O24" s="289"/>
      <c r="P24" s="216">
        <v>0.1</v>
      </c>
      <c r="Q24" s="217"/>
      <c r="R24" s="217"/>
      <c r="S24" s="217"/>
      <c r="T24" s="217"/>
      <c r="U24" s="217"/>
      <c r="V24" s="218"/>
      <c r="W24" s="216">
        <v>0.1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12</v>
      </c>
      <c r="Q29" s="331"/>
      <c r="R29" s="331"/>
      <c r="S29" s="331"/>
      <c r="T29" s="331"/>
      <c r="U29" s="331"/>
      <c r="V29" s="332"/>
      <c r="W29" s="333">
        <f>AR13</f>
        <v>12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4.15" customHeight="1" x14ac:dyDescent="0.15">
      <c r="A32" s="348"/>
      <c r="B32" s="317"/>
      <c r="C32" s="317"/>
      <c r="D32" s="317"/>
      <c r="E32" s="317"/>
      <c r="F32" s="318"/>
      <c r="G32" s="357" t="s">
        <v>650</v>
      </c>
      <c r="H32" s="358"/>
      <c r="I32" s="358"/>
      <c r="J32" s="358"/>
      <c r="K32" s="358"/>
      <c r="L32" s="358"/>
      <c r="M32" s="358"/>
      <c r="N32" s="358"/>
      <c r="O32" s="358"/>
      <c r="P32" s="361" t="s">
        <v>652</v>
      </c>
      <c r="Q32" s="362"/>
      <c r="R32" s="362"/>
      <c r="S32" s="362"/>
      <c r="T32" s="362"/>
      <c r="U32" s="362"/>
      <c r="V32" s="362"/>
      <c r="W32" s="362"/>
      <c r="X32" s="363"/>
      <c r="Y32" s="367" t="s">
        <v>51</v>
      </c>
      <c r="Z32" s="368"/>
      <c r="AA32" s="369"/>
      <c r="AB32" s="370" t="s">
        <v>616</v>
      </c>
      <c r="AC32" s="370"/>
      <c r="AD32" s="370"/>
      <c r="AE32" s="371">
        <v>2</v>
      </c>
      <c r="AF32" s="371"/>
      <c r="AG32" s="371"/>
      <c r="AH32" s="371"/>
      <c r="AI32" s="371">
        <v>3</v>
      </c>
      <c r="AJ32" s="371"/>
      <c r="AK32" s="371"/>
      <c r="AL32" s="371"/>
      <c r="AM32" s="371">
        <v>3</v>
      </c>
      <c r="AN32" s="371"/>
      <c r="AO32" s="371"/>
      <c r="AP32" s="371"/>
      <c r="AQ32" s="391" t="s">
        <v>613</v>
      </c>
      <c r="AR32" s="392"/>
      <c r="AS32" s="392"/>
      <c r="AT32" s="393"/>
      <c r="AU32" s="372" t="s">
        <v>613</v>
      </c>
      <c r="AV32" s="372"/>
      <c r="AW32" s="372"/>
      <c r="AX32" s="373"/>
    </row>
    <row r="33" spans="1:51" ht="28.1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5" t="s">
        <v>52</v>
      </c>
      <c r="Z33" s="406"/>
      <c r="AA33" s="407"/>
      <c r="AB33" s="370" t="s">
        <v>616</v>
      </c>
      <c r="AC33" s="370"/>
      <c r="AD33" s="370"/>
      <c r="AE33" s="371">
        <v>1</v>
      </c>
      <c r="AF33" s="371"/>
      <c r="AG33" s="371"/>
      <c r="AH33" s="371"/>
      <c r="AI33" s="371">
        <v>2</v>
      </c>
      <c r="AJ33" s="371"/>
      <c r="AK33" s="371"/>
      <c r="AL33" s="371"/>
      <c r="AM33" s="371">
        <v>3</v>
      </c>
      <c r="AN33" s="371"/>
      <c r="AO33" s="371"/>
      <c r="AP33" s="371"/>
      <c r="AQ33" s="371">
        <v>1</v>
      </c>
      <c r="AR33" s="371"/>
      <c r="AS33" s="371"/>
      <c r="AT33" s="371"/>
      <c r="AU33" s="408">
        <v>1</v>
      </c>
      <c r="AV33" s="409"/>
      <c r="AW33" s="409"/>
      <c r="AX33" s="410"/>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628</v>
      </c>
      <c r="H35" s="395"/>
      <c r="I35" s="395"/>
      <c r="J35" s="395"/>
      <c r="K35" s="395"/>
      <c r="L35" s="395"/>
      <c r="M35" s="395"/>
      <c r="N35" s="395"/>
      <c r="O35" s="395"/>
      <c r="P35" s="395"/>
      <c r="Q35" s="395"/>
      <c r="R35" s="395"/>
      <c r="S35" s="395"/>
      <c r="T35" s="395"/>
      <c r="U35" s="395"/>
      <c r="V35" s="395"/>
      <c r="W35" s="395"/>
      <c r="X35" s="395"/>
      <c r="Y35" s="419" t="s">
        <v>582</v>
      </c>
      <c r="Z35" s="420"/>
      <c r="AA35" s="421"/>
      <c r="AB35" s="422" t="s">
        <v>617</v>
      </c>
      <c r="AC35" s="423"/>
      <c r="AD35" s="424"/>
      <c r="AE35" s="398">
        <v>1</v>
      </c>
      <c r="AF35" s="398"/>
      <c r="AG35" s="398"/>
      <c r="AH35" s="398"/>
      <c r="AI35" s="398">
        <v>2</v>
      </c>
      <c r="AJ35" s="398"/>
      <c r="AK35" s="398"/>
      <c r="AL35" s="398"/>
      <c r="AM35" s="398">
        <v>2</v>
      </c>
      <c r="AN35" s="398"/>
      <c r="AO35" s="398"/>
      <c r="AP35" s="398"/>
      <c r="AQ35" s="389">
        <v>7</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618</v>
      </c>
      <c r="AC36" s="426"/>
      <c r="AD36" s="427"/>
      <c r="AE36" s="428" t="s">
        <v>619</v>
      </c>
      <c r="AF36" s="428"/>
      <c r="AG36" s="428"/>
      <c r="AH36" s="428"/>
      <c r="AI36" s="428" t="s">
        <v>620</v>
      </c>
      <c r="AJ36" s="428"/>
      <c r="AK36" s="428"/>
      <c r="AL36" s="428"/>
      <c r="AM36" s="428" t="s">
        <v>653</v>
      </c>
      <c r="AN36" s="428"/>
      <c r="AO36" s="428"/>
      <c r="AP36" s="428"/>
      <c r="AQ36" s="428" t="s">
        <v>654</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c r="AR38" s="433"/>
      <c r="AS38" s="434" t="s">
        <v>175</v>
      </c>
      <c r="AT38" s="435"/>
      <c r="AU38" s="436">
        <v>3</v>
      </c>
      <c r="AV38" s="436"/>
      <c r="AW38" s="324" t="s">
        <v>166</v>
      </c>
      <c r="AX38" s="329"/>
    </row>
    <row r="39" spans="1:51" ht="23.25" customHeight="1" x14ac:dyDescent="0.15">
      <c r="A39" s="473"/>
      <c r="B39" s="471"/>
      <c r="C39" s="471"/>
      <c r="D39" s="471"/>
      <c r="E39" s="471"/>
      <c r="F39" s="472"/>
      <c r="G39" s="374" t="s">
        <v>630</v>
      </c>
      <c r="H39" s="375"/>
      <c r="I39" s="375"/>
      <c r="J39" s="375"/>
      <c r="K39" s="375"/>
      <c r="L39" s="375"/>
      <c r="M39" s="375"/>
      <c r="N39" s="375"/>
      <c r="O39" s="376"/>
      <c r="P39" s="139" t="s">
        <v>629</v>
      </c>
      <c r="Q39" s="139"/>
      <c r="R39" s="139"/>
      <c r="S39" s="139"/>
      <c r="T39" s="139"/>
      <c r="U39" s="139"/>
      <c r="V39" s="139"/>
      <c r="W39" s="139"/>
      <c r="X39" s="140"/>
      <c r="Y39" s="385" t="s">
        <v>12</v>
      </c>
      <c r="Z39" s="386"/>
      <c r="AA39" s="387"/>
      <c r="AB39" s="388"/>
      <c r="AC39" s="388"/>
      <c r="AD39" s="388"/>
      <c r="AE39" s="389">
        <v>1</v>
      </c>
      <c r="AF39" s="372"/>
      <c r="AG39" s="372"/>
      <c r="AH39" s="372"/>
      <c r="AI39" s="389">
        <v>2</v>
      </c>
      <c r="AJ39" s="372"/>
      <c r="AK39" s="372"/>
      <c r="AL39" s="372"/>
      <c r="AM39" s="389">
        <v>3</v>
      </c>
      <c r="AN39" s="372"/>
      <c r="AO39" s="372"/>
      <c r="AP39" s="372"/>
      <c r="AQ39" s="391" t="s">
        <v>613</v>
      </c>
      <c r="AR39" s="392"/>
      <c r="AS39" s="392"/>
      <c r="AT39" s="393"/>
      <c r="AU39" s="372"/>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t="s">
        <v>613</v>
      </c>
      <c r="AF40" s="372"/>
      <c r="AG40" s="372"/>
      <c r="AH40" s="372"/>
      <c r="AI40" s="389" t="s">
        <v>613</v>
      </c>
      <c r="AJ40" s="372"/>
      <c r="AK40" s="372"/>
      <c r="AL40" s="372"/>
      <c r="AM40" s="389" t="s">
        <v>642</v>
      </c>
      <c r="AN40" s="372"/>
      <c r="AO40" s="372"/>
      <c r="AP40" s="372"/>
      <c r="AQ40" s="391" t="s">
        <v>613</v>
      </c>
      <c r="AR40" s="392"/>
      <c r="AS40" s="392"/>
      <c r="AT40" s="393"/>
      <c r="AU40" s="372">
        <v>3</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33</v>
      </c>
      <c r="AF41" s="372"/>
      <c r="AG41" s="372"/>
      <c r="AH41" s="372"/>
      <c r="AI41" s="389">
        <v>67</v>
      </c>
      <c r="AJ41" s="372"/>
      <c r="AK41" s="372"/>
      <c r="AL41" s="372"/>
      <c r="AM41" s="389">
        <v>100</v>
      </c>
      <c r="AN41" s="372"/>
      <c r="AO41" s="372"/>
      <c r="AP41" s="372"/>
      <c r="AQ41" s="391" t="s">
        <v>613</v>
      </c>
      <c r="AR41" s="392"/>
      <c r="AS41" s="392"/>
      <c r="AT41" s="393"/>
      <c r="AU41" s="372" t="s">
        <v>613</v>
      </c>
      <c r="AV41" s="372"/>
      <c r="AW41" s="372"/>
      <c r="AX41" s="373"/>
    </row>
    <row r="42" spans="1:51" ht="23.25" customHeight="1" x14ac:dyDescent="0.15">
      <c r="A42" s="461" t="s">
        <v>261</v>
      </c>
      <c r="B42" s="456"/>
      <c r="C42" s="456"/>
      <c r="D42" s="456"/>
      <c r="E42" s="456"/>
      <c r="F42" s="457"/>
      <c r="G42" s="497" t="s">
        <v>631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8"/>
      <c r="AV66" s="409"/>
      <c r="AW66" s="409"/>
      <c r="AX66" s="410"/>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5" t="s">
        <v>52</v>
      </c>
      <c r="Z67" s="406"/>
      <c r="AA67" s="407"/>
      <c r="AB67" s="370"/>
      <c r="AC67" s="370"/>
      <c r="AD67" s="370"/>
      <c r="AE67" s="371"/>
      <c r="AF67" s="371"/>
      <c r="AG67" s="371"/>
      <c r="AH67" s="371"/>
      <c r="AI67" s="371"/>
      <c r="AJ67" s="371"/>
      <c r="AK67" s="371"/>
      <c r="AL67" s="371"/>
      <c r="AM67" s="371"/>
      <c r="AN67" s="371"/>
      <c r="AO67" s="371"/>
      <c r="AP67" s="371"/>
      <c r="AQ67" s="371"/>
      <c r="AR67" s="371"/>
      <c r="AS67" s="371"/>
      <c r="AT67" s="371"/>
      <c r="AU67" s="408"/>
      <c r="AV67" s="409"/>
      <c r="AW67" s="409"/>
      <c r="AX67" s="410"/>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621</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8"/>
      <c r="AV100" s="409"/>
      <c r="AW100" s="409"/>
      <c r="AX100" s="410"/>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5" t="s">
        <v>52</v>
      </c>
      <c r="Z101" s="406"/>
      <c r="AA101" s="407"/>
      <c r="AB101" s="370"/>
      <c r="AC101" s="370"/>
      <c r="AD101" s="370"/>
      <c r="AE101" s="371"/>
      <c r="AF101" s="371"/>
      <c r="AG101" s="371"/>
      <c r="AH101" s="371"/>
      <c r="AI101" s="371"/>
      <c r="AJ101" s="371"/>
      <c r="AK101" s="371"/>
      <c r="AL101" s="371"/>
      <c r="AM101" s="371"/>
      <c r="AN101" s="371"/>
      <c r="AO101" s="371"/>
      <c r="AP101" s="371"/>
      <c r="AQ101" s="371"/>
      <c r="AR101" s="371"/>
      <c r="AS101" s="371"/>
      <c r="AT101" s="371"/>
      <c r="AU101" s="408"/>
      <c r="AV101" s="409"/>
      <c r="AW101" s="409"/>
      <c r="AX101" s="410"/>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8"/>
      <c r="AV134" s="409"/>
      <c r="AW134" s="409"/>
      <c r="AX134" s="410"/>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5" t="s">
        <v>52</v>
      </c>
      <c r="Z135" s="406"/>
      <c r="AA135" s="407"/>
      <c r="AB135" s="370"/>
      <c r="AC135" s="370"/>
      <c r="AD135" s="370"/>
      <c r="AE135" s="371"/>
      <c r="AF135" s="371"/>
      <c r="AG135" s="371"/>
      <c r="AH135" s="371"/>
      <c r="AI135" s="371"/>
      <c r="AJ135" s="371"/>
      <c r="AK135" s="371"/>
      <c r="AL135" s="371"/>
      <c r="AM135" s="371"/>
      <c r="AN135" s="371"/>
      <c r="AO135" s="371"/>
      <c r="AP135" s="371"/>
      <c r="AQ135" s="371"/>
      <c r="AR135" s="371"/>
      <c r="AS135" s="371"/>
      <c r="AT135" s="371"/>
      <c r="AU135" s="408"/>
      <c r="AV135" s="409"/>
      <c r="AW135" s="409"/>
      <c r="AX135" s="410"/>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8"/>
      <c r="AV168" s="409"/>
      <c r="AW168" s="409"/>
      <c r="AX168" s="410"/>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5" t="s">
        <v>52</v>
      </c>
      <c r="Z169" s="406"/>
      <c r="AA169" s="407"/>
      <c r="AB169" s="370"/>
      <c r="AC169" s="370"/>
      <c r="AD169" s="370"/>
      <c r="AE169" s="371"/>
      <c r="AF169" s="371"/>
      <c r="AG169" s="371"/>
      <c r="AH169" s="371"/>
      <c r="AI169" s="371"/>
      <c r="AJ169" s="371"/>
      <c r="AK169" s="371"/>
      <c r="AL169" s="371"/>
      <c r="AM169" s="371"/>
      <c r="AN169" s="371"/>
      <c r="AO169" s="371"/>
      <c r="AP169" s="371"/>
      <c r="AQ169" s="371"/>
      <c r="AR169" s="371"/>
      <c r="AS169" s="371"/>
      <c r="AT169" s="371"/>
      <c r="AU169" s="408"/>
      <c r="AV169" s="409"/>
      <c r="AW169" s="409"/>
      <c r="AX169" s="410"/>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21"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625</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626</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693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694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613</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691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691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8.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623</v>
      </c>
      <c r="AE223" s="706"/>
      <c r="AF223" s="706"/>
      <c r="AG223" s="707" t="s">
        <v>632</v>
      </c>
      <c r="AH223" s="708"/>
      <c r="AI223" s="708"/>
      <c r="AJ223" s="708"/>
      <c r="AK223" s="708"/>
      <c r="AL223" s="708"/>
      <c r="AM223" s="708"/>
      <c r="AN223" s="708"/>
      <c r="AO223" s="708"/>
      <c r="AP223" s="708"/>
      <c r="AQ223" s="708"/>
      <c r="AR223" s="708"/>
      <c r="AS223" s="708"/>
      <c r="AT223" s="708"/>
      <c r="AU223" s="708"/>
      <c r="AV223" s="708"/>
      <c r="AW223" s="708"/>
      <c r="AX223" s="709"/>
    </row>
    <row r="224" spans="1:51" ht="60.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623</v>
      </c>
      <c r="AE224" s="687"/>
      <c r="AF224" s="687"/>
      <c r="AG224" s="713" t="s">
        <v>633</v>
      </c>
      <c r="AH224" s="714"/>
      <c r="AI224" s="714"/>
      <c r="AJ224" s="714"/>
      <c r="AK224" s="714"/>
      <c r="AL224" s="714"/>
      <c r="AM224" s="714"/>
      <c r="AN224" s="714"/>
      <c r="AO224" s="714"/>
      <c r="AP224" s="714"/>
      <c r="AQ224" s="714"/>
      <c r="AR224" s="714"/>
      <c r="AS224" s="714"/>
      <c r="AT224" s="714"/>
      <c r="AU224" s="714"/>
      <c r="AV224" s="714"/>
      <c r="AW224" s="714"/>
      <c r="AX224" s="715"/>
    </row>
    <row r="225" spans="1:50" ht="36.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623</v>
      </c>
      <c r="AE225" s="720"/>
      <c r="AF225" s="720"/>
      <c r="AG225" s="677" t="s">
        <v>634</v>
      </c>
      <c r="AH225" s="383"/>
      <c r="AI225" s="383"/>
      <c r="AJ225" s="383"/>
      <c r="AK225" s="383"/>
      <c r="AL225" s="383"/>
      <c r="AM225" s="383"/>
      <c r="AN225" s="383"/>
      <c r="AO225" s="383"/>
      <c r="AP225" s="383"/>
      <c r="AQ225" s="383"/>
      <c r="AR225" s="383"/>
      <c r="AS225" s="383"/>
      <c r="AT225" s="383"/>
      <c r="AU225" s="383"/>
      <c r="AV225" s="383"/>
      <c r="AW225" s="383"/>
      <c r="AX225" s="678"/>
    </row>
    <row r="226" spans="1:50" ht="37.9"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623</v>
      </c>
      <c r="AE226" s="675"/>
      <c r="AF226" s="675"/>
      <c r="AG226" s="361" t="s">
        <v>647</v>
      </c>
      <c r="AH226" s="139"/>
      <c r="AI226" s="139"/>
      <c r="AJ226" s="139"/>
      <c r="AK226" s="139"/>
      <c r="AL226" s="139"/>
      <c r="AM226" s="139"/>
      <c r="AN226" s="139"/>
      <c r="AO226" s="139"/>
      <c r="AP226" s="139"/>
      <c r="AQ226" s="139"/>
      <c r="AR226" s="139"/>
      <c r="AS226" s="139"/>
      <c r="AT226" s="139"/>
      <c r="AU226" s="139"/>
      <c r="AV226" s="139"/>
      <c r="AW226" s="139"/>
      <c r="AX226" s="676"/>
    </row>
    <row r="227" spans="1:50" ht="34.9"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623</v>
      </c>
      <c r="AE230" s="687"/>
      <c r="AF230" s="687"/>
      <c r="AG230" s="713" t="s">
        <v>637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623</v>
      </c>
      <c r="AE232" s="687"/>
      <c r="AF232" s="687"/>
      <c r="AG232" s="713" t="s">
        <v>638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636</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60"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623</v>
      </c>
      <c r="AE235" s="728"/>
      <c r="AF235" s="729"/>
      <c r="AG235" s="730" t="s">
        <v>649</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623</v>
      </c>
      <c r="AE236" s="739"/>
      <c r="AF236" s="749"/>
      <c r="AG236" s="740" t="s">
        <v>641</v>
      </c>
      <c r="AH236" s="741"/>
      <c r="AI236" s="741"/>
      <c r="AJ236" s="741"/>
      <c r="AK236" s="741"/>
      <c r="AL236" s="741"/>
      <c r="AM236" s="741"/>
      <c r="AN236" s="741"/>
      <c r="AO236" s="741"/>
      <c r="AP236" s="741"/>
      <c r="AQ236" s="741"/>
      <c r="AR236" s="741"/>
      <c r="AS236" s="741"/>
      <c r="AT236" s="741"/>
      <c r="AU236" s="741"/>
      <c r="AV236" s="741"/>
      <c r="AW236" s="741"/>
      <c r="AX236" s="742"/>
    </row>
    <row r="237" spans="1:50" ht="77.4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623</v>
      </c>
      <c r="AE238" s="687"/>
      <c r="AF238" s="687"/>
      <c r="AG238" s="713" t="s">
        <v>639</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623</v>
      </c>
      <c r="AE239" s="687"/>
      <c r="AF239" s="687"/>
      <c r="AG239" s="743" t="s">
        <v>640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636</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686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687</v>
      </c>
      <c r="B254" s="119"/>
      <c r="C254" s="119"/>
      <c r="D254" s="119"/>
      <c r="E254" s="120"/>
      <c r="F254" s="774" t="s">
        <v>689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692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672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408</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442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624</v>
      </c>
      <c r="H268" s="790"/>
      <c r="I268" s="790"/>
      <c r="J268" s="137">
        <v>20</v>
      </c>
      <c r="K268" s="137"/>
      <c r="L268" s="106">
        <v>477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6"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685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655</v>
      </c>
      <c r="H310" s="824"/>
      <c r="I310" s="824"/>
      <c r="J310" s="824"/>
      <c r="K310" s="825"/>
      <c r="L310" s="826" t="s">
        <v>656</v>
      </c>
      <c r="M310" s="827"/>
      <c r="N310" s="827"/>
      <c r="O310" s="827"/>
      <c r="P310" s="827"/>
      <c r="Q310" s="827"/>
      <c r="R310" s="827"/>
      <c r="S310" s="827"/>
      <c r="T310" s="827"/>
      <c r="U310" s="827"/>
      <c r="V310" s="827"/>
      <c r="W310" s="827"/>
      <c r="X310" s="828"/>
      <c r="Y310" s="829">
        <v>30</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60" customHeight="1" x14ac:dyDescent="0.15">
      <c r="A366" s="858">
        <v>1</v>
      </c>
      <c r="B366" s="858">
        <v>1</v>
      </c>
      <c r="C366" s="859" t="s">
        <v>674</v>
      </c>
      <c r="D366" s="860"/>
      <c r="E366" s="860"/>
      <c r="F366" s="860"/>
      <c r="G366" s="860"/>
      <c r="H366" s="860"/>
      <c r="I366" s="860"/>
      <c r="J366" s="861">
        <v>5013201004656</v>
      </c>
      <c r="K366" s="862"/>
      <c r="L366" s="862"/>
      <c r="M366" s="862"/>
      <c r="N366" s="862"/>
      <c r="O366" s="862"/>
      <c r="P366" s="863" t="s">
        <v>657</v>
      </c>
      <c r="Q366" s="864"/>
      <c r="R366" s="864"/>
      <c r="S366" s="864"/>
      <c r="T366" s="864"/>
      <c r="U366" s="864"/>
      <c r="V366" s="864"/>
      <c r="W366" s="864"/>
      <c r="X366" s="864"/>
      <c r="Y366" s="865">
        <v>30</v>
      </c>
      <c r="Z366" s="866"/>
      <c r="AA366" s="866"/>
      <c r="AB366" s="867"/>
      <c r="AC366" s="868" t="s">
        <v>257</v>
      </c>
      <c r="AD366" s="869"/>
      <c r="AE366" s="869"/>
      <c r="AF366" s="869"/>
      <c r="AG366" s="869"/>
      <c r="AH366" s="852">
        <v>2</v>
      </c>
      <c r="AI366" s="853"/>
      <c r="AJ366" s="853"/>
      <c r="AK366" s="853"/>
      <c r="AL366" s="854">
        <v>100</v>
      </c>
      <c r="AM366" s="855"/>
      <c r="AN366" s="855"/>
      <c r="AO366" s="856"/>
      <c r="AP366" s="857"/>
      <c r="AQ366" s="857"/>
      <c r="AR366" s="857"/>
      <c r="AS366" s="857"/>
      <c r="AT366" s="857"/>
      <c r="AU366" s="857"/>
      <c r="AV366" s="857"/>
      <c r="AW366" s="857"/>
      <c r="AX366" s="857"/>
    </row>
    <row r="367" spans="1:51" ht="60" customHeight="1" x14ac:dyDescent="0.15">
      <c r="A367" s="858">
        <v>2</v>
      </c>
      <c r="B367" s="858">
        <v>1</v>
      </c>
      <c r="C367" s="859" t="s">
        <v>675</v>
      </c>
      <c r="D367" s="860"/>
      <c r="E367" s="860"/>
      <c r="F367" s="860"/>
      <c r="G367" s="860"/>
      <c r="H367" s="860"/>
      <c r="I367" s="860"/>
      <c r="J367" s="861">
        <v>5122001006463</v>
      </c>
      <c r="K367" s="862"/>
      <c r="L367" s="862"/>
      <c r="M367" s="862"/>
      <c r="N367" s="862"/>
      <c r="O367" s="862"/>
      <c r="P367" s="863" t="s">
        <v>658</v>
      </c>
      <c r="Q367" s="864"/>
      <c r="R367" s="864"/>
      <c r="S367" s="864"/>
      <c r="T367" s="864"/>
      <c r="U367" s="864"/>
      <c r="V367" s="864"/>
      <c r="W367" s="864"/>
      <c r="X367" s="864"/>
      <c r="Y367" s="865">
        <v>4</v>
      </c>
      <c r="Z367" s="866"/>
      <c r="AA367" s="866"/>
      <c r="AB367" s="867"/>
      <c r="AC367" s="868" t="s">
        <v>253</v>
      </c>
      <c r="AD367" s="869"/>
      <c r="AE367" s="869"/>
      <c r="AF367" s="869"/>
      <c r="AG367" s="869"/>
      <c r="AH367" s="852">
        <v>1</v>
      </c>
      <c r="AI367" s="853"/>
      <c r="AJ367" s="853"/>
      <c r="AK367" s="853"/>
      <c r="AL367" s="854">
        <v>96</v>
      </c>
      <c r="AM367" s="855"/>
      <c r="AN367" s="855"/>
      <c r="AO367" s="856"/>
      <c r="AP367" s="857"/>
      <c r="AQ367" s="857"/>
      <c r="AR367" s="857"/>
      <c r="AS367" s="857"/>
      <c r="AT367" s="857"/>
      <c r="AU367" s="857"/>
      <c r="AV367" s="857"/>
      <c r="AW367" s="857"/>
      <c r="AX367" s="857"/>
      <c r="AY367">
        <f>COUNTA($C$367)</f>
        <v>1</v>
      </c>
    </row>
    <row r="368" spans="1:51" ht="60" customHeight="1" x14ac:dyDescent="0.15">
      <c r="A368" s="858">
        <v>3</v>
      </c>
      <c r="B368" s="858">
        <v>1</v>
      </c>
      <c r="C368" s="859" t="s">
        <v>675</v>
      </c>
      <c r="D368" s="860"/>
      <c r="E368" s="860"/>
      <c r="F368" s="860"/>
      <c r="G368" s="860"/>
      <c r="H368" s="860"/>
      <c r="I368" s="860"/>
      <c r="J368" s="861">
        <v>5122001006463</v>
      </c>
      <c r="K368" s="862"/>
      <c r="L368" s="862"/>
      <c r="M368" s="862"/>
      <c r="N368" s="862"/>
      <c r="O368" s="862"/>
      <c r="P368" s="863" t="s">
        <v>659</v>
      </c>
      <c r="Q368" s="864"/>
      <c r="R368" s="864"/>
      <c r="S368" s="864"/>
      <c r="T368" s="864"/>
      <c r="U368" s="864"/>
      <c r="V368" s="864"/>
      <c r="W368" s="864"/>
      <c r="X368" s="864"/>
      <c r="Y368" s="865">
        <v>14</v>
      </c>
      <c r="Z368" s="866"/>
      <c r="AA368" s="866"/>
      <c r="AB368" s="867"/>
      <c r="AC368" s="868" t="s">
        <v>253</v>
      </c>
      <c r="AD368" s="869"/>
      <c r="AE368" s="869"/>
      <c r="AF368" s="869"/>
      <c r="AG368" s="869"/>
      <c r="AH368" s="870">
        <v>1</v>
      </c>
      <c r="AI368" s="871"/>
      <c r="AJ368" s="871"/>
      <c r="AK368" s="871"/>
      <c r="AL368" s="854">
        <v>98.8</v>
      </c>
      <c r="AM368" s="855"/>
      <c r="AN368" s="855"/>
      <c r="AO368" s="856"/>
      <c r="AP368" s="857"/>
      <c r="AQ368" s="857"/>
      <c r="AR368" s="857"/>
      <c r="AS368" s="857"/>
      <c r="AT368" s="857"/>
      <c r="AU368" s="857"/>
      <c r="AV368" s="857"/>
      <c r="AW368" s="857"/>
      <c r="AX368" s="857"/>
      <c r="AY368">
        <f>COUNTA($C$368)</f>
        <v>1</v>
      </c>
    </row>
    <row r="369" spans="1:51" ht="60" customHeight="1" x14ac:dyDescent="0.15">
      <c r="A369" s="858">
        <v>4</v>
      </c>
      <c r="B369" s="858">
        <v>1</v>
      </c>
      <c r="C369" s="859" t="s">
        <v>660</v>
      </c>
      <c r="D369" s="860"/>
      <c r="E369" s="860"/>
      <c r="F369" s="860"/>
      <c r="G369" s="860"/>
      <c r="H369" s="860"/>
      <c r="I369" s="860"/>
      <c r="J369" s="861" t="s">
        <v>676</v>
      </c>
      <c r="K369" s="862"/>
      <c r="L369" s="862"/>
      <c r="M369" s="862"/>
      <c r="N369" s="862"/>
      <c r="O369" s="862"/>
      <c r="P369" s="863" t="s">
        <v>661</v>
      </c>
      <c r="Q369" s="864"/>
      <c r="R369" s="864"/>
      <c r="S369" s="864"/>
      <c r="T369" s="864"/>
      <c r="U369" s="864"/>
      <c r="V369" s="864"/>
      <c r="W369" s="864"/>
      <c r="X369" s="864"/>
      <c r="Y369" s="865">
        <v>8</v>
      </c>
      <c r="Z369" s="866"/>
      <c r="AA369" s="866"/>
      <c r="AB369" s="867"/>
      <c r="AC369" s="868" t="s">
        <v>257</v>
      </c>
      <c r="AD369" s="869"/>
      <c r="AE369" s="869"/>
      <c r="AF369" s="869"/>
      <c r="AG369" s="869"/>
      <c r="AH369" s="870">
        <v>2</v>
      </c>
      <c r="AI369" s="871"/>
      <c r="AJ369" s="871"/>
      <c r="AK369" s="871"/>
      <c r="AL369" s="854">
        <v>99.8</v>
      </c>
      <c r="AM369" s="855"/>
      <c r="AN369" s="855"/>
      <c r="AO369" s="856"/>
      <c r="AP369" s="857"/>
      <c r="AQ369" s="857"/>
      <c r="AR369" s="857"/>
      <c r="AS369" s="857"/>
      <c r="AT369" s="857"/>
      <c r="AU369" s="857"/>
      <c r="AV369" s="857"/>
      <c r="AW369" s="857"/>
      <c r="AX369" s="857"/>
      <c r="AY369">
        <f>COUNTA($C$369)</f>
        <v>1</v>
      </c>
    </row>
    <row r="370" spans="1:51" ht="30" customHeight="1" x14ac:dyDescent="0.15">
      <c r="A370" s="858">
        <v>5</v>
      </c>
      <c r="B370" s="858">
        <v>1</v>
      </c>
      <c r="C370" s="859" t="s">
        <v>677</v>
      </c>
      <c r="D370" s="860"/>
      <c r="E370" s="860"/>
      <c r="F370" s="860"/>
      <c r="G370" s="860"/>
      <c r="H370" s="860"/>
      <c r="I370" s="860"/>
      <c r="J370" s="861">
        <v>6011101030094</v>
      </c>
      <c r="K370" s="862"/>
      <c r="L370" s="862"/>
      <c r="M370" s="862"/>
      <c r="N370" s="862"/>
      <c r="O370" s="862"/>
      <c r="P370" s="863" t="s">
        <v>668</v>
      </c>
      <c r="Q370" s="864"/>
      <c r="R370" s="864"/>
      <c r="S370" s="864"/>
      <c r="T370" s="864"/>
      <c r="U370" s="864"/>
      <c r="V370" s="864"/>
      <c r="W370" s="864"/>
      <c r="X370" s="864"/>
      <c r="Y370" s="865">
        <v>1</v>
      </c>
      <c r="Z370" s="866"/>
      <c r="AA370" s="866"/>
      <c r="AB370" s="867"/>
      <c r="AC370" s="868" t="s">
        <v>259</v>
      </c>
      <c r="AD370" s="869"/>
      <c r="AE370" s="869"/>
      <c r="AF370" s="869"/>
      <c r="AG370" s="869"/>
      <c r="AH370" s="870" t="s">
        <v>285</v>
      </c>
      <c r="AI370" s="871"/>
      <c r="AJ370" s="871"/>
      <c r="AK370" s="871"/>
      <c r="AL370" s="854" t="s">
        <v>285</v>
      </c>
      <c r="AM370" s="855"/>
      <c r="AN370" s="855"/>
      <c r="AO370" s="856"/>
      <c r="AP370" s="857"/>
      <c r="AQ370" s="857"/>
      <c r="AR370" s="857"/>
      <c r="AS370" s="857"/>
      <c r="AT370" s="857"/>
      <c r="AU370" s="857"/>
      <c r="AV370" s="857"/>
      <c r="AW370" s="857"/>
      <c r="AX370" s="857"/>
      <c r="AY370">
        <f>COUNTA($C$370)</f>
        <v>1</v>
      </c>
    </row>
    <row r="371" spans="1:51" ht="30" customHeight="1" x14ac:dyDescent="0.15">
      <c r="A371" s="858">
        <v>6</v>
      </c>
      <c r="B371" s="858">
        <v>1</v>
      </c>
      <c r="C371" s="859" t="s">
        <v>677</v>
      </c>
      <c r="D371" s="860"/>
      <c r="E371" s="860"/>
      <c r="F371" s="860"/>
      <c r="G371" s="860"/>
      <c r="H371" s="860"/>
      <c r="I371" s="860"/>
      <c r="J371" s="861">
        <v>6011101030094</v>
      </c>
      <c r="K371" s="862"/>
      <c r="L371" s="862"/>
      <c r="M371" s="862"/>
      <c r="N371" s="862"/>
      <c r="O371" s="862"/>
      <c r="P371" s="863" t="s">
        <v>669</v>
      </c>
      <c r="Q371" s="864"/>
      <c r="R371" s="864"/>
      <c r="S371" s="864"/>
      <c r="T371" s="864"/>
      <c r="U371" s="864"/>
      <c r="V371" s="864"/>
      <c r="W371" s="864"/>
      <c r="X371" s="864"/>
      <c r="Y371" s="865">
        <v>0.03</v>
      </c>
      <c r="Z371" s="866"/>
      <c r="AA371" s="866"/>
      <c r="AB371" s="867"/>
      <c r="AC371" s="868" t="s">
        <v>259</v>
      </c>
      <c r="AD371" s="869"/>
      <c r="AE371" s="869"/>
      <c r="AF371" s="869"/>
      <c r="AG371" s="869"/>
      <c r="AH371" s="870" t="s">
        <v>285</v>
      </c>
      <c r="AI371" s="871"/>
      <c r="AJ371" s="871"/>
      <c r="AK371" s="871"/>
      <c r="AL371" s="854" t="s">
        <v>285</v>
      </c>
      <c r="AM371" s="855"/>
      <c r="AN371" s="855"/>
      <c r="AO371" s="856"/>
      <c r="AP371" s="857"/>
      <c r="AQ371" s="857"/>
      <c r="AR371" s="857"/>
      <c r="AS371" s="857"/>
      <c r="AT371" s="857"/>
      <c r="AU371" s="857"/>
      <c r="AV371" s="857"/>
      <c r="AW371" s="857"/>
      <c r="AX371" s="857"/>
      <c r="AY371">
        <f>COUNTA($C$371)</f>
        <v>1</v>
      </c>
    </row>
    <row r="372" spans="1:51" ht="30" customHeight="1" x14ac:dyDescent="0.15">
      <c r="A372" s="858">
        <v>7</v>
      </c>
      <c r="B372" s="858">
        <v>1</v>
      </c>
      <c r="C372" s="859" t="s">
        <v>678</v>
      </c>
      <c r="D372" s="860"/>
      <c r="E372" s="860"/>
      <c r="F372" s="860"/>
      <c r="G372" s="860"/>
      <c r="H372" s="860"/>
      <c r="I372" s="860"/>
      <c r="J372" s="861">
        <v>3050001014842</v>
      </c>
      <c r="K372" s="862"/>
      <c r="L372" s="862"/>
      <c r="M372" s="862"/>
      <c r="N372" s="862"/>
      <c r="O372" s="862"/>
      <c r="P372" s="863" t="s">
        <v>670</v>
      </c>
      <c r="Q372" s="864"/>
      <c r="R372" s="864"/>
      <c r="S372" s="864"/>
      <c r="T372" s="864"/>
      <c r="U372" s="864"/>
      <c r="V372" s="864"/>
      <c r="W372" s="864"/>
      <c r="X372" s="864"/>
      <c r="Y372" s="865">
        <v>0.8</v>
      </c>
      <c r="Z372" s="866"/>
      <c r="AA372" s="866"/>
      <c r="AB372" s="867"/>
      <c r="AC372" s="868" t="s">
        <v>259</v>
      </c>
      <c r="AD372" s="869"/>
      <c r="AE372" s="869"/>
      <c r="AF372" s="869"/>
      <c r="AG372" s="869"/>
      <c r="AH372" s="870" t="s">
        <v>285</v>
      </c>
      <c r="AI372" s="871"/>
      <c r="AJ372" s="871"/>
      <c r="AK372" s="871"/>
      <c r="AL372" s="854" t="s">
        <v>285</v>
      </c>
      <c r="AM372" s="855"/>
      <c r="AN372" s="855"/>
      <c r="AO372" s="856"/>
      <c r="AP372" s="857"/>
      <c r="AQ372" s="857"/>
      <c r="AR372" s="857"/>
      <c r="AS372" s="857"/>
      <c r="AT372" s="857"/>
      <c r="AU372" s="857"/>
      <c r="AV372" s="857"/>
      <c r="AW372" s="857"/>
      <c r="AX372" s="857"/>
      <c r="AY372">
        <f>COUNTA($C$372)</f>
        <v>1</v>
      </c>
    </row>
    <row r="373" spans="1:51" ht="30" customHeight="1" x14ac:dyDescent="0.15">
      <c r="A373" s="858">
        <v>8</v>
      </c>
      <c r="B373" s="858">
        <v>1</v>
      </c>
      <c r="C373" s="859" t="s">
        <v>679</v>
      </c>
      <c r="D373" s="860"/>
      <c r="E373" s="860"/>
      <c r="F373" s="860"/>
      <c r="G373" s="860"/>
      <c r="H373" s="860"/>
      <c r="I373" s="860"/>
      <c r="J373" s="861">
        <v>3010401019131</v>
      </c>
      <c r="K373" s="862"/>
      <c r="L373" s="862"/>
      <c r="M373" s="862"/>
      <c r="N373" s="862"/>
      <c r="O373" s="862"/>
      <c r="P373" s="863" t="s">
        <v>669</v>
      </c>
      <c r="Q373" s="864"/>
      <c r="R373" s="864"/>
      <c r="S373" s="864"/>
      <c r="T373" s="864"/>
      <c r="U373" s="864"/>
      <c r="V373" s="864"/>
      <c r="W373" s="864"/>
      <c r="X373" s="864"/>
      <c r="Y373" s="865">
        <v>0.6</v>
      </c>
      <c r="Z373" s="866"/>
      <c r="AA373" s="866"/>
      <c r="AB373" s="867"/>
      <c r="AC373" s="868" t="s">
        <v>259</v>
      </c>
      <c r="AD373" s="869"/>
      <c r="AE373" s="869"/>
      <c r="AF373" s="869"/>
      <c r="AG373" s="869"/>
      <c r="AH373" s="870" t="s">
        <v>285</v>
      </c>
      <c r="AI373" s="871"/>
      <c r="AJ373" s="871"/>
      <c r="AK373" s="871"/>
      <c r="AL373" s="854" t="s">
        <v>285</v>
      </c>
      <c r="AM373" s="855"/>
      <c r="AN373" s="855"/>
      <c r="AO373" s="856"/>
      <c r="AP373" s="857"/>
      <c r="AQ373" s="857"/>
      <c r="AR373" s="857"/>
      <c r="AS373" s="857"/>
      <c r="AT373" s="857"/>
      <c r="AU373" s="857"/>
      <c r="AV373" s="857"/>
      <c r="AW373" s="857"/>
      <c r="AX373" s="857"/>
      <c r="AY373">
        <f>COUNTA($C$373)</f>
        <v>1</v>
      </c>
    </row>
    <row r="374" spans="1:51" ht="30" customHeight="1" x14ac:dyDescent="0.15">
      <c r="A374" s="858">
        <v>9</v>
      </c>
      <c r="B374" s="858">
        <v>1</v>
      </c>
      <c r="C374" s="859" t="s">
        <v>679</v>
      </c>
      <c r="D374" s="860"/>
      <c r="E374" s="860"/>
      <c r="F374" s="860"/>
      <c r="G374" s="860"/>
      <c r="H374" s="860"/>
      <c r="I374" s="860"/>
      <c r="J374" s="861">
        <v>3010401019131</v>
      </c>
      <c r="K374" s="862"/>
      <c r="L374" s="862"/>
      <c r="M374" s="862"/>
      <c r="N374" s="862"/>
      <c r="O374" s="862"/>
      <c r="P374" s="863" t="s">
        <v>670</v>
      </c>
      <c r="Q374" s="864"/>
      <c r="R374" s="864"/>
      <c r="S374" s="864"/>
      <c r="T374" s="864"/>
      <c r="U374" s="864"/>
      <c r="V374" s="864"/>
      <c r="W374" s="864"/>
      <c r="X374" s="864"/>
      <c r="Y374" s="865">
        <v>0.1</v>
      </c>
      <c r="Z374" s="866"/>
      <c r="AA374" s="866"/>
      <c r="AB374" s="867"/>
      <c r="AC374" s="868" t="s">
        <v>259</v>
      </c>
      <c r="AD374" s="869"/>
      <c r="AE374" s="869"/>
      <c r="AF374" s="869"/>
      <c r="AG374" s="869"/>
      <c r="AH374" s="870" t="s">
        <v>285</v>
      </c>
      <c r="AI374" s="871"/>
      <c r="AJ374" s="871"/>
      <c r="AK374" s="871"/>
      <c r="AL374" s="854" t="s">
        <v>285</v>
      </c>
      <c r="AM374" s="855"/>
      <c r="AN374" s="855"/>
      <c r="AO374" s="856"/>
      <c r="AP374" s="857"/>
      <c r="AQ374" s="857"/>
      <c r="AR374" s="857"/>
      <c r="AS374" s="857"/>
      <c r="AT374" s="857"/>
      <c r="AU374" s="857"/>
      <c r="AV374" s="857"/>
      <c r="AW374" s="857"/>
      <c r="AX374" s="857"/>
      <c r="AY374">
        <f>COUNTA($C$374)</f>
        <v>1</v>
      </c>
    </row>
    <row r="375" spans="1:51" ht="30" customHeight="1" x14ac:dyDescent="0.15">
      <c r="A375" s="858">
        <v>10</v>
      </c>
      <c r="B375" s="858">
        <v>1</v>
      </c>
      <c r="C375" s="859" t="s">
        <v>680</v>
      </c>
      <c r="D375" s="860"/>
      <c r="E375" s="860"/>
      <c r="F375" s="860"/>
      <c r="G375" s="860"/>
      <c r="H375" s="860"/>
      <c r="I375" s="860"/>
      <c r="J375" s="861">
        <v>3050001015510</v>
      </c>
      <c r="K375" s="862"/>
      <c r="L375" s="862"/>
      <c r="M375" s="862"/>
      <c r="N375" s="862"/>
      <c r="O375" s="862"/>
      <c r="P375" s="863" t="s">
        <v>662</v>
      </c>
      <c r="Q375" s="864"/>
      <c r="R375" s="864"/>
      <c r="S375" s="864"/>
      <c r="T375" s="864"/>
      <c r="U375" s="864"/>
      <c r="V375" s="864"/>
      <c r="W375" s="864"/>
      <c r="X375" s="864"/>
      <c r="Y375" s="865">
        <v>0.2</v>
      </c>
      <c r="Z375" s="866"/>
      <c r="AA375" s="866"/>
      <c r="AB375" s="867"/>
      <c r="AC375" s="868" t="s">
        <v>259</v>
      </c>
      <c r="AD375" s="869"/>
      <c r="AE375" s="869"/>
      <c r="AF375" s="869"/>
      <c r="AG375" s="869"/>
      <c r="AH375" s="870" t="s">
        <v>285</v>
      </c>
      <c r="AI375" s="871"/>
      <c r="AJ375" s="871"/>
      <c r="AK375" s="871"/>
      <c r="AL375" s="854" t="s">
        <v>285</v>
      </c>
      <c r="AM375" s="855"/>
      <c r="AN375" s="855"/>
      <c r="AO375" s="856"/>
      <c r="AP375" s="857"/>
      <c r="AQ375" s="857"/>
      <c r="AR375" s="857"/>
      <c r="AS375" s="857"/>
      <c r="AT375" s="857"/>
      <c r="AU375" s="857"/>
      <c r="AV375" s="857"/>
      <c r="AW375" s="857"/>
      <c r="AX375" s="857"/>
      <c r="AY375">
        <f>COUNTA($C$375)</f>
        <v>1</v>
      </c>
    </row>
    <row r="376" spans="1:51" ht="30" customHeight="1" x14ac:dyDescent="0.15">
      <c r="A376" s="858">
        <v>11</v>
      </c>
      <c r="B376" s="858">
        <v>1</v>
      </c>
      <c r="C376" s="859" t="s">
        <v>680</v>
      </c>
      <c r="D376" s="860"/>
      <c r="E376" s="860"/>
      <c r="F376" s="860"/>
      <c r="G376" s="860"/>
      <c r="H376" s="860"/>
      <c r="I376" s="860"/>
      <c r="J376" s="861">
        <v>3050001015510</v>
      </c>
      <c r="K376" s="862"/>
      <c r="L376" s="862"/>
      <c r="M376" s="862"/>
      <c r="N376" s="862"/>
      <c r="O376" s="862"/>
      <c r="P376" s="863" t="s">
        <v>663</v>
      </c>
      <c r="Q376" s="864"/>
      <c r="R376" s="864"/>
      <c r="S376" s="864"/>
      <c r="T376" s="864"/>
      <c r="U376" s="864"/>
      <c r="V376" s="864"/>
      <c r="W376" s="864"/>
      <c r="X376" s="864"/>
      <c r="Y376" s="865">
        <v>0.3</v>
      </c>
      <c r="Z376" s="866"/>
      <c r="AA376" s="866"/>
      <c r="AB376" s="867"/>
      <c r="AC376" s="868" t="s">
        <v>259</v>
      </c>
      <c r="AD376" s="869"/>
      <c r="AE376" s="869"/>
      <c r="AF376" s="869"/>
      <c r="AG376" s="869"/>
      <c r="AH376" s="870" t="s">
        <v>285</v>
      </c>
      <c r="AI376" s="871"/>
      <c r="AJ376" s="871"/>
      <c r="AK376" s="871"/>
      <c r="AL376" s="854" t="s">
        <v>285</v>
      </c>
      <c r="AM376" s="855"/>
      <c r="AN376" s="855"/>
      <c r="AO376" s="856"/>
      <c r="AP376" s="857"/>
      <c r="AQ376" s="857"/>
      <c r="AR376" s="857"/>
      <c r="AS376" s="857"/>
      <c r="AT376" s="857"/>
      <c r="AU376" s="857"/>
      <c r="AV376" s="857"/>
      <c r="AW376" s="857"/>
      <c r="AX376" s="857"/>
      <c r="AY376">
        <f>COUNTA($C$376)</f>
        <v>1</v>
      </c>
    </row>
    <row r="377" spans="1:51" ht="30" customHeight="1" x14ac:dyDescent="0.15">
      <c r="A377" s="858">
        <v>12</v>
      </c>
      <c r="B377" s="858">
        <v>1</v>
      </c>
      <c r="C377" s="859" t="s">
        <v>681</v>
      </c>
      <c r="D377" s="860"/>
      <c r="E377" s="860"/>
      <c r="F377" s="860"/>
      <c r="G377" s="860"/>
      <c r="H377" s="860"/>
      <c r="I377" s="860"/>
      <c r="J377" s="861">
        <v>7050002040000</v>
      </c>
      <c r="K377" s="862"/>
      <c r="L377" s="862"/>
      <c r="M377" s="862"/>
      <c r="N377" s="862"/>
      <c r="O377" s="862"/>
      <c r="P377" s="863" t="s">
        <v>670</v>
      </c>
      <c r="Q377" s="864"/>
      <c r="R377" s="864"/>
      <c r="S377" s="864"/>
      <c r="T377" s="864"/>
      <c r="U377" s="864"/>
      <c r="V377" s="864"/>
      <c r="W377" s="864"/>
      <c r="X377" s="864"/>
      <c r="Y377" s="865">
        <v>0.4</v>
      </c>
      <c r="Z377" s="866"/>
      <c r="AA377" s="866"/>
      <c r="AB377" s="867"/>
      <c r="AC377" s="868" t="s">
        <v>259</v>
      </c>
      <c r="AD377" s="869"/>
      <c r="AE377" s="869"/>
      <c r="AF377" s="869"/>
      <c r="AG377" s="869"/>
      <c r="AH377" s="870" t="s">
        <v>285</v>
      </c>
      <c r="AI377" s="871"/>
      <c r="AJ377" s="871"/>
      <c r="AK377" s="871"/>
      <c r="AL377" s="854" t="s">
        <v>285</v>
      </c>
      <c r="AM377" s="855"/>
      <c r="AN377" s="855"/>
      <c r="AO377" s="856"/>
      <c r="AP377" s="857"/>
      <c r="AQ377" s="857"/>
      <c r="AR377" s="857"/>
      <c r="AS377" s="857"/>
      <c r="AT377" s="857"/>
      <c r="AU377" s="857"/>
      <c r="AV377" s="857"/>
      <c r="AW377" s="857"/>
      <c r="AX377" s="857"/>
      <c r="AY377">
        <f>COUNTA($C$377)</f>
        <v>1</v>
      </c>
    </row>
    <row r="378" spans="1:51" ht="30" customHeight="1" x14ac:dyDescent="0.15">
      <c r="A378" s="858">
        <v>13</v>
      </c>
      <c r="B378" s="858">
        <v>1</v>
      </c>
      <c r="C378" s="859" t="s">
        <v>682</v>
      </c>
      <c r="D378" s="860"/>
      <c r="E378" s="860"/>
      <c r="F378" s="860"/>
      <c r="G378" s="860"/>
      <c r="H378" s="860"/>
      <c r="I378" s="860"/>
      <c r="J378" s="861">
        <v>4011602021692</v>
      </c>
      <c r="K378" s="862"/>
      <c r="L378" s="862"/>
      <c r="M378" s="862"/>
      <c r="N378" s="862"/>
      <c r="O378" s="862"/>
      <c r="P378" s="863" t="s">
        <v>664</v>
      </c>
      <c r="Q378" s="864"/>
      <c r="R378" s="864"/>
      <c r="S378" s="864"/>
      <c r="T378" s="864"/>
      <c r="U378" s="864"/>
      <c r="V378" s="864"/>
      <c r="W378" s="864"/>
      <c r="X378" s="864"/>
      <c r="Y378" s="865">
        <v>0.09</v>
      </c>
      <c r="Z378" s="866"/>
      <c r="AA378" s="866"/>
      <c r="AB378" s="867"/>
      <c r="AC378" s="868" t="s">
        <v>259</v>
      </c>
      <c r="AD378" s="869"/>
      <c r="AE378" s="869"/>
      <c r="AF378" s="869"/>
      <c r="AG378" s="869"/>
      <c r="AH378" s="870" t="s">
        <v>285</v>
      </c>
      <c r="AI378" s="871"/>
      <c r="AJ378" s="871"/>
      <c r="AK378" s="871"/>
      <c r="AL378" s="854" t="s">
        <v>285</v>
      </c>
      <c r="AM378" s="855"/>
      <c r="AN378" s="855"/>
      <c r="AO378" s="856"/>
      <c r="AP378" s="857"/>
      <c r="AQ378" s="857"/>
      <c r="AR378" s="857"/>
      <c r="AS378" s="857"/>
      <c r="AT378" s="857"/>
      <c r="AU378" s="857"/>
      <c r="AV378" s="857"/>
      <c r="AW378" s="857"/>
      <c r="AX378" s="857"/>
      <c r="AY378">
        <f>COUNTA($C$378)</f>
        <v>1</v>
      </c>
    </row>
    <row r="379" spans="1:51" ht="30" customHeight="1" x14ac:dyDescent="0.15">
      <c r="A379" s="858">
        <v>14</v>
      </c>
      <c r="B379" s="858">
        <v>1</v>
      </c>
      <c r="C379" s="859" t="s">
        <v>682</v>
      </c>
      <c r="D379" s="860"/>
      <c r="E379" s="860"/>
      <c r="F379" s="860"/>
      <c r="G379" s="860"/>
      <c r="H379" s="860"/>
      <c r="I379" s="860"/>
      <c r="J379" s="861">
        <v>4011602021692</v>
      </c>
      <c r="K379" s="862"/>
      <c r="L379" s="862"/>
      <c r="M379" s="862"/>
      <c r="N379" s="862"/>
      <c r="O379" s="862"/>
      <c r="P379" s="863" t="s">
        <v>665</v>
      </c>
      <c r="Q379" s="864"/>
      <c r="R379" s="864"/>
      <c r="S379" s="864"/>
      <c r="T379" s="864"/>
      <c r="U379" s="864"/>
      <c r="V379" s="864"/>
      <c r="W379" s="864"/>
      <c r="X379" s="864"/>
      <c r="Y379" s="865">
        <v>0.08</v>
      </c>
      <c r="Z379" s="866"/>
      <c r="AA379" s="866"/>
      <c r="AB379" s="867"/>
      <c r="AC379" s="868" t="s">
        <v>259</v>
      </c>
      <c r="AD379" s="869"/>
      <c r="AE379" s="869"/>
      <c r="AF379" s="869"/>
      <c r="AG379" s="869"/>
      <c r="AH379" s="870" t="s">
        <v>285</v>
      </c>
      <c r="AI379" s="871"/>
      <c r="AJ379" s="871"/>
      <c r="AK379" s="871"/>
      <c r="AL379" s="854" t="s">
        <v>285</v>
      </c>
      <c r="AM379" s="855"/>
      <c r="AN379" s="855"/>
      <c r="AO379" s="856"/>
      <c r="AP379" s="857"/>
      <c r="AQ379" s="857"/>
      <c r="AR379" s="857"/>
      <c r="AS379" s="857"/>
      <c r="AT379" s="857"/>
      <c r="AU379" s="857"/>
      <c r="AV379" s="857"/>
      <c r="AW379" s="857"/>
      <c r="AX379" s="857"/>
      <c r="AY379">
        <f>COUNTA($C$379)</f>
        <v>1</v>
      </c>
    </row>
    <row r="380" spans="1:51" ht="30" customHeight="1" x14ac:dyDescent="0.15">
      <c r="A380" s="858">
        <v>15</v>
      </c>
      <c r="B380" s="858">
        <v>1</v>
      </c>
      <c r="C380" s="859" t="s">
        <v>682</v>
      </c>
      <c r="D380" s="860"/>
      <c r="E380" s="860"/>
      <c r="F380" s="860"/>
      <c r="G380" s="860"/>
      <c r="H380" s="860"/>
      <c r="I380" s="860"/>
      <c r="J380" s="861">
        <v>4011602021692</v>
      </c>
      <c r="K380" s="862"/>
      <c r="L380" s="862"/>
      <c r="M380" s="862"/>
      <c r="N380" s="862"/>
      <c r="O380" s="862"/>
      <c r="P380" s="863" t="s">
        <v>665</v>
      </c>
      <c r="Q380" s="864"/>
      <c r="R380" s="864"/>
      <c r="S380" s="864"/>
      <c r="T380" s="864"/>
      <c r="U380" s="864"/>
      <c r="V380" s="864"/>
      <c r="W380" s="864"/>
      <c r="X380" s="864"/>
      <c r="Y380" s="865">
        <v>0.05</v>
      </c>
      <c r="Z380" s="866"/>
      <c r="AA380" s="866"/>
      <c r="AB380" s="867"/>
      <c r="AC380" s="868" t="s">
        <v>259</v>
      </c>
      <c r="AD380" s="869"/>
      <c r="AE380" s="869"/>
      <c r="AF380" s="869"/>
      <c r="AG380" s="869"/>
      <c r="AH380" s="870" t="s">
        <v>285</v>
      </c>
      <c r="AI380" s="871"/>
      <c r="AJ380" s="871"/>
      <c r="AK380" s="871"/>
      <c r="AL380" s="854" t="s">
        <v>285</v>
      </c>
      <c r="AM380" s="855"/>
      <c r="AN380" s="855"/>
      <c r="AO380" s="856"/>
      <c r="AP380" s="857"/>
      <c r="AQ380" s="857"/>
      <c r="AR380" s="857"/>
      <c r="AS380" s="857"/>
      <c r="AT380" s="857"/>
      <c r="AU380" s="857"/>
      <c r="AV380" s="857"/>
      <c r="AW380" s="857"/>
      <c r="AX380" s="857"/>
      <c r="AY380">
        <f>COUNTA($C$380)</f>
        <v>1</v>
      </c>
    </row>
    <row r="381" spans="1:51" ht="30" customHeight="1" x14ac:dyDescent="0.15">
      <c r="A381" s="858">
        <v>16</v>
      </c>
      <c r="B381" s="858">
        <v>1</v>
      </c>
      <c r="C381" s="859" t="s">
        <v>682</v>
      </c>
      <c r="D381" s="860"/>
      <c r="E381" s="860"/>
      <c r="F381" s="860"/>
      <c r="G381" s="860"/>
      <c r="H381" s="860"/>
      <c r="I381" s="860"/>
      <c r="J381" s="861">
        <v>4011602021692</v>
      </c>
      <c r="K381" s="862"/>
      <c r="L381" s="862"/>
      <c r="M381" s="862"/>
      <c r="N381" s="862"/>
      <c r="O381" s="862"/>
      <c r="P381" s="863" t="s">
        <v>666</v>
      </c>
      <c r="Q381" s="864"/>
      <c r="R381" s="864"/>
      <c r="S381" s="864"/>
      <c r="T381" s="864"/>
      <c r="U381" s="864"/>
      <c r="V381" s="864"/>
      <c r="W381" s="864"/>
      <c r="X381" s="864"/>
      <c r="Y381" s="865">
        <v>0.1</v>
      </c>
      <c r="Z381" s="866"/>
      <c r="AA381" s="866"/>
      <c r="AB381" s="867"/>
      <c r="AC381" s="868" t="s">
        <v>259</v>
      </c>
      <c r="AD381" s="869"/>
      <c r="AE381" s="869"/>
      <c r="AF381" s="869"/>
      <c r="AG381" s="869"/>
      <c r="AH381" s="870" t="s">
        <v>285</v>
      </c>
      <c r="AI381" s="871"/>
      <c r="AJ381" s="871"/>
      <c r="AK381" s="871"/>
      <c r="AL381" s="854" t="s">
        <v>285</v>
      </c>
      <c r="AM381" s="855"/>
      <c r="AN381" s="855"/>
      <c r="AO381" s="856"/>
      <c r="AP381" s="857"/>
      <c r="AQ381" s="857"/>
      <c r="AR381" s="857"/>
      <c r="AS381" s="857"/>
      <c r="AT381" s="857"/>
      <c r="AU381" s="857"/>
      <c r="AV381" s="857"/>
      <c r="AW381" s="857"/>
      <c r="AX381" s="857"/>
      <c r="AY381">
        <f>COUNTA($C$381)</f>
        <v>1</v>
      </c>
    </row>
    <row r="382" spans="1:51" s="16" customFormat="1" ht="30" customHeight="1" x14ac:dyDescent="0.15">
      <c r="A382" s="858">
        <v>17</v>
      </c>
      <c r="B382" s="858">
        <v>1</v>
      </c>
      <c r="C382" s="859" t="s">
        <v>683</v>
      </c>
      <c r="D382" s="860"/>
      <c r="E382" s="860"/>
      <c r="F382" s="860"/>
      <c r="G382" s="860"/>
      <c r="H382" s="860"/>
      <c r="I382" s="860"/>
      <c r="J382" s="861">
        <v>6050001026257</v>
      </c>
      <c r="K382" s="862"/>
      <c r="L382" s="862"/>
      <c r="M382" s="862"/>
      <c r="N382" s="862"/>
      <c r="O382" s="862"/>
      <c r="P382" s="863" t="s">
        <v>668</v>
      </c>
      <c r="Q382" s="864"/>
      <c r="R382" s="864"/>
      <c r="S382" s="864"/>
      <c r="T382" s="864"/>
      <c r="U382" s="864"/>
      <c r="V382" s="864"/>
      <c r="W382" s="864"/>
      <c r="X382" s="864"/>
      <c r="Y382" s="865">
        <v>0.03</v>
      </c>
      <c r="Z382" s="866"/>
      <c r="AA382" s="866"/>
      <c r="AB382" s="867"/>
      <c r="AC382" s="868" t="s">
        <v>259</v>
      </c>
      <c r="AD382" s="869"/>
      <c r="AE382" s="869"/>
      <c r="AF382" s="869"/>
      <c r="AG382" s="869"/>
      <c r="AH382" s="870" t="s">
        <v>285</v>
      </c>
      <c r="AI382" s="871"/>
      <c r="AJ382" s="871"/>
      <c r="AK382" s="871"/>
      <c r="AL382" s="854" t="s">
        <v>285</v>
      </c>
      <c r="AM382" s="855"/>
      <c r="AN382" s="855"/>
      <c r="AO382" s="856"/>
      <c r="AP382" s="857"/>
      <c r="AQ382" s="857"/>
      <c r="AR382" s="857"/>
      <c r="AS382" s="857"/>
      <c r="AT382" s="857"/>
      <c r="AU382" s="857"/>
      <c r="AV382" s="857"/>
      <c r="AW382" s="857"/>
      <c r="AX382" s="857"/>
      <c r="AY382">
        <f>COUNTA($C$382)</f>
        <v>1</v>
      </c>
    </row>
    <row r="383" spans="1:51" ht="30" customHeight="1" x14ac:dyDescent="0.15">
      <c r="A383" s="858">
        <v>18</v>
      </c>
      <c r="B383" s="858">
        <v>1</v>
      </c>
      <c r="C383" s="859" t="s">
        <v>683</v>
      </c>
      <c r="D383" s="860"/>
      <c r="E383" s="860"/>
      <c r="F383" s="860"/>
      <c r="G383" s="860"/>
      <c r="H383" s="860"/>
      <c r="I383" s="860"/>
      <c r="J383" s="861">
        <v>6050001026257</v>
      </c>
      <c r="K383" s="862"/>
      <c r="L383" s="862"/>
      <c r="M383" s="862"/>
      <c r="N383" s="862"/>
      <c r="O383" s="862"/>
      <c r="P383" s="863" t="s">
        <v>669</v>
      </c>
      <c r="Q383" s="864"/>
      <c r="R383" s="864"/>
      <c r="S383" s="864"/>
      <c r="T383" s="864"/>
      <c r="U383" s="864"/>
      <c r="V383" s="864"/>
      <c r="W383" s="864"/>
      <c r="X383" s="864"/>
      <c r="Y383" s="865">
        <v>0.3</v>
      </c>
      <c r="Z383" s="866"/>
      <c r="AA383" s="866"/>
      <c r="AB383" s="867"/>
      <c r="AC383" s="868" t="s">
        <v>259</v>
      </c>
      <c r="AD383" s="869"/>
      <c r="AE383" s="869"/>
      <c r="AF383" s="869"/>
      <c r="AG383" s="869"/>
      <c r="AH383" s="870" t="s">
        <v>285</v>
      </c>
      <c r="AI383" s="871"/>
      <c r="AJ383" s="871"/>
      <c r="AK383" s="871"/>
      <c r="AL383" s="854" t="s">
        <v>285</v>
      </c>
      <c r="AM383" s="855"/>
      <c r="AN383" s="855"/>
      <c r="AO383" s="856"/>
      <c r="AP383" s="857"/>
      <c r="AQ383" s="857"/>
      <c r="AR383" s="857"/>
      <c r="AS383" s="857"/>
      <c r="AT383" s="857"/>
      <c r="AU383" s="857"/>
      <c r="AV383" s="857"/>
      <c r="AW383" s="857"/>
      <c r="AX383" s="857"/>
      <c r="AY383">
        <f>COUNTA($C$383)</f>
        <v>1</v>
      </c>
    </row>
    <row r="384" spans="1:51" ht="30" customHeight="1" x14ac:dyDescent="0.15">
      <c r="A384" s="858">
        <v>19</v>
      </c>
      <c r="B384" s="858">
        <v>1</v>
      </c>
      <c r="C384" s="859" t="s">
        <v>684</v>
      </c>
      <c r="D384" s="860"/>
      <c r="E384" s="860"/>
      <c r="F384" s="860"/>
      <c r="G384" s="860"/>
      <c r="H384" s="860"/>
      <c r="I384" s="860"/>
      <c r="J384" s="861">
        <v>8050001015919</v>
      </c>
      <c r="K384" s="862"/>
      <c r="L384" s="862"/>
      <c r="M384" s="862"/>
      <c r="N384" s="862"/>
      <c r="O384" s="862"/>
      <c r="P384" s="863" t="s">
        <v>668</v>
      </c>
      <c r="Q384" s="864"/>
      <c r="R384" s="864"/>
      <c r="S384" s="864"/>
      <c r="T384" s="864"/>
      <c r="U384" s="864"/>
      <c r="V384" s="864"/>
      <c r="W384" s="864"/>
      <c r="X384" s="864"/>
      <c r="Y384" s="865">
        <v>0.05</v>
      </c>
      <c r="Z384" s="866"/>
      <c r="AA384" s="866"/>
      <c r="AB384" s="867"/>
      <c r="AC384" s="868" t="s">
        <v>259</v>
      </c>
      <c r="AD384" s="869"/>
      <c r="AE384" s="869"/>
      <c r="AF384" s="869"/>
      <c r="AG384" s="869"/>
      <c r="AH384" s="870" t="s">
        <v>285</v>
      </c>
      <c r="AI384" s="871"/>
      <c r="AJ384" s="871"/>
      <c r="AK384" s="871"/>
      <c r="AL384" s="854" t="s">
        <v>285</v>
      </c>
      <c r="AM384" s="855"/>
      <c r="AN384" s="855"/>
      <c r="AO384" s="856"/>
      <c r="AP384" s="857"/>
      <c r="AQ384" s="857"/>
      <c r="AR384" s="857"/>
      <c r="AS384" s="857"/>
      <c r="AT384" s="857"/>
      <c r="AU384" s="857"/>
      <c r="AV384" s="857"/>
      <c r="AW384" s="857"/>
      <c r="AX384" s="857"/>
      <c r="AY384">
        <f>COUNTA($C$384)</f>
        <v>1</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21">
      <formula>IF(RIGHT(TEXT(P14,"0.#"),1)=".",FALSE,TRUE)</formula>
    </cfRule>
    <cfRule type="expression" dxfId="810" priority="922">
      <formula>IF(RIGHT(TEXT(P14,"0.#"),1)=".",TRUE,FALSE)</formula>
    </cfRule>
  </conditionalFormatting>
  <conditionalFormatting sqref="P18:AX18">
    <cfRule type="expression" dxfId="809" priority="919">
      <formula>IF(RIGHT(TEXT(P18,"0.#"),1)=".",FALSE,TRUE)</formula>
    </cfRule>
    <cfRule type="expression" dxfId="808" priority="920">
      <formula>IF(RIGHT(TEXT(P18,"0.#"),1)=".",TRUE,FALSE)</formula>
    </cfRule>
  </conditionalFormatting>
  <conditionalFormatting sqref="Y311">
    <cfRule type="expression" dxfId="807" priority="917">
      <formula>IF(RIGHT(TEXT(Y311,"0.#"),1)=".",FALSE,TRUE)</formula>
    </cfRule>
    <cfRule type="expression" dxfId="806" priority="918">
      <formula>IF(RIGHT(TEXT(Y311,"0.#"),1)=".",TRUE,FALSE)</formula>
    </cfRule>
  </conditionalFormatting>
  <conditionalFormatting sqref="Y320">
    <cfRule type="expression" dxfId="805" priority="915">
      <formula>IF(RIGHT(TEXT(Y320,"0.#"),1)=".",FALSE,TRUE)</formula>
    </cfRule>
    <cfRule type="expression" dxfId="804" priority="916">
      <formula>IF(RIGHT(TEXT(Y320,"0.#"),1)=".",TRUE,FALSE)</formula>
    </cfRule>
  </conditionalFormatting>
  <conditionalFormatting sqref="Y351:Y358 Y349 Y338:Y345 Y336 Y325:Y332 Y323">
    <cfRule type="expression" dxfId="803" priority="895">
      <formula>IF(RIGHT(TEXT(Y323,"0.#"),1)=".",FALSE,TRUE)</formula>
    </cfRule>
    <cfRule type="expression" dxfId="802" priority="896">
      <formula>IF(RIGHT(TEXT(Y323,"0.#"),1)=".",TRUE,FALSE)</formula>
    </cfRule>
  </conditionalFormatting>
  <conditionalFormatting sqref="P16:AQ17 P15:AX15 P13:AX13">
    <cfRule type="expression" dxfId="801" priority="913">
      <formula>IF(RIGHT(TEXT(P13,"0.#"),1)=".",FALSE,TRUE)</formula>
    </cfRule>
    <cfRule type="expression" dxfId="800" priority="914">
      <formula>IF(RIGHT(TEXT(P13,"0.#"),1)=".",TRUE,FALSE)</formula>
    </cfRule>
  </conditionalFormatting>
  <conditionalFormatting sqref="P19:AJ19">
    <cfRule type="expression" dxfId="799" priority="911">
      <formula>IF(RIGHT(TEXT(P19,"0.#"),1)=".",FALSE,TRUE)</formula>
    </cfRule>
    <cfRule type="expression" dxfId="798" priority="912">
      <formula>IF(RIGHT(TEXT(P19,"0.#"),1)=".",TRUE,FALSE)</formula>
    </cfRule>
  </conditionalFormatting>
  <conditionalFormatting sqref="AE32">
    <cfRule type="expression" dxfId="797" priority="909">
      <formula>IF(RIGHT(TEXT(AE32,"0.#"),1)=".",FALSE,TRUE)</formula>
    </cfRule>
    <cfRule type="expression" dxfId="796" priority="910">
      <formula>IF(RIGHT(TEXT(AE32,"0.#"),1)=".",TRUE,FALSE)</formula>
    </cfRule>
  </conditionalFormatting>
  <conditionalFormatting sqref="Y312:Y319 Y310">
    <cfRule type="expression" dxfId="795" priority="907">
      <formula>IF(RIGHT(TEXT(Y310,"0.#"),1)=".",FALSE,TRUE)</formula>
    </cfRule>
    <cfRule type="expression" dxfId="794" priority="908">
      <formula>IF(RIGHT(TEXT(Y310,"0.#"),1)=".",TRUE,FALSE)</formula>
    </cfRule>
  </conditionalFormatting>
  <conditionalFormatting sqref="AU311">
    <cfRule type="expression" dxfId="793" priority="905">
      <formula>IF(RIGHT(TEXT(AU311,"0.#"),1)=".",FALSE,TRUE)</formula>
    </cfRule>
    <cfRule type="expression" dxfId="792" priority="906">
      <formula>IF(RIGHT(TEXT(AU311,"0.#"),1)=".",TRUE,FALSE)</formula>
    </cfRule>
  </conditionalFormatting>
  <conditionalFormatting sqref="AU320">
    <cfRule type="expression" dxfId="791" priority="903">
      <formula>IF(RIGHT(TEXT(AU320,"0.#"),1)=".",FALSE,TRUE)</formula>
    </cfRule>
    <cfRule type="expression" dxfId="790" priority="904">
      <formula>IF(RIGHT(TEXT(AU320,"0.#"),1)=".",TRUE,FALSE)</formula>
    </cfRule>
  </conditionalFormatting>
  <conditionalFormatting sqref="AU312:AU319 AU310">
    <cfRule type="expression" dxfId="789" priority="901">
      <formula>IF(RIGHT(TEXT(AU310,"0.#"),1)=".",FALSE,TRUE)</formula>
    </cfRule>
    <cfRule type="expression" dxfId="788" priority="902">
      <formula>IF(RIGHT(TEXT(AU310,"0.#"),1)=".",TRUE,FALSE)</formula>
    </cfRule>
  </conditionalFormatting>
  <conditionalFormatting sqref="Y350 Y337 Y324">
    <cfRule type="expression" dxfId="787" priority="899">
      <formula>IF(RIGHT(TEXT(Y324,"0.#"),1)=".",FALSE,TRUE)</formula>
    </cfRule>
    <cfRule type="expression" dxfId="786" priority="900">
      <formula>IF(RIGHT(TEXT(Y324,"0.#"),1)=".",TRUE,FALSE)</formula>
    </cfRule>
  </conditionalFormatting>
  <conditionalFormatting sqref="Y359 Y346 Y333">
    <cfRule type="expression" dxfId="785" priority="897">
      <formula>IF(RIGHT(TEXT(Y333,"0.#"),1)=".",FALSE,TRUE)</formula>
    </cfRule>
    <cfRule type="expression" dxfId="784" priority="898">
      <formula>IF(RIGHT(TEXT(Y333,"0.#"),1)=".",TRUE,FALSE)</formula>
    </cfRule>
  </conditionalFormatting>
  <conditionalFormatting sqref="AU350 AU337 AU324">
    <cfRule type="expression" dxfId="783" priority="893">
      <formula>IF(RIGHT(TEXT(AU324,"0.#"),1)=".",FALSE,TRUE)</formula>
    </cfRule>
    <cfRule type="expression" dxfId="782" priority="894">
      <formula>IF(RIGHT(TEXT(AU324,"0.#"),1)=".",TRUE,FALSE)</formula>
    </cfRule>
  </conditionalFormatting>
  <conditionalFormatting sqref="AU359 AU346 AU333">
    <cfRule type="expression" dxfId="781" priority="891">
      <formula>IF(RIGHT(TEXT(AU333,"0.#"),1)=".",FALSE,TRUE)</formula>
    </cfRule>
    <cfRule type="expression" dxfId="780" priority="892">
      <formula>IF(RIGHT(TEXT(AU333,"0.#"),1)=".",TRUE,FALSE)</formula>
    </cfRule>
  </conditionalFormatting>
  <conditionalFormatting sqref="AU351:AU358 AU349 AU338:AU345 AU336 AU325:AU332 AU323">
    <cfRule type="expression" dxfId="779" priority="889">
      <formula>IF(RIGHT(TEXT(AU323,"0.#"),1)=".",FALSE,TRUE)</formula>
    </cfRule>
    <cfRule type="expression" dxfId="778" priority="890">
      <formula>IF(RIGHT(TEXT(AU323,"0.#"),1)=".",TRUE,FALSE)</formula>
    </cfRule>
  </conditionalFormatting>
  <conditionalFormatting sqref="AI32">
    <cfRule type="expression" dxfId="777" priority="887">
      <formula>IF(RIGHT(TEXT(AI32,"0.#"),1)=".",FALSE,TRUE)</formula>
    </cfRule>
    <cfRule type="expression" dxfId="776" priority="888">
      <formula>IF(RIGHT(TEXT(AI32,"0.#"),1)=".",TRUE,FALSE)</formula>
    </cfRule>
  </conditionalFormatting>
  <conditionalFormatting sqref="AM32">
    <cfRule type="expression" dxfId="775" priority="885">
      <formula>IF(RIGHT(TEXT(AM32,"0.#"),1)=".",FALSE,TRUE)</formula>
    </cfRule>
    <cfRule type="expression" dxfId="774" priority="886">
      <formula>IF(RIGHT(TEXT(AM32,"0.#"),1)=".",TRUE,FALSE)</formula>
    </cfRule>
  </conditionalFormatting>
  <conditionalFormatting sqref="AE33">
    <cfRule type="expression" dxfId="773" priority="883">
      <formula>IF(RIGHT(TEXT(AE33,"0.#"),1)=".",FALSE,TRUE)</formula>
    </cfRule>
    <cfRule type="expression" dxfId="772" priority="884">
      <formula>IF(RIGHT(TEXT(AE33,"0.#"),1)=".",TRUE,FALSE)</formula>
    </cfRule>
  </conditionalFormatting>
  <conditionalFormatting sqref="AI33">
    <cfRule type="expression" dxfId="771" priority="881">
      <formula>IF(RIGHT(TEXT(AI33,"0.#"),1)=".",FALSE,TRUE)</formula>
    </cfRule>
    <cfRule type="expression" dxfId="770" priority="882">
      <formula>IF(RIGHT(TEXT(AI33,"0.#"),1)=".",TRUE,FALSE)</formula>
    </cfRule>
  </conditionalFormatting>
  <conditionalFormatting sqref="AM33">
    <cfRule type="expression" dxfId="769" priority="879">
      <formula>IF(RIGHT(TEXT(AM33,"0.#"),1)=".",FALSE,TRUE)</formula>
    </cfRule>
    <cfRule type="expression" dxfId="768" priority="880">
      <formula>IF(RIGHT(TEXT(AM33,"0.#"),1)=".",TRUE,FALSE)</formula>
    </cfRule>
  </conditionalFormatting>
  <conditionalFormatting sqref="AQ33">
    <cfRule type="expression" dxfId="767" priority="877">
      <formula>IF(RIGHT(TEXT(AQ33,"0.#"),1)=".",FALSE,TRUE)</formula>
    </cfRule>
    <cfRule type="expression" dxfId="766" priority="878">
      <formula>IF(RIGHT(TEXT(AQ33,"0.#"),1)=".",TRUE,FALSE)</formula>
    </cfRule>
  </conditionalFormatting>
  <conditionalFormatting sqref="AE210">
    <cfRule type="expression" dxfId="765" priority="875">
      <formula>IF(RIGHT(TEXT(AE210,"0.#"),1)=".",FALSE,TRUE)</formula>
    </cfRule>
    <cfRule type="expression" dxfId="764" priority="876">
      <formula>IF(RIGHT(TEXT(AE210,"0.#"),1)=".",TRUE,FALSE)</formula>
    </cfRule>
  </conditionalFormatting>
  <conditionalFormatting sqref="AE211">
    <cfRule type="expression" dxfId="763" priority="873">
      <formula>IF(RIGHT(TEXT(AE211,"0.#"),1)=".",FALSE,TRUE)</formula>
    </cfRule>
    <cfRule type="expression" dxfId="762" priority="874">
      <formula>IF(RIGHT(TEXT(AE211,"0.#"),1)=".",TRUE,FALSE)</formula>
    </cfRule>
  </conditionalFormatting>
  <conditionalFormatting sqref="AE212">
    <cfRule type="expression" dxfId="761" priority="871">
      <formula>IF(RIGHT(TEXT(AE212,"0.#"),1)=".",FALSE,TRUE)</formula>
    </cfRule>
    <cfRule type="expression" dxfId="760" priority="872">
      <formula>IF(RIGHT(TEXT(AE212,"0.#"),1)=".",TRUE,FALSE)</formula>
    </cfRule>
  </conditionalFormatting>
  <conditionalFormatting sqref="AI212">
    <cfRule type="expression" dxfId="759" priority="869">
      <formula>IF(RIGHT(TEXT(AI212,"0.#"),1)=".",FALSE,TRUE)</formula>
    </cfRule>
    <cfRule type="expression" dxfId="758" priority="870">
      <formula>IF(RIGHT(TEXT(AI212,"0.#"),1)=".",TRUE,FALSE)</formula>
    </cfRule>
  </conditionalFormatting>
  <conditionalFormatting sqref="AI211">
    <cfRule type="expression" dxfId="757" priority="867">
      <formula>IF(RIGHT(TEXT(AI211,"0.#"),1)=".",FALSE,TRUE)</formula>
    </cfRule>
    <cfRule type="expression" dxfId="756" priority="868">
      <formula>IF(RIGHT(TEXT(AI211,"0.#"),1)=".",TRUE,FALSE)</formula>
    </cfRule>
  </conditionalFormatting>
  <conditionalFormatting sqref="AI210">
    <cfRule type="expression" dxfId="755" priority="865">
      <formula>IF(RIGHT(TEXT(AI210,"0.#"),1)=".",FALSE,TRUE)</formula>
    </cfRule>
    <cfRule type="expression" dxfId="754" priority="866">
      <formula>IF(RIGHT(TEXT(AI210,"0.#"),1)=".",TRUE,FALSE)</formula>
    </cfRule>
  </conditionalFormatting>
  <conditionalFormatting sqref="AM210">
    <cfRule type="expression" dxfId="753" priority="863">
      <formula>IF(RIGHT(TEXT(AM210,"0.#"),1)=".",FALSE,TRUE)</formula>
    </cfRule>
    <cfRule type="expression" dxfId="752" priority="864">
      <formula>IF(RIGHT(TEXT(AM210,"0.#"),1)=".",TRUE,FALSE)</formula>
    </cfRule>
  </conditionalFormatting>
  <conditionalFormatting sqref="AM211">
    <cfRule type="expression" dxfId="751" priority="861">
      <formula>IF(RIGHT(TEXT(AM211,"0.#"),1)=".",FALSE,TRUE)</formula>
    </cfRule>
    <cfRule type="expression" dxfId="750" priority="862">
      <formula>IF(RIGHT(TEXT(AM211,"0.#"),1)=".",TRUE,FALSE)</formula>
    </cfRule>
  </conditionalFormatting>
  <conditionalFormatting sqref="AM212">
    <cfRule type="expression" dxfId="749" priority="859">
      <formula>IF(RIGHT(TEXT(AM212,"0.#"),1)=".",FALSE,TRUE)</formula>
    </cfRule>
    <cfRule type="expression" dxfId="748" priority="860">
      <formula>IF(RIGHT(TEXT(AM212,"0.#"),1)=".",TRUE,FALSE)</formula>
    </cfRule>
  </conditionalFormatting>
  <conditionalFormatting sqref="AL385:AO395">
    <cfRule type="expression" dxfId="747" priority="855">
      <formula>IF(AND(AL385&gt;=0, RIGHT(TEXT(AL385,"0.#"),1)&lt;&gt;"."),TRUE,FALSE)</formula>
    </cfRule>
    <cfRule type="expression" dxfId="746" priority="856">
      <formula>IF(AND(AL385&gt;=0, RIGHT(TEXT(AL385,"0.#"),1)="."),TRUE,FALSE)</formula>
    </cfRule>
    <cfRule type="expression" dxfId="745" priority="857">
      <formula>IF(AND(AL385&lt;0, RIGHT(TEXT(AL385,"0.#"),1)&lt;&gt;"."),TRUE,FALSE)</formula>
    </cfRule>
    <cfRule type="expression" dxfId="744" priority="858">
      <formula>IF(AND(AL385&lt;0, RIGHT(TEXT(AL385,"0.#"),1)="."),TRUE,FALSE)</formula>
    </cfRule>
  </conditionalFormatting>
  <conditionalFormatting sqref="AQ210:AQ212">
    <cfRule type="expression" dxfId="743" priority="853">
      <formula>IF(RIGHT(TEXT(AQ210,"0.#"),1)=".",FALSE,TRUE)</formula>
    </cfRule>
    <cfRule type="expression" dxfId="742" priority="854">
      <formula>IF(RIGHT(TEXT(AQ210,"0.#"),1)=".",TRUE,FALSE)</formula>
    </cfRule>
  </conditionalFormatting>
  <conditionalFormatting sqref="AU210:AU212">
    <cfRule type="expression" dxfId="741" priority="851">
      <formula>IF(RIGHT(TEXT(AU210,"0.#"),1)=".",FALSE,TRUE)</formula>
    </cfRule>
    <cfRule type="expression" dxfId="740" priority="852">
      <formula>IF(RIGHT(TEXT(AU210,"0.#"),1)=".",TRUE,FALSE)</formula>
    </cfRule>
  </conditionalFormatting>
  <conditionalFormatting sqref="Y385:Y395">
    <cfRule type="expression" dxfId="739" priority="849">
      <formula>IF(RIGHT(TEXT(Y385,"0.#"),1)=".",FALSE,TRUE)</formula>
    </cfRule>
    <cfRule type="expression" dxfId="738" priority="850">
      <formula>IF(RIGHT(TEXT(Y385,"0.#"),1)=".",TRUE,FALSE)</formula>
    </cfRule>
  </conditionalFormatting>
  <conditionalFormatting sqref="AL631:AO660">
    <cfRule type="expression" dxfId="737" priority="845">
      <formula>IF(AND(AL631&gt;=0, RIGHT(TEXT(AL631,"0.#"),1)&lt;&gt;"."),TRUE,FALSE)</formula>
    </cfRule>
    <cfRule type="expression" dxfId="736" priority="846">
      <formula>IF(AND(AL631&gt;=0, RIGHT(TEXT(AL631,"0.#"),1)="."),TRUE,FALSE)</formula>
    </cfRule>
    <cfRule type="expression" dxfId="735" priority="847">
      <formula>IF(AND(AL631&lt;0, RIGHT(TEXT(AL631,"0.#"),1)&lt;&gt;"."),TRUE,FALSE)</formula>
    </cfRule>
    <cfRule type="expression" dxfId="734" priority="848">
      <formula>IF(AND(AL631&lt;0, RIGHT(TEXT(AL631,"0.#"),1)="."),TRUE,FALSE)</formula>
    </cfRule>
  </conditionalFormatting>
  <conditionalFormatting sqref="Y631:Y660">
    <cfRule type="expression" dxfId="733" priority="843">
      <formula>IF(RIGHT(TEXT(Y631,"0.#"),1)=".",FALSE,TRUE)</formula>
    </cfRule>
    <cfRule type="expression" dxfId="732" priority="844">
      <formula>IF(RIGHT(TEXT(Y631,"0.#"),1)=".",TRUE,FALSE)</formula>
    </cfRule>
  </conditionalFormatting>
  <conditionalFormatting sqref="Y401:Y428">
    <cfRule type="expression" dxfId="731" priority="775">
      <formula>IF(RIGHT(TEXT(Y401,"0.#"),1)=".",FALSE,TRUE)</formula>
    </cfRule>
    <cfRule type="expression" dxfId="730" priority="776">
      <formula>IF(RIGHT(TEXT(Y401,"0.#"),1)=".",TRUE,FALSE)</formula>
    </cfRule>
  </conditionalFormatting>
  <conditionalFormatting sqref="Y399:Y400">
    <cfRule type="expression" dxfId="729" priority="769">
      <formula>IF(RIGHT(TEXT(Y399,"0.#"),1)=".",FALSE,TRUE)</formula>
    </cfRule>
    <cfRule type="expression" dxfId="728" priority="770">
      <formula>IF(RIGHT(TEXT(Y399,"0.#"),1)=".",TRUE,FALSE)</formula>
    </cfRule>
  </conditionalFormatting>
  <conditionalFormatting sqref="Y434:Y461">
    <cfRule type="expression" dxfId="727" priority="763">
      <formula>IF(RIGHT(TEXT(Y434,"0.#"),1)=".",FALSE,TRUE)</formula>
    </cfRule>
    <cfRule type="expression" dxfId="726" priority="764">
      <formula>IF(RIGHT(TEXT(Y434,"0.#"),1)=".",TRUE,FALSE)</formula>
    </cfRule>
  </conditionalFormatting>
  <conditionalFormatting sqref="Y432:Y433">
    <cfRule type="expression" dxfId="725" priority="757">
      <formula>IF(RIGHT(TEXT(Y432,"0.#"),1)=".",FALSE,TRUE)</formula>
    </cfRule>
    <cfRule type="expression" dxfId="724" priority="758">
      <formula>IF(RIGHT(TEXT(Y432,"0.#"),1)=".",TRUE,FALSE)</formula>
    </cfRule>
  </conditionalFormatting>
  <conditionalFormatting sqref="Y467:Y494">
    <cfRule type="expression" dxfId="723" priority="751">
      <formula>IF(RIGHT(TEXT(Y467,"0.#"),1)=".",FALSE,TRUE)</formula>
    </cfRule>
    <cfRule type="expression" dxfId="722" priority="752">
      <formula>IF(RIGHT(TEXT(Y467,"0.#"),1)=".",TRUE,FALSE)</formula>
    </cfRule>
  </conditionalFormatting>
  <conditionalFormatting sqref="Y465:Y466">
    <cfRule type="expression" dxfId="721" priority="745">
      <formula>IF(RIGHT(TEXT(Y465,"0.#"),1)=".",FALSE,TRUE)</formula>
    </cfRule>
    <cfRule type="expression" dxfId="720" priority="746">
      <formula>IF(RIGHT(TEXT(Y465,"0.#"),1)=".",TRUE,FALSE)</formula>
    </cfRule>
  </conditionalFormatting>
  <conditionalFormatting sqref="Y500:Y527">
    <cfRule type="expression" dxfId="719" priority="739">
      <formula>IF(RIGHT(TEXT(Y500,"0.#"),1)=".",FALSE,TRUE)</formula>
    </cfRule>
    <cfRule type="expression" dxfId="718" priority="740">
      <formula>IF(RIGHT(TEXT(Y500,"0.#"),1)=".",TRUE,FALSE)</formula>
    </cfRule>
  </conditionalFormatting>
  <conditionalFormatting sqref="Y498:Y499">
    <cfRule type="expression" dxfId="717" priority="733">
      <formula>IF(RIGHT(TEXT(Y498,"0.#"),1)=".",FALSE,TRUE)</formula>
    </cfRule>
    <cfRule type="expression" dxfId="716" priority="734">
      <formula>IF(RIGHT(TEXT(Y498,"0.#"),1)=".",TRUE,FALSE)</formula>
    </cfRule>
  </conditionalFormatting>
  <conditionalFormatting sqref="Y533:Y560">
    <cfRule type="expression" dxfId="715" priority="727">
      <formula>IF(RIGHT(TEXT(Y533,"0.#"),1)=".",FALSE,TRUE)</formula>
    </cfRule>
    <cfRule type="expression" dxfId="714" priority="728">
      <formula>IF(RIGHT(TEXT(Y533,"0.#"),1)=".",TRUE,FALSE)</formula>
    </cfRule>
  </conditionalFormatting>
  <conditionalFormatting sqref="W23">
    <cfRule type="expression" dxfId="713" priority="835">
      <formula>IF(RIGHT(TEXT(W23,"0.#"),1)=".",FALSE,TRUE)</formula>
    </cfRule>
    <cfRule type="expression" dxfId="712" priority="836">
      <formula>IF(RIGHT(TEXT(W23,"0.#"),1)=".",TRUE,FALSE)</formula>
    </cfRule>
  </conditionalFormatting>
  <conditionalFormatting sqref="W24:W27">
    <cfRule type="expression" dxfId="711" priority="833">
      <formula>IF(RIGHT(TEXT(W24,"0.#"),1)=".",FALSE,TRUE)</formula>
    </cfRule>
    <cfRule type="expression" dxfId="710" priority="834">
      <formula>IF(RIGHT(TEXT(W24,"0.#"),1)=".",TRUE,FALSE)</formula>
    </cfRule>
  </conditionalFormatting>
  <conditionalFormatting sqref="W28">
    <cfRule type="expression" dxfId="709" priority="831">
      <formula>IF(RIGHT(TEXT(W28,"0.#"),1)=".",FALSE,TRUE)</formula>
    </cfRule>
    <cfRule type="expression" dxfId="708" priority="832">
      <formula>IF(RIGHT(TEXT(W28,"0.#"),1)=".",TRUE,FALSE)</formula>
    </cfRule>
  </conditionalFormatting>
  <conditionalFormatting sqref="P23">
    <cfRule type="expression" dxfId="707" priority="829">
      <formula>IF(RIGHT(TEXT(P23,"0.#"),1)=".",FALSE,TRUE)</formula>
    </cfRule>
    <cfRule type="expression" dxfId="706" priority="830">
      <formula>IF(RIGHT(TEXT(P23,"0.#"),1)=".",TRUE,FALSE)</formula>
    </cfRule>
  </conditionalFormatting>
  <conditionalFormatting sqref="P24:P27">
    <cfRule type="expression" dxfId="705" priority="827">
      <formula>IF(RIGHT(TEXT(P24,"0.#"),1)=".",FALSE,TRUE)</formula>
    </cfRule>
    <cfRule type="expression" dxfId="704" priority="828">
      <formula>IF(RIGHT(TEXT(P24,"0.#"),1)=".",TRUE,FALSE)</formula>
    </cfRule>
  </conditionalFormatting>
  <conditionalFormatting sqref="P28">
    <cfRule type="expression" dxfId="703" priority="825">
      <formula>IF(RIGHT(TEXT(P28,"0.#"),1)=".",FALSE,TRUE)</formula>
    </cfRule>
    <cfRule type="expression" dxfId="702" priority="826">
      <formula>IF(RIGHT(TEXT(P28,"0.#"),1)=".",TRUE,FALSE)</formula>
    </cfRule>
  </conditionalFormatting>
  <conditionalFormatting sqref="AE202">
    <cfRule type="expression" dxfId="701" priority="823">
      <formula>IF(RIGHT(TEXT(AE202,"0.#"),1)=".",FALSE,TRUE)</formula>
    </cfRule>
    <cfRule type="expression" dxfId="700" priority="824">
      <formula>IF(RIGHT(TEXT(AE202,"0.#"),1)=".",TRUE,FALSE)</formula>
    </cfRule>
  </conditionalFormatting>
  <conditionalFormatting sqref="AE203">
    <cfRule type="expression" dxfId="699" priority="821">
      <formula>IF(RIGHT(TEXT(AE203,"0.#"),1)=".",FALSE,TRUE)</formula>
    </cfRule>
    <cfRule type="expression" dxfId="698" priority="822">
      <formula>IF(RIGHT(TEXT(AE203,"0.#"),1)=".",TRUE,FALSE)</formula>
    </cfRule>
  </conditionalFormatting>
  <conditionalFormatting sqref="AE204">
    <cfRule type="expression" dxfId="697" priority="819">
      <formula>IF(RIGHT(TEXT(AE204,"0.#"),1)=".",FALSE,TRUE)</formula>
    </cfRule>
    <cfRule type="expression" dxfId="696" priority="820">
      <formula>IF(RIGHT(TEXT(AE204,"0.#"),1)=".",TRUE,FALSE)</formula>
    </cfRule>
  </conditionalFormatting>
  <conditionalFormatting sqref="AI204">
    <cfRule type="expression" dxfId="695" priority="817">
      <formula>IF(RIGHT(TEXT(AI204,"0.#"),1)=".",FALSE,TRUE)</formula>
    </cfRule>
    <cfRule type="expression" dxfId="694" priority="818">
      <formula>IF(RIGHT(TEXT(AI204,"0.#"),1)=".",TRUE,FALSE)</formula>
    </cfRule>
  </conditionalFormatting>
  <conditionalFormatting sqref="AI203">
    <cfRule type="expression" dxfId="693" priority="815">
      <formula>IF(RIGHT(TEXT(AI203,"0.#"),1)=".",FALSE,TRUE)</formula>
    </cfRule>
    <cfRule type="expression" dxfId="692" priority="816">
      <formula>IF(RIGHT(TEXT(AI203,"0.#"),1)=".",TRUE,FALSE)</formula>
    </cfRule>
  </conditionalFormatting>
  <conditionalFormatting sqref="AI202">
    <cfRule type="expression" dxfId="691" priority="813">
      <formula>IF(RIGHT(TEXT(AI202,"0.#"),1)=".",FALSE,TRUE)</formula>
    </cfRule>
    <cfRule type="expression" dxfId="690" priority="814">
      <formula>IF(RIGHT(TEXT(AI202,"0.#"),1)=".",TRUE,FALSE)</formula>
    </cfRule>
  </conditionalFormatting>
  <conditionalFormatting sqref="AM202">
    <cfRule type="expression" dxfId="689" priority="811">
      <formula>IF(RIGHT(TEXT(AM202,"0.#"),1)=".",FALSE,TRUE)</formula>
    </cfRule>
    <cfRule type="expression" dxfId="688" priority="812">
      <formula>IF(RIGHT(TEXT(AM202,"0.#"),1)=".",TRUE,FALSE)</formula>
    </cfRule>
  </conditionalFormatting>
  <conditionalFormatting sqref="AM203">
    <cfRule type="expression" dxfId="687" priority="809">
      <formula>IF(RIGHT(TEXT(AM203,"0.#"),1)=".",FALSE,TRUE)</formula>
    </cfRule>
    <cfRule type="expression" dxfId="686" priority="810">
      <formula>IF(RIGHT(TEXT(AM203,"0.#"),1)=".",TRUE,FALSE)</formula>
    </cfRule>
  </conditionalFormatting>
  <conditionalFormatting sqref="AM204">
    <cfRule type="expression" dxfId="685" priority="807">
      <formula>IF(RIGHT(TEXT(AM204,"0.#"),1)=".",FALSE,TRUE)</formula>
    </cfRule>
    <cfRule type="expression" dxfId="684" priority="808">
      <formula>IF(RIGHT(TEXT(AM204,"0.#"),1)=".",TRUE,FALSE)</formula>
    </cfRule>
  </conditionalFormatting>
  <conditionalFormatting sqref="AQ202:AQ204">
    <cfRule type="expression" dxfId="683" priority="805">
      <formula>IF(RIGHT(TEXT(AQ202,"0.#"),1)=".",FALSE,TRUE)</formula>
    </cfRule>
    <cfRule type="expression" dxfId="682" priority="806">
      <formula>IF(RIGHT(TEXT(AQ202,"0.#"),1)=".",TRUE,FALSE)</formula>
    </cfRule>
  </conditionalFormatting>
  <conditionalFormatting sqref="AU202:AU204">
    <cfRule type="expression" dxfId="681" priority="803">
      <formula>IF(RIGHT(TEXT(AU202,"0.#"),1)=".",FALSE,TRUE)</formula>
    </cfRule>
    <cfRule type="expression" dxfId="680" priority="804">
      <formula>IF(RIGHT(TEXT(AU202,"0.#"),1)=".",TRUE,FALSE)</formula>
    </cfRule>
  </conditionalFormatting>
  <conditionalFormatting sqref="AE205">
    <cfRule type="expression" dxfId="679" priority="801">
      <formula>IF(RIGHT(TEXT(AE205,"0.#"),1)=".",FALSE,TRUE)</formula>
    </cfRule>
    <cfRule type="expression" dxfId="678" priority="802">
      <formula>IF(RIGHT(TEXT(AE205,"0.#"),1)=".",TRUE,FALSE)</formula>
    </cfRule>
  </conditionalFormatting>
  <conditionalFormatting sqref="AE206">
    <cfRule type="expression" dxfId="677" priority="799">
      <formula>IF(RIGHT(TEXT(AE206,"0.#"),1)=".",FALSE,TRUE)</formula>
    </cfRule>
    <cfRule type="expression" dxfId="676" priority="800">
      <formula>IF(RIGHT(TEXT(AE206,"0.#"),1)=".",TRUE,FALSE)</formula>
    </cfRule>
  </conditionalFormatting>
  <conditionalFormatting sqref="AE207">
    <cfRule type="expression" dxfId="675" priority="797">
      <formula>IF(RIGHT(TEXT(AE207,"0.#"),1)=".",FALSE,TRUE)</formula>
    </cfRule>
    <cfRule type="expression" dxfId="674" priority="798">
      <formula>IF(RIGHT(TEXT(AE207,"0.#"),1)=".",TRUE,FALSE)</formula>
    </cfRule>
  </conditionalFormatting>
  <conditionalFormatting sqref="AI207">
    <cfRule type="expression" dxfId="673" priority="795">
      <formula>IF(RIGHT(TEXT(AI207,"0.#"),1)=".",FALSE,TRUE)</formula>
    </cfRule>
    <cfRule type="expression" dxfId="672" priority="796">
      <formula>IF(RIGHT(TEXT(AI207,"0.#"),1)=".",TRUE,FALSE)</formula>
    </cfRule>
  </conditionalFormatting>
  <conditionalFormatting sqref="AI206">
    <cfRule type="expression" dxfId="671" priority="793">
      <formula>IF(RIGHT(TEXT(AI206,"0.#"),1)=".",FALSE,TRUE)</formula>
    </cfRule>
    <cfRule type="expression" dxfId="670" priority="794">
      <formula>IF(RIGHT(TEXT(AI206,"0.#"),1)=".",TRUE,FALSE)</formula>
    </cfRule>
  </conditionalFormatting>
  <conditionalFormatting sqref="AI205">
    <cfRule type="expression" dxfId="669" priority="791">
      <formula>IF(RIGHT(TEXT(AI205,"0.#"),1)=".",FALSE,TRUE)</formula>
    </cfRule>
    <cfRule type="expression" dxfId="668" priority="792">
      <formula>IF(RIGHT(TEXT(AI205,"0.#"),1)=".",TRUE,FALSE)</formula>
    </cfRule>
  </conditionalFormatting>
  <conditionalFormatting sqref="AM205">
    <cfRule type="expression" dxfId="667" priority="789">
      <formula>IF(RIGHT(TEXT(AM205,"0.#"),1)=".",FALSE,TRUE)</formula>
    </cfRule>
    <cfRule type="expression" dxfId="666" priority="790">
      <formula>IF(RIGHT(TEXT(AM205,"0.#"),1)=".",TRUE,FALSE)</formula>
    </cfRule>
  </conditionalFormatting>
  <conditionalFormatting sqref="AM206">
    <cfRule type="expression" dxfId="665" priority="787">
      <formula>IF(RIGHT(TEXT(AM206,"0.#"),1)=".",FALSE,TRUE)</formula>
    </cfRule>
    <cfRule type="expression" dxfId="664" priority="788">
      <formula>IF(RIGHT(TEXT(AM206,"0.#"),1)=".",TRUE,FALSE)</formula>
    </cfRule>
  </conditionalFormatting>
  <conditionalFormatting sqref="AM207">
    <cfRule type="expression" dxfId="663" priority="785">
      <formula>IF(RIGHT(TEXT(AM207,"0.#"),1)=".",FALSE,TRUE)</formula>
    </cfRule>
    <cfRule type="expression" dxfId="662" priority="786">
      <formula>IF(RIGHT(TEXT(AM207,"0.#"),1)=".",TRUE,FALSE)</formula>
    </cfRule>
  </conditionalFormatting>
  <conditionalFormatting sqref="AQ205:AQ207">
    <cfRule type="expression" dxfId="661" priority="783">
      <formula>IF(RIGHT(TEXT(AQ205,"0.#"),1)=".",FALSE,TRUE)</formula>
    </cfRule>
    <cfRule type="expression" dxfId="660" priority="784">
      <formula>IF(RIGHT(TEXT(AQ205,"0.#"),1)=".",TRUE,FALSE)</formula>
    </cfRule>
  </conditionalFormatting>
  <conditionalFormatting sqref="AU205:AU207">
    <cfRule type="expression" dxfId="659" priority="781">
      <formula>IF(RIGHT(TEXT(AU205,"0.#"),1)=".",FALSE,TRUE)</formula>
    </cfRule>
    <cfRule type="expression" dxfId="658" priority="782">
      <formula>IF(RIGHT(TEXT(AU205,"0.#"),1)=".",TRUE,FALSE)</formula>
    </cfRule>
  </conditionalFormatting>
  <conditionalFormatting sqref="AL401:AO428">
    <cfRule type="expression" dxfId="657" priority="777">
      <formula>IF(AND(AL401&gt;=0, RIGHT(TEXT(AL401,"0.#"),1)&lt;&gt;"."),TRUE,FALSE)</formula>
    </cfRule>
    <cfRule type="expression" dxfId="656" priority="778">
      <formula>IF(AND(AL401&gt;=0, RIGHT(TEXT(AL401,"0.#"),1)="."),TRUE,FALSE)</formula>
    </cfRule>
    <cfRule type="expression" dxfId="655" priority="779">
      <formula>IF(AND(AL401&lt;0, RIGHT(TEXT(AL401,"0.#"),1)&lt;&gt;"."),TRUE,FALSE)</formula>
    </cfRule>
    <cfRule type="expression" dxfId="654" priority="780">
      <formula>IF(AND(AL401&lt;0, RIGHT(TEXT(AL401,"0.#"),1)="."),TRUE,FALSE)</formula>
    </cfRule>
  </conditionalFormatting>
  <conditionalFormatting sqref="AL399:AO400">
    <cfRule type="expression" dxfId="653" priority="771">
      <formula>IF(AND(AL399&gt;=0, RIGHT(TEXT(AL399,"0.#"),1)&lt;&gt;"."),TRUE,FALSE)</formula>
    </cfRule>
    <cfRule type="expression" dxfId="652" priority="772">
      <formula>IF(AND(AL399&gt;=0, RIGHT(TEXT(AL399,"0.#"),1)="."),TRUE,FALSE)</formula>
    </cfRule>
    <cfRule type="expression" dxfId="651" priority="773">
      <formula>IF(AND(AL399&lt;0, RIGHT(TEXT(AL399,"0.#"),1)&lt;&gt;"."),TRUE,FALSE)</formula>
    </cfRule>
    <cfRule type="expression" dxfId="650" priority="774">
      <formula>IF(AND(AL399&lt;0, RIGHT(TEXT(AL399,"0.#"),1)="."),TRUE,FALSE)</formula>
    </cfRule>
  </conditionalFormatting>
  <conditionalFormatting sqref="AL434:AO461">
    <cfRule type="expression" dxfId="649" priority="765">
      <formula>IF(AND(AL434&gt;=0, RIGHT(TEXT(AL434,"0.#"),1)&lt;&gt;"."),TRUE,FALSE)</formula>
    </cfRule>
    <cfRule type="expression" dxfId="648" priority="766">
      <formula>IF(AND(AL434&gt;=0, RIGHT(TEXT(AL434,"0.#"),1)="."),TRUE,FALSE)</formula>
    </cfRule>
    <cfRule type="expression" dxfId="647" priority="767">
      <formula>IF(AND(AL434&lt;0, RIGHT(TEXT(AL434,"0.#"),1)&lt;&gt;"."),TRUE,FALSE)</formula>
    </cfRule>
    <cfRule type="expression" dxfId="646" priority="768">
      <formula>IF(AND(AL434&lt;0, RIGHT(TEXT(AL434,"0.#"),1)="."),TRUE,FALSE)</formula>
    </cfRule>
  </conditionalFormatting>
  <conditionalFormatting sqref="AL432:AO433">
    <cfRule type="expression" dxfId="645" priority="759">
      <formula>IF(AND(AL432&gt;=0, RIGHT(TEXT(AL432,"0.#"),1)&lt;&gt;"."),TRUE,FALSE)</formula>
    </cfRule>
    <cfRule type="expression" dxfId="644" priority="760">
      <formula>IF(AND(AL432&gt;=0, RIGHT(TEXT(AL432,"0.#"),1)="."),TRUE,FALSE)</formula>
    </cfRule>
    <cfRule type="expression" dxfId="643" priority="761">
      <formula>IF(AND(AL432&lt;0, RIGHT(TEXT(AL432,"0.#"),1)&lt;&gt;"."),TRUE,FALSE)</formula>
    </cfRule>
    <cfRule type="expression" dxfId="642" priority="762">
      <formula>IF(AND(AL432&lt;0, RIGHT(TEXT(AL432,"0.#"),1)="."),TRUE,FALSE)</formula>
    </cfRule>
  </conditionalFormatting>
  <conditionalFormatting sqref="AL467:AO494">
    <cfRule type="expression" dxfId="641" priority="753">
      <formula>IF(AND(AL467&gt;=0, RIGHT(TEXT(AL467,"0.#"),1)&lt;&gt;"."),TRUE,FALSE)</formula>
    </cfRule>
    <cfRule type="expression" dxfId="640" priority="754">
      <formula>IF(AND(AL467&gt;=0, RIGHT(TEXT(AL467,"0.#"),1)="."),TRUE,FALSE)</formula>
    </cfRule>
    <cfRule type="expression" dxfId="639" priority="755">
      <formula>IF(AND(AL467&lt;0, RIGHT(TEXT(AL467,"0.#"),1)&lt;&gt;"."),TRUE,FALSE)</formula>
    </cfRule>
    <cfRule type="expression" dxfId="638" priority="756">
      <formula>IF(AND(AL467&lt;0, RIGHT(TEXT(AL467,"0.#"),1)="."),TRUE,FALSE)</formula>
    </cfRule>
  </conditionalFormatting>
  <conditionalFormatting sqref="AL465:AO466">
    <cfRule type="expression" dxfId="637" priority="747">
      <formula>IF(AND(AL465&gt;=0, RIGHT(TEXT(AL465,"0.#"),1)&lt;&gt;"."),TRUE,FALSE)</formula>
    </cfRule>
    <cfRule type="expression" dxfId="636" priority="748">
      <formula>IF(AND(AL465&gt;=0, RIGHT(TEXT(AL465,"0.#"),1)="."),TRUE,FALSE)</formula>
    </cfRule>
    <cfRule type="expression" dxfId="635" priority="749">
      <formula>IF(AND(AL465&lt;0, RIGHT(TEXT(AL465,"0.#"),1)&lt;&gt;"."),TRUE,FALSE)</formula>
    </cfRule>
    <cfRule type="expression" dxfId="634" priority="750">
      <formula>IF(AND(AL465&lt;0, RIGHT(TEXT(AL465,"0.#"),1)="."),TRUE,FALSE)</formula>
    </cfRule>
  </conditionalFormatting>
  <conditionalFormatting sqref="AL500:AO527">
    <cfRule type="expression" dxfId="633" priority="741">
      <formula>IF(AND(AL500&gt;=0, RIGHT(TEXT(AL500,"0.#"),1)&lt;&gt;"."),TRUE,FALSE)</formula>
    </cfRule>
    <cfRule type="expression" dxfId="632" priority="742">
      <formula>IF(AND(AL500&gt;=0, RIGHT(TEXT(AL500,"0.#"),1)="."),TRUE,FALSE)</formula>
    </cfRule>
    <cfRule type="expression" dxfId="631" priority="743">
      <formula>IF(AND(AL500&lt;0, RIGHT(TEXT(AL500,"0.#"),1)&lt;&gt;"."),TRUE,FALSE)</formula>
    </cfRule>
    <cfRule type="expression" dxfId="630" priority="744">
      <formula>IF(AND(AL500&lt;0, RIGHT(TEXT(AL500,"0.#"),1)="."),TRUE,FALSE)</formula>
    </cfRule>
  </conditionalFormatting>
  <conditionalFormatting sqref="AL498:AO499">
    <cfRule type="expression" dxfId="629" priority="735">
      <formula>IF(AND(AL498&gt;=0, RIGHT(TEXT(AL498,"0.#"),1)&lt;&gt;"."),TRUE,FALSE)</formula>
    </cfRule>
    <cfRule type="expression" dxfId="628" priority="736">
      <formula>IF(AND(AL498&gt;=0, RIGHT(TEXT(AL498,"0.#"),1)="."),TRUE,FALSE)</formula>
    </cfRule>
    <cfRule type="expression" dxfId="627" priority="737">
      <formula>IF(AND(AL498&lt;0, RIGHT(TEXT(AL498,"0.#"),1)&lt;&gt;"."),TRUE,FALSE)</formula>
    </cfRule>
    <cfRule type="expression" dxfId="626" priority="738">
      <formula>IF(AND(AL498&lt;0, RIGHT(TEXT(AL498,"0.#"),1)="."),TRUE,FALSE)</formula>
    </cfRule>
  </conditionalFormatting>
  <conditionalFormatting sqref="AL533:AO560">
    <cfRule type="expression" dxfId="625" priority="729">
      <formula>IF(AND(AL533&gt;=0, RIGHT(TEXT(AL533,"0.#"),1)&lt;&gt;"."),TRUE,FALSE)</formula>
    </cfRule>
    <cfRule type="expression" dxfId="624" priority="730">
      <formula>IF(AND(AL533&gt;=0, RIGHT(TEXT(AL533,"0.#"),1)="."),TRUE,FALSE)</formula>
    </cfRule>
    <cfRule type="expression" dxfId="623" priority="731">
      <formula>IF(AND(AL533&lt;0, RIGHT(TEXT(AL533,"0.#"),1)&lt;&gt;"."),TRUE,FALSE)</formula>
    </cfRule>
    <cfRule type="expression" dxfId="622" priority="732">
      <formula>IF(AND(AL533&lt;0, RIGHT(TEXT(AL533,"0.#"),1)="."),TRUE,FALSE)</formula>
    </cfRule>
  </conditionalFormatting>
  <conditionalFormatting sqref="AL531:AO532">
    <cfRule type="expression" dxfId="621" priority="723">
      <formula>IF(AND(AL531&gt;=0, RIGHT(TEXT(AL531,"0.#"),1)&lt;&gt;"."),TRUE,FALSE)</formula>
    </cfRule>
    <cfRule type="expression" dxfId="620" priority="724">
      <formula>IF(AND(AL531&gt;=0, RIGHT(TEXT(AL531,"0.#"),1)="."),TRUE,FALSE)</formula>
    </cfRule>
    <cfRule type="expression" dxfId="619" priority="725">
      <formula>IF(AND(AL531&lt;0, RIGHT(TEXT(AL531,"0.#"),1)&lt;&gt;"."),TRUE,FALSE)</formula>
    </cfRule>
    <cfRule type="expression" dxfId="618" priority="726">
      <formula>IF(AND(AL531&lt;0, RIGHT(TEXT(AL531,"0.#"),1)="."),TRUE,FALSE)</formula>
    </cfRule>
  </conditionalFormatting>
  <conditionalFormatting sqref="Y531:Y532">
    <cfRule type="expression" dxfId="617" priority="721">
      <formula>IF(RIGHT(TEXT(Y531,"0.#"),1)=".",FALSE,TRUE)</formula>
    </cfRule>
    <cfRule type="expression" dxfId="616" priority="722">
      <formula>IF(RIGHT(TEXT(Y531,"0.#"),1)=".",TRUE,FALSE)</formula>
    </cfRule>
  </conditionalFormatting>
  <conditionalFormatting sqref="AL566:AO593">
    <cfRule type="expression" dxfId="615" priority="717">
      <formula>IF(AND(AL566&gt;=0, RIGHT(TEXT(AL566,"0.#"),1)&lt;&gt;"."),TRUE,FALSE)</formula>
    </cfRule>
    <cfRule type="expression" dxfId="614" priority="718">
      <formula>IF(AND(AL566&gt;=0, RIGHT(TEXT(AL566,"0.#"),1)="."),TRUE,FALSE)</formula>
    </cfRule>
    <cfRule type="expression" dxfId="613" priority="719">
      <formula>IF(AND(AL566&lt;0, RIGHT(TEXT(AL566,"0.#"),1)&lt;&gt;"."),TRUE,FALSE)</formula>
    </cfRule>
    <cfRule type="expression" dxfId="612" priority="720">
      <formula>IF(AND(AL566&lt;0, RIGHT(TEXT(AL566,"0.#"),1)="."),TRUE,FALSE)</formula>
    </cfRule>
  </conditionalFormatting>
  <conditionalFormatting sqref="Y566:Y593">
    <cfRule type="expression" dxfId="611" priority="715">
      <formula>IF(RIGHT(TEXT(Y566,"0.#"),1)=".",FALSE,TRUE)</formula>
    </cfRule>
    <cfRule type="expression" dxfId="610" priority="716">
      <formula>IF(RIGHT(TEXT(Y566,"0.#"),1)=".",TRUE,FALSE)</formula>
    </cfRule>
  </conditionalFormatting>
  <conditionalFormatting sqref="AL564:AO565">
    <cfRule type="expression" dxfId="609" priority="711">
      <formula>IF(AND(AL564&gt;=0, RIGHT(TEXT(AL564,"0.#"),1)&lt;&gt;"."),TRUE,FALSE)</formula>
    </cfRule>
    <cfRule type="expression" dxfId="608" priority="712">
      <formula>IF(AND(AL564&gt;=0, RIGHT(TEXT(AL564,"0.#"),1)="."),TRUE,FALSE)</formula>
    </cfRule>
    <cfRule type="expression" dxfId="607" priority="713">
      <formula>IF(AND(AL564&lt;0, RIGHT(TEXT(AL564,"0.#"),1)&lt;&gt;"."),TRUE,FALSE)</formula>
    </cfRule>
    <cfRule type="expression" dxfId="606" priority="714">
      <formula>IF(AND(AL564&lt;0, RIGHT(TEXT(AL564,"0.#"),1)="."),TRUE,FALSE)</formula>
    </cfRule>
  </conditionalFormatting>
  <conditionalFormatting sqref="Y564:Y565">
    <cfRule type="expression" dxfId="605" priority="709">
      <formula>IF(RIGHT(TEXT(Y564,"0.#"),1)=".",FALSE,TRUE)</formula>
    </cfRule>
    <cfRule type="expression" dxfId="604" priority="710">
      <formula>IF(RIGHT(TEXT(Y564,"0.#"),1)=".",TRUE,FALSE)</formula>
    </cfRule>
  </conditionalFormatting>
  <conditionalFormatting sqref="AL599:AO626">
    <cfRule type="expression" dxfId="603" priority="705">
      <formula>IF(AND(AL599&gt;=0, RIGHT(TEXT(AL599,"0.#"),1)&lt;&gt;"."),TRUE,FALSE)</formula>
    </cfRule>
    <cfRule type="expression" dxfId="602" priority="706">
      <formula>IF(AND(AL599&gt;=0, RIGHT(TEXT(AL599,"0.#"),1)="."),TRUE,FALSE)</formula>
    </cfRule>
    <cfRule type="expression" dxfId="601" priority="707">
      <formula>IF(AND(AL599&lt;0, RIGHT(TEXT(AL599,"0.#"),1)&lt;&gt;"."),TRUE,FALSE)</formula>
    </cfRule>
    <cfRule type="expression" dxfId="600" priority="708">
      <formula>IF(AND(AL599&lt;0, RIGHT(TEXT(AL599,"0.#"),1)="."),TRUE,FALSE)</formula>
    </cfRule>
  </conditionalFormatting>
  <conditionalFormatting sqref="Y599:Y626">
    <cfRule type="expression" dxfId="599" priority="703">
      <formula>IF(RIGHT(TEXT(Y599,"0.#"),1)=".",FALSE,TRUE)</formula>
    </cfRule>
    <cfRule type="expression" dxfId="598" priority="704">
      <formula>IF(RIGHT(TEXT(Y599,"0.#"),1)=".",TRUE,FALSE)</formula>
    </cfRule>
  </conditionalFormatting>
  <conditionalFormatting sqref="AL597:AO598">
    <cfRule type="expression" dxfId="597" priority="699">
      <formula>IF(AND(AL597&gt;=0, RIGHT(TEXT(AL597,"0.#"),1)&lt;&gt;"."),TRUE,FALSE)</formula>
    </cfRule>
    <cfRule type="expression" dxfId="596" priority="700">
      <formula>IF(AND(AL597&gt;=0, RIGHT(TEXT(AL597,"0.#"),1)="."),TRUE,FALSE)</formula>
    </cfRule>
    <cfRule type="expression" dxfId="595" priority="701">
      <formula>IF(AND(AL597&lt;0, RIGHT(TEXT(AL597,"0.#"),1)&lt;&gt;"."),TRUE,FALSE)</formula>
    </cfRule>
    <cfRule type="expression" dxfId="594" priority="702">
      <formula>IF(AND(AL597&lt;0, RIGHT(TEXT(AL597,"0.#"),1)="."),TRUE,FALSE)</formula>
    </cfRule>
  </conditionalFormatting>
  <conditionalFormatting sqref="Y597:Y598">
    <cfRule type="expression" dxfId="593" priority="697">
      <formula>IF(RIGHT(TEXT(Y597,"0.#"),1)=".",FALSE,TRUE)</formula>
    </cfRule>
    <cfRule type="expression" dxfId="592" priority="698">
      <formula>IF(RIGHT(TEXT(Y597,"0.#"),1)=".",TRUE,FALSE)</formula>
    </cfRule>
  </conditionalFormatting>
  <conditionalFormatting sqref="AU33">
    <cfRule type="expression" dxfId="591" priority="693">
      <formula>IF(RIGHT(TEXT(AU33,"0.#"),1)=".",FALSE,TRUE)</formula>
    </cfRule>
    <cfRule type="expression" dxfId="590" priority="694">
      <formula>IF(RIGHT(TEXT(AU33,"0.#"),1)=".",TRUE,FALSE)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Q32">
    <cfRule type="expression" dxfId="15" priority="15">
      <formula>IF(RIGHT(TEXT(AQ32,"0.#"),1)=".",FALSE,TRUE)</formula>
    </cfRule>
    <cfRule type="expression" dxfId="14" priority="16">
      <formula>IF(RIGHT(TEXT(AQ32,"0.#"),1)=".",TRUE,FALSE)</formula>
    </cfRule>
  </conditionalFormatting>
  <conditionalFormatting sqref="AU32">
    <cfRule type="expression" dxfId="13" priority="13">
      <formula>IF(RIGHT(TEXT(AU32,"0.#"),1)=".",FALSE,TRUE)</formula>
    </cfRule>
    <cfRule type="expression" dxfId="12" priority="14">
      <formula>IF(RIGHT(TEXT(AU32,"0.#"),1)=".",TRUE,FALSE)</formula>
    </cfRule>
  </conditionalFormatting>
  <conditionalFormatting sqref="AL368:AO384">
    <cfRule type="expression" dxfId="11" priority="9">
      <formula>IF(AND(AL368&gt;=0, RIGHT(TEXT(AL368,"0.#"),1)&lt;&gt;"."),TRUE,FALSE)</formula>
    </cfRule>
    <cfRule type="expression" dxfId="10" priority="10">
      <formula>IF(AND(AL368&gt;=0, RIGHT(TEXT(AL368,"0.#"),1)="."),TRUE,FALSE)</formula>
    </cfRule>
    <cfRule type="expression" dxfId="9" priority="11">
      <formula>IF(AND(AL368&lt;0, RIGHT(TEXT(AL368,"0.#"),1)&lt;&gt;"."),TRUE,FALSE)</formula>
    </cfRule>
    <cfRule type="expression" dxfId="8" priority="12">
      <formula>IF(AND(AL368&lt;0, RIGHT(TEXT(AL368,"0.#"),1)="."),TRUE,FALSE)</formula>
    </cfRule>
  </conditionalFormatting>
  <conditionalFormatting sqref="Y368:Y384">
    <cfRule type="expression" dxfId="7" priority="7">
      <formula>IF(RIGHT(TEXT(Y368,"0.#"),1)=".",FALSE,TRUE)</formula>
    </cfRule>
    <cfRule type="expression" dxfId="6" priority="8">
      <formula>IF(RIGHT(TEXT(Y368,"0.#"),1)=".",TRUE,FALSE)</formula>
    </cfRule>
  </conditionalFormatting>
  <conditionalFormatting sqref="AL366:AO367">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Y367">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39"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t="s">
        <v>623</v>
      </c>
      <c r="C3" s="13" t="str">
        <f t="shared" ref="C3:C11" si="0">IF(B3="","",A3)</f>
        <v>宇宙開発利用</v>
      </c>
      <c r="D3" s="13" t="str">
        <f>IF(C3="",D2,IF(D2&lt;&gt;"",CONCATENATE(D2,"、",C3),C3))</f>
        <v>宇宙開発利用</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623</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宇宙開発利用</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宇宙開発利用</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623</v>
      </c>
      <c r="C6" s="13" t="str">
        <f t="shared" si="0"/>
        <v>科学技術・イノベーション</v>
      </c>
      <c r="D6" s="13" t="str">
        <f t="shared" ref="D6:D21" si="8">IF(C6="",D5,IF(D5&lt;&gt;"",CONCATENATE(D5,"、",C6),C6))</f>
        <v>宇宙開発利用、科学技術・イノベーション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宇宙開発利用、科学技術・イノベーション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宇宙開発利用、科学技術・イノベーション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宇宙開発利用、科学技術・イノベーション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宇宙開発利用、科学技術・イノベーション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宇宙開発利用、科学技術・イノベーション</v>
      </c>
      <c r="F11" s="18" t="s">
        <v>112</v>
      </c>
      <c r="G11" s="17"/>
      <c r="H11" s="13" t="str">
        <f t="shared" si="1"/>
        <v/>
      </c>
      <c r="I11" s="13" t="str">
        <f t="shared" si="5"/>
        <v>一般会計</v>
      </c>
      <c r="K11" s="14" t="s">
        <v>105</v>
      </c>
      <c r="L11" s="15" t="s">
        <v>623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宇宙開発利用、科学技術・イノベーション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宇宙開発利用、科学技術・イノベーション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宇宙開発利用、科学技術・イノベーション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宇宙開発利用、科学技術・イノベーション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宇宙開発利用、科学技術・イノベーション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宇宙開発利用、科学技術・イノベーション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宇宙開発利用、科学技術・イノベーション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宇宙開発利用、科学技術・イノベーション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宇宙開発利用、科学技術・イノベーション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宇宙開発利用、科学技術・イノベーション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宇宙開発利用、科学技術・イノベーション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宇宙開発利用、科学技術・イノベーション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宇宙開発利用、科学技術・イノベーション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2022-06-08T10:51:02Z</cp:lastPrinted>
  <dcterms:created xsi:type="dcterms:W3CDTF">2012-03-13T00:50:25Z</dcterms:created>
  <dcterms:modified xsi:type="dcterms:W3CDTF">2022-09-05T11:32:28Z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