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0" i="11" s="1"/>
  <c r="AY397" i="11" l="1"/>
  <c r="AY398" i="11"/>
  <c r="AY323" i="11"/>
  <c r="AY327" i="11"/>
  <c r="AY331" i="11"/>
  <c r="AY332" i="11"/>
  <c r="AY324" i="11"/>
  <c r="AY328" i="11"/>
  <c r="AY333" i="11"/>
  <c r="AY325" i="11"/>
  <c r="AY329" i="11"/>
  <c r="AY322" i="11"/>
  <c r="AY326"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3" i="11"/>
  <c r="AY179" i="11" s="1"/>
  <c r="AY170" i="11"/>
  <c r="AY171" i="11" s="1"/>
  <c r="AY167" i="11"/>
  <c r="AY169" i="11" s="1"/>
  <c r="AY136" i="11"/>
  <c r="AY137" i="11" s="1"/>
  <c r="AY135" i="11"/>
  <c r="AY134" i="11"/>
  <c r="AY133" i="11"/>
  <c r="AY132" i="11"/>
  <c r="AY145" i="11"/>
  <c r="AY142" i="11"/>
  <c r="AY141" i="11"/>
  <c r="AY139" i="11"/>
  <c r="AY143" i="11" s="1"/>
  <c r="AY166" i="11"/>
  <c r="AY164" i="11"/>
  <c r="AY161" i="11"/>
  <c r="AY162" i="11" s="1"/>
  <c r="AY156" i="11"/>
  <c r="AY158" i="11" s="1"/>
  <c r="AY155" i="11"/>
  <c r="AY153" i="11"/>
  <c r="AY152" i="11"/>
  <c r="AY151" i="11"/>
  <c r="AY146" i="11"/>
  <c r="AY150" i="11" s="1"/>
  <c r="AY130" i="11"/>
  <c r="AY129" i="11"/>
  <c r="AY127" i="11"/>
  <c r="AY128" i="11" s="1"/>
  <c r="AY122" i="11"/>
  <c r="AY125" i="11" s="1"/>
  <c r="AY121" i="11"/>
  <c r="AY119" i="11"/>
  <c r="AY118" i="11"/>
  <c r="AY117" i="11"/>
  <c r="AY115" i="11"/>
  <c r="AY114" i="11"/>
  <c r="AY113" i="11"/>
  <c r="AY112" i="11"/>
  <c r="AY120" i="11" s="1"/>
  <c r="AY100" i="11"/>
  <c r="AY99" i="11"/>
  <c r="AY101" i="11" s="1"/>
  <c r="AY98" i="11"/>
  <c r="AY102" i="11"/>
  <c r="AY104" i="11" s="1"/>
  <c r="AY123" i="11" l="1"/>
  <c r="AY131" i="11"/>
  <c r="AY116" i="11"/>
  <c r="AY124" i="11"/>
  <c r="AY154" i="11"/>
  <c r="AY163" i="11"/>
  <c r="AY204" i="11"/>
  <c r="AY212" i="11"/>
  <c r="AY126" i="11"/>
  <c r="AY193" i="11"/>
  <c r="AY201" i="11"/>
  <c r="AY205" i="11"/>
  <c r="AY209" i="11"/>
  <c r="AY213" i="11"/>
  <c r="AY198" i="11"/>
  <c r="AY203" i="11"/>
  <c r="AY140" i="11"/>
  <c r="AY144" i="11"/>
  <c r="AY138" i="11"/>
  <c r="AY172" i="11"/>
  <c r="AY176" i="11"/>
  <c r="AY177"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85" i="11"/>
  <c r="AY84" i="11"/>
  <c r="AY81" i="11"/>
  <c r="AY80" i="11"/>
  <c r="AY78" i="11"/>
  <c r="AY87" i="11" s="1"/>
  <c r="AY44" i="11"/>
  <c r="AY52" i="11" s="1"/>
  <c r="AY92" i="11" l="1"/>
  <c r="AY96" i="11"/>
  <c r="AY55" i="11"/>
  <c r="AY82" i="11"/>
  <c r="AY86" i="11"/>
  <c r="AY90" i="11"/>
  <c r="AY94"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<sst xmlns="http://schemas.openxmlformats.org/spreadsheetml/2006/main" count="2102" uniqueCount="795">
  <si>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</si>
  <si>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</si>
  <si>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</si>
  <si>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</si>
  <si>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</si>
  <si>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</si>
  <si>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</si>
  <si>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</si>
  <si>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</si>
  <si>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</si>
  <si>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</si>
  <si>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</si>
  <si>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</si>
  <si>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</si>
  <si>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</si>
  <si>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</si>
  <si>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</si>
  <si>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</si>
  <si>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</si>
  <si>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</si>
  <si>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</si>
  <si>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</si>
  <si>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</si>
  <si>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</si>
  <si>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</si>
  <si>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</si>
  <si>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</si>
  <si>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</si>
  <si>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</si>
  <si>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</si>
  <si>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</si>
  <si>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</si>
  <si>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</si>
  <si>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</si>
  <si>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</si>
  <si>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</si>
  <si>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</si>
  <si>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</si>
  <si>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</si>
  <si>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</si>
  <si>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</si>
  <si>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</si>
  <si>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</si>
  <si>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</si>
  <si>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</si>
  <si>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</si>
  <si>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</si>
  <si>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</si>
  <si>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</si>
  <si>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</si>
  <si>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</si>
  <si>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</si>
  <si>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</si>
  <si>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</si>
  <si>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</si>
  <si>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</si>
  <si>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</si>
  <si>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</si>
  <si>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</si>
  <si>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</si>
  <si>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</si>
  <si>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</si>
  <si>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</si>
  <si>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</si>
  <si>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</si>
  <si>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</si>
  <si>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</si>
  <si>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</si>
  <si>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</si>
  <si>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</si>
  <si>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</si>
  <si>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</si>
  <si>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</si>
  <si>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</si>
  <si>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</si>
  <si>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</si>
  <si>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</si>
  <si>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</si>
  <si>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</si>
  <si>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</si>
  <si>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</si>
  <si>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</si>
  <si>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</si>
  <si>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</si>
  <si>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</si>
  <si>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</si>
  <si>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</si>
  <si>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</si>
  <si>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</si>
  <si>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</si>
  <si>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</si>
  <si>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</si>
  <si>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</si>
  <si>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</si>
  <si>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</si>
  <si>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</si>
  <si>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</si>
  <si>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</si>
  <si>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</si>
  <si>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</si>
  <si>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</si>
  <si>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</si>
  <si>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</si>
  <si>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</si>
  <si>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</si>
  <si>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</si>
  <si>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</si>
  <si>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</si>
  <si>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</si>
  <si>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</si>
  <si>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</si>
  <si>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</si>
  <si>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</si>
  <si>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</si>
  <si>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</si>
  <si>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</si>
  <si>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</si>
  <si>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</si>
  <si>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</si>
  <si>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</si>
  <si>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</si>
  <si>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</si>
  <si>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</si>
  <si>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</si>
  <si>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</si>
  <si>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</si>
  <si>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</si>
  <si>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</si>
  <si>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</si>
  <si>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</si>
  <si>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</si>
  <si>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</si>
  <si>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</si>
  <si>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</si>
  <si>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</si>
  <si>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</si>
  <si>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</si>
  <si>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</si>
  <si>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</si>
  <si>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</si>
  <si>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</si>
  <si>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</si>
  <si>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</si>
  <si>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</si>
  <si>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</si>
  <si>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</si>
  <si>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</si>
  <si>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</si>
  <si>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</si>
  <si>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</si>
  <si>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</si>
  <si>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</si>
  <si>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</si>
  <si>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</si>
  <si>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</si>
  <si>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</si>
  <si>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</si>
  <si>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</si>
  <si>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</si>
  <si>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</si>
  <si>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</si>
  <si>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</si>
  <si>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</si>
  <si>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</si>
  <si>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</si>
  <si>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</si>
  <si>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</si>
  <si>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</si>
  <si>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</si>
  <si>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</si>
  <si>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</si>
  <si>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</si>
  <si>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</si>
  <si>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</si>
  <si>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</si>
  <si>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</si>
  <si>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</si>
  <si>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</si>
  <si>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</si>
  <si>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</si>
  <si>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</si>
  <si>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</si>
  <si>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</si>
  <si>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</si>
  <si>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</si>
  <si>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</si>
  <si>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</si>
  <si>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</si>
  <si>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</si>
  <si>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</si>
  <si>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</si>
  <si>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</si>
  <si>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</si>
  <si>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</si>
  <si>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</si>
  <si>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</si>
  <si>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</si>
  <si>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</si>
  <si>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</si>
  <si>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</si>
  <si>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</si>
  <si>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</si>
  <si>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</si>
  <si>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</si>
  <si>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</si>
  <si>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</si>
  <si>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</si>
  <si>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</si>
  <si>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</si>
  <si>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</si>
  <si>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</si>
  <si>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</si>
  <si>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</si>
  <si>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</si>
  <si>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</si>
  <si>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</si>
  <si>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</si>
  <si>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</si>
  <si>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</si>
  <si>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</si>
  <si>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</si>
  <si>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</si>
  <si>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</si>
  <si>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</si>
  <si>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</si>
  <si>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</si>
  <si>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</si>
  <si>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</si>
  <si>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</si>
  <si>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</si>
  <si>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</si>
  <si>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</si>
  <si>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</si>
  <si>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</si>
  <si>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</si>
  <si>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</si>
  <si>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</si>
  <si>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</si>
  <si>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</si>
  <si>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</si>
  <si>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</si>
  <si>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</si>
  <si>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</si>
  <si>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</si>
  <si>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</si>
  <si>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</si>
  <si>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</si>
  <si>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</si>
  <si>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</si>
  <si>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</si>
  <si>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</si>
  <si>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</si>
  <si>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</si>
  <si>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</si>
  <si>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</si>
  <si>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</si>
  <si>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</si>
  <si>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</si>
  <si>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</si>
  <si>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</si>
  <si>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</si>
  <si>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</si>
  <si>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</si>
  <si>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</si>
  <si>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</si>
  <si>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</si>
  <si>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</si>
  <si>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</si>
  <si>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</si>
  <si>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</si>
  <si>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</si>
  <si>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</si>
  <si>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</si>
  <si>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</si>
  <si>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</si>
  <si>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</si>
  <si>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</si>
  <si>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</si>
  <si>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</si>
  <si>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</si>
  <si>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</si>
  <si>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</si>
  <si>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</si>
  <si>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</si>
  <si>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</si>
  <si>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</si>
  <si>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</si>
  <si>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</si>
  <si>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</si>
  <si>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</si>
  <si>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</si>
  <si>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</si>
  <si>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</si>
  <si>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</si>
  <si>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</si>
  <si>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</si>
  <si>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</si>
  <si>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</si>
  <si>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</si>
  <si>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</si>
  <si>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</si>
  <si>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</si>
  <si>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</si>
  <si>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</si>
  <si>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</si>
  <si>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</si>
  <si>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</si>
  <si>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</si>
  <si>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</si>
  <si>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</si>
  <si>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</si>
  <si>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</si>
  <si>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</si>
  <si>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</si>
  <si>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</si>
  <si>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</si>
  <si>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</si>
  <si>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</si>
  <si>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</si>
  <si>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</si>
  <si>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</si>
  <si>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</si>
  <si>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</si>
  <si>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</si>
  <si>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</si>
  <si>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</si>
  <si>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</si>
  <si>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</si>
  <si>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</si>
  <si>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</si>
  <si>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</si>
  <si>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</si>
  <si>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</si>
  <si>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</si>
  <si>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</si>
  <si>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</si>
  <si>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</si>
  <si>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</si>
  <si>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</si>
  <si>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</si>
  <si>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</si>
  <si>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</si>
  <si>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</si>
  <si>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</si>
  <si>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</si>
  <si>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</si>
  <si>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</si>
  <si>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</si>
  <si>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</si>
  <si>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</si>
  <si>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</si>
  <si>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</si>
  <si>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</si>
  <si>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</si>
  <si>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</si>
  <si>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</si>
  <si>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</si>
  <si>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</si>
  <si>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</si>
  <si>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</si>
  <si>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</si>
  <si>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</si>
  <si>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</si>
  <si>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</si>
  <si>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</si>
  <si>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</si>
  <si>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</si>
  <si>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</si>
  <si>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</si>
  <si>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</si>
  <si>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</si>
  <si>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</si>
  <si>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</si>
  <si>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</si>
  <si>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</si>
  <si>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</si>
  <si>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</si>
  <si>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</si>
  <si>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</si>
  <si>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</si>
  <si>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</si>
  <si>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</si>
  <si>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</si>
  <si>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</si>
  <si>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</si>
  <si>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</si>
  <si>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</si>
  <si>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</si>
  <si>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</si>
  <si>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</si>
  <si>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</si>
  <si>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</si>
  <si>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</si>
  <si>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</si>
  <si>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</si>
  <si>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</si>
  <si>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</si>
  <si>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</si>
  <si>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</si>
  <si>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</si>
  <si>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</si>
  <si>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</si>
  <si>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</si>
  <si>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</si>
  <si>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</si>
  <si>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</si>
  <si>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</si>
  <si>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</si>
  <si>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</si>
  <si>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</si>
  <si>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</si>
  <si>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</si>
  <si>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</si>
  <si>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</si>
  <si>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</si>
  <si>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</si>
  <si>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</si>
  <si>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</si>
  <si>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</si>
  <si>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</si>
  <si>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</si>
  <si>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</si>
  <si>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</si>
  <si>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</si>
  <si>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</si>
  <si>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</si>
  <si>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</si>
  <si>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</si>
  <si>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</si>
  <si>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</si>
  <si>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</si>
  <si>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</si>
  <si>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</si>
  <si>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</si>
  <si>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</si>
  <si>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</si>
  <si>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</si>
  <si>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</si>
  <si>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</si>
  <si>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</si>
  <si>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</si>
  <si>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</si>
  <si>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</si>
  <si>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</si>
  <si>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</si>
  <si>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</si>
  <si>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</si>
  <si>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</si>
  <si>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</si>
  <si>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</si>
  <si>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</si>
  <si>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</si>
  <si>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</si>
  <si>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</si>
  <si>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</si>
  <si>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</si>
  <si>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</si>
  <si>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</si>
  <si>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</si>
  <si>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</si>
  <si>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</si>
  <si>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</si>
  <si>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</si>
  <si>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</si>
  <si>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</si>
  <si>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</si>
  <si>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</si>
  <si>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</si>
  <si>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</si>
  <si>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</si>
  <si>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</si>
  <si>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</si>
  <si>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</si>
  <si>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</si>
  <si>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</si>
  <si>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</si>
  <si>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</si>
  <si>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</si>
  <si>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</si>
  <si>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</si>
  <si>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</si>
  <si>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</si>
  <si>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</si>
  <si>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</si>
  <si>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</si>
  <si>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</si>
  <si>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</si>
  <si>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</si>
  <si>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</si>
  <si>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</si>
  <si>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</si>
  <si>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</si>
  <si>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</si>
  <si>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</si>
  <si>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</si>
  <si>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</si>
  <si>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</si>
  <si>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</si>
  <si>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</si>
  <si>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</si>
  <si>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</si>
  <si>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</si>
  <si>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</si>
  <si>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</si>
  <si>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</si>
  <si>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</si>
  <si>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</si>
  <si>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</si>
  <si>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</si>
  <si>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</si>
  <si>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</si>
  <si>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</si>
  <si>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</si>
  <si>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</si>
  <si>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</si>
  <si>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</si>
  <si>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</si>
  <si>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</si>
  <si>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</si>
  <si>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</si>
  <si>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</si>
  <si>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</si>
  <si>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</si>
  <si>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</si>
  <si>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</si>
  <si>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</si>
  <si>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</si>
  <si>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</si>
  <si>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</si>
  <si>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</si>
  <si>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</si>
  <si>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</si>
  <si>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</si>
  <si>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</si>
  <si>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</si>
  <si>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</si>
  <si>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</si>
  <si>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</si>
  <si>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</si>
  <si>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</si>
  <si>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</si>
  <si>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</si>
  <si>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</si>
  <si>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</si>
  <si>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</si>
  <si>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</si>
  <si>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</si>
  <si>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</si>
  <si>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</si>
  <si>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</si>
  <si>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</si>
  <si>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</si>
  <si>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</si>
  <si>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</si>
  <si>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</si>
  <si>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</si>
  <si>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</si>
  <si>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</si>
  <si>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</si>
  <si>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</si>
  <si>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</si>
  <si>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</si>
  <si>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</si>
  <si>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</si>
  <si>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</si>
  <si>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</si>
  <si>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</si>
  <si>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</si>
  <si>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</si>
  <si>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</si>
  <si>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</si>
  <si>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</si>
  <si>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</si>
  <si>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</si>
  <si>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</si>
  <si>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</si>
  <si>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</si>
  <si>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</si>
  <si>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</si>
  <si>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</si>
  <si>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</si>
  <si>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</si>
  <si>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</si>
  <si>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</si>
  <si>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</si>
  <si>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</si>
  <si>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</si>
  <si>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</si>
  <si>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</si>
  <si>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</si>
  <si>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</si>
  <si>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</si>
  <si>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</si>
  <si>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</si>
  <si>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</si>
  <si>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</si>
  <si>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</si>
  <si>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</si>
  <si>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</si>
  <si>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</si>
  <si>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</si>
  <si>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</si>
  <si>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</si>
  <si>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</si>
  <si>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</si>
  <si>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</si>
  <si>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</si>
  <si>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</si>
  <si>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</si>
  <si>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</si>
  <si>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</si>
  <si>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</si>
  <si>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</si>
  <si>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</si>
  <si>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</si>
  <si>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</si>
  <si>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</si>
  <si>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</si>
  <si>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</si>
  <si>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</si>
  <si>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</si>
  <si>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</si>
  <si>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</si>
  <si>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</si>
  <si>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</si>
  <si>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</si>
  <si>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</si>
  <si>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</si>
  <si>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</si>
  <si>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</si>
  <si>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</si>
  <si>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</si>
  <si>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</si>
  <si>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</si>
  <si>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</si>
  <si>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</si>
  <si>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</si>
  <si>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</si>
  <si>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</si>
  <si>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</si>
  <si>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</si>
  <si>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</si>
  <si>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</si>
  <si>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</si>
  <si>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</si>
  <si>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</si>
  <si>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</si>
  <si>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</si>
  <si>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</si>
  <si>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</si>
  <si>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</si>
  <si>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</si>
  <si>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</si>
  <si>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</si>
  <si>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</si>
  <si>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</si>
  <si>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</si>
  <si>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</si>
  <si>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</si>
  <si>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</si>
  <si>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</si>
  <si>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</si>
  <si>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</si>
  <si>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</si>
  <si>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</si>
  <si>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</si>
  <si>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</si>
  <si>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</si>
  <si>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</si>
  <si>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</si>
  <si>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</si>
  <si>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</si>
  <si>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</si>
  <si>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</si>
  <si>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</si>
  <si>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</si>
  <si>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</si>
  <si>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</si>
  <si>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</si>
  <si>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</si>
  <si>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</si>
  <si>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</si>
  <si>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</si>
  <si>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</si>
  <si>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</si>
  <si>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</si>
  <si>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</si>
  <si>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</si>
  <si>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</si>
  <si>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</si>
  <si>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小笠原諸島振興開発事業</t>
  </si>
  <si>
    <t>国土政策局</t>
  </si>
  <si>
    <t>昭和44年度</t>
  </si>
  <si>
    <t>終了予定なし</t>
  </si>
  <si>
    <t>特別地域振興官</t>
  </si>
  <si>
    <t>小笠原諸島振興開発特別措置法
第７条及び第８条</t>
  </si>
  <si>
    <t>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</si>
  <si>
    <t>-</t>
  </si>
  <si>
    <t>小笠原諸島振興開発事業費補助</t>
  </si>
  <si>
    <t>小笠原諸島振興開発費補助金</t>
  </si>
  <si>
    <t>離島振興調査費</t>
  </si>
  <si>
    <t>職員旅費</t>
  </si>
  <si>
    <t>委員等旅費</t>
  </si>
  <si>
    <t>令和５年度末時点の小笠原村の住民基本台帳登録人口（外国人除く）2,600人以上</t>
  </si>
  <si>
    <t>小笠原村の総人口</t>
  </si>
  <si>
    <t>人</t>
  </si>
  <si>
    <t>政策チェックアップ評価書</t>
  </si>
  <si>
    <t>令和５年度末時点の小笠原村の総所得金額64億4,844万円以上
※人口増のベースとなる指標</t>
  </si>
  <si>
    <t>小笠原村の総所得金額</t>
  </si>
  <si>
    <t>百万円</t>
  </si>
  <si>
    <t>東京都　小笠原諸島振興開発計画（令和元年度～令和５年度）</t>
  </si>
  <si>
    <t>令和５年度の小笠原村の農業生産額137.2百万円以上
※総所得額増を図るための産業振興の指標</t>
  </si>
  <si>
    <t>小笠原村の農業生産額</t>
  </si>
  <si>
    <t>令和５年度の小笠原村の漁獲量532ｔ以上
※総所得額増を図るための産業振興の指標</t>
  </si>
  <si>
    <t>小笠原村の漁獲量</t>
  </si>
  <si>
    <t>ｔ</t>
  </si>
  <si>
    <t>令和５年度の小笠原村の入り込み客数34,500人以上
※総所得額増を図るための産業振興の指標</t>
  </si>
  <si>
    <t>小笠原村の入り込み客数</t>
  </si>
  <si>
    <t>事業の実施件数</t>
  </si>
  <si>
    <t>件</t>
  </si>
  <si>
    <t>執行額／件数　　　　　　　　　　　　　</t>
    <phoneticPr fontId="5"/>
  </si>
  <si>
    <t>百万円/件</t>
    <phoneticPr fontId="5"/>
  </si>
  <si>
    <t>1,347/65</t>
  </si>
  <si>
    <t>1,506/77</t>
  </si>
  <si>
    <t>／　</t>
    <phoneticPr fontId="5"/>
  </si>
  <si>
    <t>98</t>
  </si>
  <si>
    <t>99</t>
  </si>
  <si>
    <t>100</t>
  </si>
  <si>
    <t>102</t>
  </si>
  <si>
    <t>103</t>
  </si>
  <si>
    <t>104</t>
  </si>
  <si>
    <t>403</t>
  </si>
  <si>
    <t>387</t>
  </si>
  <si>
    <t>404</t>
  </si>
  <si>
    <t>421</t>
  </si>
  <si>
    <t>411</t>
  </si>
  <si>
    <t>419</t>
  </si>
  <si>
    <t>○</t>
  </si>
  <si>
    <t>国交</t>
  </si>
  <si>
    <t>1　小笠原諸島の自立的発展に向けた産業振興等に関する国の直轄調査
2　小笠原諸島に生息する病害虫等の防除等や診療所の運営に係る経費に対する国庫補助。また、東京都が行う旅行者の受入環境の調査等を支援するための国庫補助。（①病害虫等防除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農業・水産業振興（1/2）、観光振興（1/2）、②生活基盤施設等整備費補助：道路整備（3/5）、生活環境施設等整備（1/2、2/3））</t>
    <phoneticPr fontId="5"/>
  </si>
  <si>
    <t>小笠原諸島振興開発計画に基づく東京都及び小笠原村の取組に対して、国庫補助を行うことにより支援を実施。また、小笠原諸島の自立的発展に向けた産業振興等に関する国の直轄調査を実施。</t>
    <rPh sb="0" eb="3">
      <t>オガサワラ</t>
    </rPh>
    <rPh sb="3" eb="5">
      <t>ショトウ</t>
    </rPh>
    <rPh sb="5" eb="7">
      <t>シンコウ</t>
    </rPh>
    <rPh sb="7" eb="9">
      <t>カイハツ</t>
    </rPh>
    <rPh sb="9" eb="11">
      <t>ケイカク</t>
    </rPh>
    <rPh sb="12" eb="13">
      <t>モト</t>
    </rPh>
    <rPh sb="15" eb="18">
      <t>トウキョウト</t>
    </rPh>
    <rPh sb="25" eb="27">
      <t>トリクミ</t>
    </rPh>
    <rPh sb="28" eb="29">
      <t>タイ</t>
    </rPh>
    <rPh sb="32" eb="34">
      <t>コッコ</t>
    </rPh>
    <rPh sb="34" eb="36">
      <t>ホジョ</t>
    </rPh>
    <rPh sb="37" eb="38">
      <t>オコナ</t>
    </rPh>
    <rPh sb="44" eb="46">
      <t>シエン</t>
    </rPh>
    <rPh sb="47" eb="49">
      <t>ジッシ</t>
    </rPh>
    <rPh sb="84" eb="86">
      <t>ジッシ</t>
    </rPh>
    <phoneticPr fontId="5"/>
  </si>
  <si>
    <t>10　国土の総合的な利用、整備及び保全、国土に関する情報の整備</t>
    <phoneticPr fontId="5"/>
  </si>
  <si>
    <t>39　離島等の振興を図る</t>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</si>
  <si>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直轄調査については、小笠原諸島の自立的発展に向けた産業振興等に関して、国が必要な調査を実施するものである。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</si>
  <si>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</si>
  <si>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</si>
  <si>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無</t>
  </si>
  <si>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</si>
  <si>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補助金については、定められた補助率の範囲内で交付決定している。</t>
    <phoneticPr fontId="5"/>
  </si>
  <si>
    <t>精算払いを基本とし、概算払いについては予め認められた範囲内で行っている。</t>
    <phoneticPr fontId="5"/>
  </si>
  <si>
    <t>事業計画において内容を精査し、真に必要なものに限定している。</t>
    <phoneticPr fontId="5"/>
  </si>
  <si>
    <t>‐</t>
  </si>
  <si>
    <t>-</t>
    <phoneticPr fontId="5"/>
  </si>
  <si>
    <t>工法等の比較検討を行い、適切な手段を選定している。</t>
    <phoneticPr fontId="5"/>
  </si>
  <si>
    <t>事業完了後に提出される事業実績報告書等により確認している。</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</si>
  <si>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ている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</si>
  <si>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　東京都及び小笠原村に対する補助事業について、引き続き、事業目的に沿った効果的な事業執行になっていることを確認していく。
　国が行う直轄調査については、引き続き、発注先に対して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phoneticPr fontId="5"/>
  </si>
  <si>
    <t>A.ランドブレイン株式会社</t>
    <phoneticPr fontId="5"/>
  </si>
  <si>
    <t>請負</t>
    <phoneticPr fontId="5"/>
  </si>
  <si>
    <t>小笠原諸島の自立的発展に向けた産業振興等に関する調査・分析を実施</t>
    <phoneticPr fontId="5"/>
  </si>
  <si>
    <t>B.小笠原村</t>
    <rPh sb="2" eb="6">
      <t>オガサワラムラ</t>
    </rPh>
    <phoneticPr fontId="5"/>
  </si>
  <si>
    <t>小笠原諸島振興開発費補助金</t>
    <phoneticPr fontId="5"/>
  </si>
  <si>
    <t>診療所運営事業</t>
    <phoneticPr fontId="5"/>
  </si>
  <si>
    <t>C.東京都</t>
    <rPh sb="2" eb="5">
      <t>トウキョウト</t>
    </rPh>
    <phoneticPr fontId="5"/>
  </si>
  <si>
    <t>小笠原諸島振興開発事業費補助</t>
    <phoneticPr fontId="5"/>
  </si>
  <si>
    <t>港湾整備事業、農業・水産業基盤整備事業、農業・水産業振興事業、観光振興事業、道路整備事業、生活環境施設等整備事業</t>
    <phoneticPr fontId="5"/>
  </si>
  <si>
    <t>D.小笠原母島漁業協同組合</t>
    <phoneticPr fontId="5"/>
  </si>
  <si>
    <t>農業・水産業振興事業</t>
    <rPh sb="6" eb="8">
      <t>シンコウ</t>
    </rPh>
    <phoneticPr fontId="5"/>
  </si>
  <si>
    <t>1,458/68</t>
    <phoneticPr fontId="5"/>
  </si>
  <si>
    <t>1,411/58</t>
    <phoneticPr fontId="5"/>
  </si>
  <si>
    <t>－</t>
  </si>
  <si>
    <t>－</t>
    <phoneticPr fontId="5"/>
  </si>
  <si>
    <t>執行額及び契約件数により変動するが、過去の実績と同水準である。（百万円単位で四捨五入して21百万円）</t>
    <phoneticPr fontId="5"/>
  </si>
  <si>
    <t>ランドブレイン株式会社</t>
    <phoneticPr fontId="5"/>
  </si>
  <si>
    <t>小笠原諸島の自立的発展に向けた産業振興等に関する調査・分析を実施</t>
    <phoneticPr fontId="5"/>
  </si>
  <si>
    <t>小笠原村</t>
  </si>
  <si>
    <t>小笠原村</t>
    <rPh sb="0" eb="4">
      <t>オガサワラムラ</t>
    </rPh>
    <phoneticPr fontId="5"/>
  </si>
  <si>
    <t>小笠原諸島振興開発費補助金（診療所運営事業）</t>
    <rPh sb="0" eb="3">
      <t>オガサワラ</t>
    </rPh>
    <rPh sb="3" eb="5">
      <t>ショトウ</t>
    </rPh>
    <rPh sb="5" eb="7">
      <t>シンコウ</t>
    </rPh>
    <rPh sb="7" eb="10">
      <t>カイハツヒ</t>
    </rPh>
    <rPh sb="10" eb="13">
      <t>ホジョキン</t>
    </rPh>
    <phoneticPr fontId="5"/>
  </si>
  <si>
    <t>補助金等交付</t>
  </si>
  <si>
    <t>東京都</t>
    <rPh sb="0" eb="3">
      <t>トウキョウト</t>
    </rPh>
    <phoneticPr fontId="5"/>
  </si>
  <si>
    <t>小笠原諸島振興開発費補助金（病害虫等防除事業、各種調査事業）</t>
  </si>
  <si>
    <t>東京都</t>
    <rPh sb="0" eb="3">
      <t>トウキョウト</t>
    </rPh>
    <phoneticPr fontId="5"/>
  </si>
  <si>
    <t>小笠原諸島振興開発事業費補助（港湾整備事業、農業・水産業基盤整備事業、農業・水産業振興事業、観光振興事業、道路整備事業、生活環境施設等整備事業）</t>
  </si>
  <si>
    <t>小笠原諸島振興開発事業費補助（道路整備事業、生活環境施設等整備事業）</t>
    <phoneticPr fontId="5"/>
  </si>
  <si>
    <t>小笠原母島漁業協同組合</t>
  </si>
  <si>
    <t>小笠原諸島振興開発事業費補助（農業・水産業振興事業）</t>
  </si>
  <si>
    <t>小笠原諸島振興開発基本方針
小笠原諸島振興開発特別措置法第６条に基づき東京都が策定した小笠原諸島振興開発計画</t>
    <phoneticPr fontId="5"/>
  </si>
  <si>
    <t>小笠原諸島の振興開発</t>
    <rPh sb="0" eb="3">
      <t>オガサワラ</t>
    </rPh>
    <rPh sb="3" eb="5">
      <t>ショトウ</t>
    </rPh>
    <rPh sb="6" eb="8">
      <t>シンコウ</t>
    </rPh>
    <rPh sb="8" eb="10">
      <t>カイハツ</t>
    </rPh>
    <phoneticPr fontId="5"/>
  </si>
  <si>
    <t>宮本 貴章</t>
    <phoneticPr fontId="5"/>
  </si>
  <si>
    <t>今後、施設の老朽化に伴う更新投資等が見込まれているところ、東京都及び小笠原村の意見を十分に聴取した上で、事業の平準化を図るとともに、緊急性・重要性が高い事業を重点的に支援すべき。</t>
    <rPh sb="0" eb="2">
      <t>コンゴ</t>
    </rPh>
    <rPh sb="3" eb="5">
      <t>シセツ</t>
    </rPh>
    <rPh sb="6" eb="9">
      <t>ロウキュウカ</t>
    </rPh>
    <rPh sb="10" eb="11">
      <t>トモナ</t>
    </rPh>
    <rPh sb="12" eb="16">
      <t>コウシントウシ</t>
    </rPh>
    <rPh sb="16" eb="17">
      <t>トウ</t>
    </rPh>
    <rPh sb="18" eb="20">
      <t>ミコ</t>
    </rPh>
    <rPh sb="29" eb="32">
      <t>トウキョウト</t>
    </rPh>
    <rPh sb="32" eb="33">
      <t>オヨ</t>
    </rPh>
    <rPh sb="34" eb="38">
      <t>オガサワラムラ</t>
    </rPh>
    <rPh sb="39" eb="41">
      <t>イケン</t>
    </rPh>
    <rPh sb="42" eb="44">
      <t>ジュウブン</t>
    </rPh>
    <rPh sb="45" eb="47">
      <t>チョウシュ</t>
    </rPh>
    <rPh sb="49" eb="50">
      <t>ウエ</t>
    </rPh>
    <rPh sb="52" eb="54">
      <t>ジギョウ</t>
    </rPh>
    <rPh sb="55" eb="58">
      <t>ヘイジュンカ</t>
    </rPh>
    <rPh sb="59" eb="60">
      <t>ハカ</t>
    </rPh>
    <rPh sb="66" eb="69">
      <t>キンキュウセイ</t>
    </rPh>
    <rPh sb="70" eb="73">
      <t>ジュウヨウセイ</t>
    </rPh>
    <rPh sb="74" eb="75">
      <t>タカ</t>
    </rPh>
    <rPh sb="76" eb="78">
      <t>ジギョウ</t>
    </rPh>
    <rPh sb="79" eb="82">
      <t>ジュウテンテキ</t>
    </rPh>
    <rPh sb="83" eb="85">
      <t>シエン</t>
    </rPh>
    <phoneticPr fontId="5"/>
  </si>
  <si>
    <t>執行等改善</t>
  </si>
  <si>
    <t>重要政策推進枠 272百万円
　老朽化している小中学校の改築等にかかる事業費の増</t>
    <rPh sb="11" eb="13">
      <t>ヒャクマン</t>
    </rPh>
    <rPh sb="13" eb="14">
      <t>エン</t>
    </rPh>
    <rPh sb="17" eb="20">
      <t>ロウキュウカ</t>
    </rPh>
    <rPh sb="24" eb="28">
      <t>ショウチュウガッコウ</t>
    </rPh>
    <rPh sb="29" eb="31">
      <t>カイチク</t>
    </rPh>
    <rPh sb="31" eb="32">
      <t>トウ</t>
    </rPh>
    <rPh sb="36" eb="38">
      <t>ジギョウ</t>
    </rPh>
    <rPh sb="38" eb="39">
      <t>ヒ</t>
    </rPh>
    <rPh sb="40" eb="41">
      <t>ゾウ</t>
    </rPh>
    <phoneticPr fontId="5"/>
  </si>
  <si>
    <t>概算要求に当たっては、東京都や小笠原村からの意見を十分聴取した上で、今後の事業費も含め精査を行い、政策目標達成に向けて、特に緊急性・重要性が高い事業を重点的に支援することとした。</t>
    <rPh sb="77" eb="78">
      <t>テキ</t>
    </rPh>
    <rPh sb="79" eb="81">
      <t>シエン</t>
    </rPh>
    <phoneticPr fontId="5"/>
  </si>
  <si>
    <t>https://www.mlit.go.jp/seisakutokatsu/hyouka/seisakutokatsu_hyouka_tk_000037.html</t>
    <phoneticPr fontId="5"/>
  </si>
  <si>
    <t>P76（全体版）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</si>
</sst>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201704</xdr:colOff>
      <xdr:row>293</xdr:row>
      <xdr:rowOff>89648</xdr:rowOff>
    </xdr:from>
    <xdr:to>
      <xdr:col>21</xdr:col>
      <xdr:colOff>201704</xdr:colOff>
      <xdr:row>294</xdr:row>
      <xdr:rowOff>268943</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402229" y="58087373"/>
          <a:ext cx="0" cy="49362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294</xdr:row>
      <xdr:rowOff>268943</xdr:rowOff>
    </xdr:from>
    <xdr:to>
      <xdr:col>25</xdr:col>
      <xdr:colOff>76718</xdr:colOff>
      <xdr:row>294</xdr:row>
      <xdr:rowOff>268943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400551" y="58580993"/>
          <a:ext cx="676792"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271</xdr:row>
      <xdr:rowOff>0</xdr:rowOff>
    </xdr:from>
    <xdr:to>
      <xdr:col>18</xdr:col>
      <xdr:colOff>142941</xdr:colOff>
      <xdr:row>272</xdr:row>
      <xdr:rowOff>170206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00200" y="49320450"/>
          <a:ext cx="2143191" cy="5226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1,458</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274</xdr:row>
      <xdr:rowOff>257735</xdr:rowOff>
    </xdr:from>
    <xdr:to>
      <xdr:col>43</xdr:col>
      <xdr:colOff>142941</xdr:colOff>
      <xdr:row>276</xdr:row>
      <xdr:rowOff>80559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600825" y="50635460"/>
          <a:ext cx="2143191" cy="5276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ランドブレイン株式会社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276</xdr:row>
      <xdr:rowOff>123263</xdr:rowOff>
    </xdr:from>
    <xdr:to>
      <xdr:col>43</xdr:col>
      <xdr:colOff>142941</xdr:colOff>
      <xdr:row>278</xdr:row>
      <xdr:rowOff>205946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600825" y="51205838"/>
          <a:ext cx="2143191" cy="787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小笠原諸島の自立的発展に向けた産業振興等に関する調査・分析を実施</a:t>
          </a:r>
        </a:p>
      </xdr:txBody>
    </xdr:sp>
    <xdr:clientData/>
  </xdr:twoCellAnchor>
  <xdr:twoCellAnchor>
    <xdr:from>
      <xdr:col>17</xdr:col>
      <xdr:colOff>0</xdr:colOff>
      <xdr:row>281</xdr:row>
      <xdr:rowOff>112058</xdr:rowOff>
    </xdr:from>
    <xdr:to>
      <xdr:col>27</xdr:col>
      <xdr:colOff>142941</xdr:colOff>
      <xdr:row>282</xdr:row>
      <xdr:rowOff>282265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400425" y="52956758"/>
          <a:ext cx="2143191" cy="52263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　地方公共団体</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団体</a:t>
          </a:r>
          <a:r>
            <a:rPr kumimoji="1" lang="en-US" altLang="ja-JP" sz="1000">
              <a:solidFill>
                <a:sysClr val="windowText" lastClr="000000"/>
              </a:solidFill>
              <a:latin typeface="+mn-ea"/>
              <a:ea typeface="+mn-ea"/>
            </a:rPr>
            <a:t>)</a:t>
          </a:r>
        </a:p>
        <a:p>
          <a:pPr algn="ctr"/>
          <a:r>
            <a:rPr kumimoji="1" lang="en-US" altLang="ja-JP" sz="1000">
              <a:solidFill>
                <a:sysClr val="windowText" lastClr="000000"/>
              </a:solidFill>
              <a:latin typeface="+mn-ea"/>
              <a:ea typeface="+mn-ea"/>
            </a:rPr>
            <a:t>130</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283</xdr:row>
      <xdr:rowOff>6725</xdr:rowOff>
    </xdr:from>
    <xdr:to>
      <xdr:col>27</xdr:col>
      <xdr:colOff>154147</xdr:colOff>
      <xdr:row>285</xdr:row>
      <xdr:rowOff>103960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411631" y="53556275"/>
          <a:ext cx="2143191" cy="80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a:t>
          </a:r>
        </a:p>
      </xdr:txBody>
    </xdr:sp>
    <xdr:clientData/>
  </xdr:twoCellAnchor>
  <xdr:twoCellAnchor>
    <xdr:from>
      <xdr:col>17</xdr:col>
      <xdr:colOff>0</xdr:colOff>
      <xdr:row>287</xdr:row>
      <xdr:rowOff>291353</xdr:rowOff>
    </xdr:from>
    <xdr:to>
      <xdr:col>27</xdr:col>
      <xdr:colOff>142941</xdr:colOff>
      <xdr:row>289</xdr:row>
      <xdr:rowOff>114176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400425" y="55879253"/>
          <a:ext cx="2143191" cy="86104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　地方公共団体（</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1,322</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289</xdr:row>
      <xdr:rowOff>180413</xdr:rowOff>
    </xdr:from>
    <xdr:to>
      <xdr:col>27</xdr:col>
      <xdr:colOff>142941</xdr:colOff>
      <xdr:row>293</xdr:row>
      <xdr:rowOff>50885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400425" y="56806538"/>
          <a:ext cx="2143191" cy="1242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港湾整備事業、農業・水産業基盤整備事業、農業・水産業振興事業、観光振興事業、道路整備事業、生活環境施設等整備事業の実施</a:t>
          </a:r>
        </a:p>
      </xdr:txBody>
    </xdr:sp>
    <xdr:clientData/>
  </xdr:twoCellAnchor>
  <xdr:twoCellAnchor>
    <xdr:from>
      <xdr:col>17</xdr:col>
      <xdr:colOff>0</xdr:colOff>
      <xdr:row>296</xdr:row>
      <xdr:rowOff>89646</xdr:rowOff>
    </xdr:from>
    <xdr:to>
      <xdr:col>27</xdr:col>
      <xdr:colOff>142941</xdr:colOff>
      <xdr:row>297</xdr:row>
      <xdr:rowOff>260664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400425" y="59030346"/>
          <a:ext cx="2143191" cy="48534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p>
      </xdr:txBody>
    </xdr:sp>
    <xdr:clientData/>
  </xdr:twoCellAnchor>
  <xdr:twoCellAnchor>
    <xdr:from>
      <xdr:col>25</xdr:col>
      <xdr:colOff>44824</xdr:colOff>
      <xdr:row>293</xdr:row>
      <xdr:rowOff>324971</xdr:rowOff>
    </xdr:from>
    <xdr:to>
      <xdr:col>38</xdr:col>
      <xdr:colOff>0</xdr:colOff>
      <xdr:row>295</xdr:row>
      <xdr:rowOff>324968</xdr:rowOff>
    </xdr:to>
    <xdr:sp macro="" textlink="">
      <xdr:nvSpPr>
        <xdr:cNvPr id="12" name="正方形/長方形 11">
          <a:extLst>
            <a:ext uri="{FF2B5EF4-FFF2-40B4-BE49-F238E27FC236}">
              <a16:creationId xmlns:a16="http://schemas.microsoft.com/office/drawing/2014/main" id="{00000000-0008-0000-0000-00000D000000}"/>
            </a:ext>
          </a:extLst>
        </xdr:cNvPr>
        <xdr:cNvSpPr/>
      </xdr:nvSpPr>
      <xdr:spPr>
        <a:xfrm>
          <a:off x="5045449" y="58313171"/>
          <a:ext cx="2555501" cy="628647"/>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279</a:t>
          </a:r>
          <a:r>
            <a:rPr kumimoji="1" lang="ja-JP" altLang="en-US" sz="1000">
              <a:solidFill>
                <a:sysClr val="windowText" lastClr="000000"/>
              </a:solidFill>
              <a:latin typeface="+mn-ea"/>
              <a:ea typeface="+mn-ea"/>
            </a:rPr>
            <a:t>百万円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279</a:t>
          </a:r>
          <a:r>
            <a:rPr kumimoji="1" lang="ja-JP" altLang="en-US" sz="1000">
              <a:solidFill>
                <a:sysClr val="windowText" lastClr="000000"/>
              </a:solidFill>
              <a:latin typeface="+mn-ea"/>
              <a:ea typeface="+mn-ea"/>
            </a:rPr>
            <a:t>百万円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272</xdr:row>
      <xdr:rowOff>170205</xdr:rowOff>
    </xdr:from>
    <xdr:to>
      <xdr:col>33</xdr:col>
      <xdr:colOff>0</xdr:colOff>
      <xdr:row>275</xdr:row>
      <xdr:rowOff>169147</xdr:rowOff>
    </xdr:to>
    <xdr:cxnSp macro="">
      <xdr:nvCxnSpPr>
        <xdr:cNvPr id="13" name="カギ線コネクタ 12">
          <a:extLst>
            <a:ext uri="{FF2B5EF4-FFF2-40B4-BE49-F238E27FC236}">
              <a16:creationId xmlns:a16="http://schemas.microsoft.com/office/drawing/2014/main" id="{00000000-0008-0000-0000-00000E000000}"/>
            </a:ext>
          </a:extLst>
        </xdr:cNvPr>
        <xdr:cNvCxnSpPr>
          <a:stCxn id="4" idx="2"/>
          <a:endCxn id="5" idx="1"/>
        </xdr:cNvCxnSpPr>
      </xdr:nvCxnSpPr>
      <xdr:spPr>
        <a:xfrm rot="16200000" flipH="1">
          <a:off x="4108202" y="48406674"/>
          <a:ext cx="1056217" cy="39290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272</xdr:row>
      <xdr:rowOff>170205</xdr:rowOff>
    </xdr:from>
    <xdr:to>
      <xdr:col>17</xdr:col>
      <xdr:colOff>0</xdr:colOff>
      <xdr:row>282</xdr:row>
      <xdr:rowOff>23470</xdr:rowOff>
    </xdr:to>
    <xdr:cxnSp macro="">
      <xdr:nvCxnSpPr>
        <xdr:cNvPr id="14" name="カギ線コネクタ 13">
          <a:extLst>
            <a:ext uri="{FF2B5EF4-FFF2-40B4-BE49-F238E27FC236}">
              <a16:creationId xmlns:a16="http://schemas.microsoft.com/office/drawing/2014/main" id="{00000000-0008-0000-0000-00000F000000}"/>
            </a:ext>
          </a:extLst>
        </xdr:cNvPr>
        <xdr:cNvCxnSpPr>
          <a:stCxn id="4" idx="2"/>
          <a:endCxn id="7" idx="1"/>
        </xdr:cNvCxnSpPr>
      </xdr:nvCxnSpPr>
      <xdr:spPr>
        <a:xfrm rot="16200000" flipH="1">
          <a:off x="1347353" y="51167523"/>
          <a:ext cx="337751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272</xdr:row>
      <xdr:rowOff>170205</xdr:rowOff>
    </xdr:from>
    <xdr:to>
      <xdr:col>17</xdr:col>
      <xdr:colOff>0</xdr:colOff>
      <xdr:row>288</xdr:row>
      <xdr:rowOff>202765</xdr:rowOff>
    </xdr:to>
    <xdr:cxnSp macro="">
      <xdr:nvCxnSpPr>
        <xdr:cNvPr id="15" name="カギ線コネクタ 14">
          <a:extLst>
            <a:ext uri="{FF2B5EF4-FFF2-40B4-BE49-F238E27FC236}">
              <a16:creationId xmlns:a16="http://schemas.microsoft.com/office/drawing/2014/main" id="{00000000-0008-0000-0000-000010000000}"/>
            </a:ext>
          </a:extLst>
        </xdr:cNvPr>
        <xdr:cNvCxnSpPr>
          <a:stCxn id="4" idx="2"/>
          <a:endCxn id="9" idx="1"/>
        </xdr:cNvCxnSpPr>
      </xdr:nvCxnSpPr>
      <xdr:spPr>
        <a:xfrm rot="16200000" flipH="1">
          <a:off x="-271057" y="52785933"/>
          <a:ext cx="661433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272</xdr:row>
      <xdr:rowOff>170205</xdr:rowOff>
    </xdr:from>
    <xdr:to>
      <xdr:col>17</xdr:col>
      <xdr:colOff>0</xdr:colOff>
      <xdr:row>297</xdr:row>
      <xdr:rowOff>1463</xdr:rowOff>
    </xdr:to>
    <xdr:cxnSp macro="">
      <xdr:nvCxnSpPr>
        <xdr:cNvPr id="16" name="カギ線コネクタ 15">
          <a:extLst>
            <a:ext uri="{FF2B5EF4-FFF2-40B4-BE49-F238E27FC236}">
              <a16:creationId xmlns:a16="http://schemas.microsoft.com/office/drawing/2014/main" id="{00000000-0008-0000-0000-000011000000}"/>
            </a:ext>
          </a:extLst>
        </xdr:cNvPr>
        <xdr:cNvCxnSpPr>
          <a:stCxn id="4" idx="2"/>
          <a:endCxn id="11" idx="1"/>
        </xdr:cNvCxnSpPr>
      </xdr:nvCxnSpPr>
      <xdr:spPr>
        <a:xfrm rot="16200000" flipH="1">
          <a:off x="-1670593" y="54185469"/>
          <a:ext cx="9413408"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273</xdr:row>
      <xdr:rowOff>280147</xdr:rowOff>
    </xdr:from>
    <xdr:to>
      <xdr:col>44</xdr:col>
      <xdr:colOff>134471</xdr:colOff>
      <xdr:row>274</xdr:row>
      <xdr:rowOff>246529</xdr:rowOff>
    </xdr:to>
    <xdr:sp macro="" textlink="">
      <xdr:nvSpPr>
        <xdr:cNvPr id="17" name="正方形/長方形 16">
          <a:extLst>
            <a:ext uri="{FF2B5EF4-FFF2-40B4-BE49-F238E27FC236}">
              <a16:creationId xmlns:a16="http://schemas.microsoft.com/office/drawing/2014/main" id="{00000000-0008-0000-0000-000012000000}"/>
            </a:ext>
          </a:extLst>
        </xdr:cNvPr>
        <xdr:cNvSpPr/>
      </xdr:nvSpPr>
      <xdr:spPr>
        <a:xfrm>
          <a:off x="6612031" y="50305447"/>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286</xdr:row>
      <xdr:rowOff>313764</xdr:rowOff>
    </xdr:from>
    <xdr:to>
      <xdr:col>28</xdr:col>
      <xdr:colOff>123265</xdr:colOff>
      <xdr:row>287</xdr:row>
      <xdr:rowOff>280146</xdr:rowOff>
    </xdr:to>
    <xdr:sp macro="" textlink="">
      <xdr:nvSpPr>
        <xdr:cNvPr id="18" name="正方形/長方形 17">
          <a:extLst>
            <a:ext uri="{FF2B5EF4-FFF2-40B4-BE49-F238E27FC236}">
              <a16:creationId xmlns:a16="http://schemas.microsoft.com/office/drawing/2014/main" id="{00000000-0008-0000-0000-000013000000}"/>
            </a:ext>
          </a:extLst>
        </xdr:cNvPr>
        <xdr:cNvSpPr/>
      </xdr:nvSpPr>
      <xdr:spPr>
        <a:xfrm>
          <a:off x="3400425" y="55234914"/>
          <a:ext cx="2323540" cy="63313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67810</xdr:colOff>
      <xdr:row>286</xdr:row>
      <xdr:rowOff>48912</xdr:rowOff>
    </xdr:from>
    <xdr:to>
      <xdr:col>35</xdr:col>
      <xdr:colOff>54428</xdr:colOff>
      <xdr:row>287</xdr:row>
      <xdr:rowOff>563472</xdr:rowOff>
    </xdr:to>
    <xdr:sp macro="" textlink="">
      <xdr:nvSpPr>
        <xdr:cNvPr id="19" name="正方形/長方形 18">
          <a:extLst>
            <a:ext uri="{FF2B5EF4-FFF2-40B4-BE49-F238E27FC236}">
              <a16:creationId xmlns:a16="http://schemas.microsoft.com/office/drawing/2014/main" id="{00000000-0008-0000-0000-000014000000}"/>
            </a:ext>
          </a:extLst>
        </xdr:cNvPr>
        <xdr:cNvSpPr/>
      </xdr:nvSpPr>
      <xdr:spPr>
        <a:xfrm>
          <a:off x="2668135" y="54970062"/>
          <a:ext cx="4387168" cy="118131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280</xdr:row>
      <xdr:rowOff>134471</xdr:rowOff>
    </xdr:from>
    <xdr:to>
      <xdr:col>28</xdr:col>
      <xdr:colOff>123265</xdr:colOff>
      <xdr:row>281</xdr:row>
      <xdr:rowOff>100852</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3400425" y="52626746"/>
          <a:ext cx="2323540"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293</xdr:row>
      <xdr:rowOff>33619</xdr:rowOff>
    </xdr:from>
    <xdr:to>
      <xdr:col>38</xdr:col>
      <xdr:colOff>190500</xdr:colOff>
      <xdr:row>294</xdr:row>
      <xdr:rowOff>0</xdr:rowOff>
    </xdr:to>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5121088" y="99911648"/>
          <a:ext cx="2734236" cy="28014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＜東京都（港湾整備（</a:t>
          </a:r>
          <a:r>
            <a:rPr kumimoji="1" lang="en-US" altLang="ja-JP" sz="1000">
              <a:latin typeface="+mn-ea"/>
              <a:ea typeface="+mn-ea"/>
            </a:rPr>
            <a:t>R2</a:t>
          </a:r>
          <a:r>
            <a:rPr kumimoji="1" lang="ja-JP" altLang="en-US" sz="1000">
              <a:latin typeface="+mn-ea"/>
              <a:ea typeface="+mn-ea"/>
            </a:rPr>
            <a:t>補正繰越）の例）＞</a:t>
          </a:r>
        </a:p>
      </xdr:txBody>
    </xdr:sp>
    <xdr:clientData/>
  </xdr:twoCellAnchor>
  <xdr:twoCellAnchor>
    <xdr:from>
      <xdr:col>13</xdr:col>
      <xdr:colOff>76196</xdr:colOff>
      <xdr:row>279</xdr:row>
      <xdr:rowOff>6725</xdr:rowOff>
    </xdr:from>
    <xdr:to>
      <xdr:col>33</xdr:col>
      <xdr:colOff>81642</xdr:colOff>
      <xdr:row>280</xdr:row>
      <xdr:rowOff>199343</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2676521" y="52146575"/>
          <a:ext cx="4005946" cy="545043"/>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twoCellAnchor>
    <xdr:from>
      <xdr:col>27</xdr:col>
      <xdr:colOff>142941</xdr:colOff>
      <xdr:row>288</xdr:row>
      <xdr:rowOff>188477</xdr:rowOff>
    </xdr:from>
    <xdr:to>
      <xdr:col>33</xdr:col>
      <xdr:colOff>133350</xdr:colOff>
      <xdr:row>288</xdr:row>
      <xdr:rowOff>190500</xdr:rowOff>
    </xdr:to>
    <xdr:cxnSp macro="">
      <xdr:nvCxnSpPr>
        <xdr:cNvPr id="23" name="直線矢印コネクタ 22"/>
        <xdr:cNvCxnSpPr/>
      </xdr:nvCxnSpPr>
      <xdr:spPr>
        <a:xfrm>
          <a:off x="5543616" y="56443127"/>
          <a:ext cx="1190559" cy="20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161925</xdr:colOff>
      <xdr:row>287</xdr:row>
      <xdr:rowOff>295275</xdr:rowOff>
    </xdr:from>
    <xdr:to>
      <xdr:col>44</xdr:col>
      <xdr:colOff>104841</xdr:colOff>
      <xdr:row>289</xdr:row>
      <xdr:rowOff>118098</xdr:rowOff>
    </xdr:to>
    <xdr:sp macro="" textlink="">
      <xdr:nvSpPr>
        <xdr:cNvPr id="24" name="正方形/長方形 23">
          <a:extLst>
            <a:ext uri="{FF2B5EF4-FFF2-40B4-BE49-F238E27FC236}">
              <a16:creationId xmlns:a16="http://schemas.microsoft.com/office/drawing/2014/main" id="{00000000-0008-0000-0000-000009000000}"/>
            </a:ext>
          </a:extLst>
        </xdr:cNvPr>
        <xdr:cNvSpPr/>
      </xdr:nvSpPr>
      <xdr:spPr>
        <a:xfrm>
          <a:off x="6762750" y="55883175"/>
          <a:ext cx="2143191" cy="86104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D</a:t>
          </a:r>
          <a:r>
            <a:rPr kumimoji="1" lang="ja-JP" altLang="en-US" sz="1000">
              <a:solidFill>
                <a:sysClr val="windowText" lastClr="000000"/>
              </a:solidFill>
              <a:latin typeface="+mn-ea"/>
              <a:ea typeface="+mn-ea"/>
            </a:rPr>
            <a:t>　協同組合（</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60</a:t>
          </a:r>
          <a:r>
            <a:rPr kumimoji="1" lang="ja-JP" altLang="en-US" sz="1000">
              <a:solidFill>
                <a:sysClr val="windowText" lastClr="000000"/>
              </a:solidFill>
              <a:latin typeface="+mn-ea"/>
              <a:ea typeface="+mn-ea"/>
            </a:rPr>
            <a:t>百万円</a:t>
          </a:r>
        </a:p>
      </xdr:txBody>
    </xdr:sp>
    <xdr:clientData/>
  </xdr:twoCellAnchor>
  <xdr:twoCellAnchor>
    <xdr:from>
      <xdr:col>33</xdr:col>
      <xdr:colOff>85725</xdr:colOff>
      <xdr:row>286</xdr:row>
      <xdr:rowOff>523875</xdr:rowOff>
    </xdr:from>
    <xdr:to>
      <xdr:col>45</xdr:col>
      <xdr:colOff>8965</xdr:colOff>
      <xdr:row>287</xdr:row>
      <xdr:rowOff>175932</xdr:rowOff>
    </xdr:to>
    <xdr:sp macro="" textlink="">
      <xdr:nvSpPr>
        <xdr:cNvPr id="25" name="正方形/長方形 24">
          <a:extLst>
            <a:ext uri="{FF2B5EF4-FFF2-40B4-BE49-F238E27FC236}">
              <a16:creationId xmlns:a16="http://schemas.microsoft.com/office/drawing/2014/main" id="{00000000-0008-0000-0000-000012000000}"/>
            </a:ext>
          </a:extLst>
        </xdr:cNvPr>
        <xdr:cNvSpPr/>
      </xdr:nvSpPr>
      <xdr:spPr>
        <a:xfrm>
          <a:off x="6686550" y="55445025"/>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間接補助</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35</xdr:col>
      <xdr:colOff>0</xdr:colOff>
      <xdr:row>290</xdr:row>
      <xdr:rowOff>0</xdr:rowOff>
    </xdr:from>
    <xdr:to>
      <xdr:col>43</xdr:col>
      <xdr:colOff>190500</xdr:colOff>
      <xdr:row>292</xdr:row>
      <xdr:rowOff>68035</xdr:rowOff>
    </xdr:to>
    <xdr:sp macro="" textlink="">
      <xdr:nvSpPr>
        <xdr:cNvPr id="26" name="大かっこ 25">
          <a:extLst>
            <a:ext uri="{FF2B5EF4-FFF2-40B4-BE49-F238E27FC236}">
              <a16:creationId xmlns:a16="http://schemas.microsoft.com/office/drawing/2014/main" id="{00000000-0008-0000-0000-00000A000000}"/>
            </a:ext>
          </a:extLst>
        </xdr:cNvPr>
        <xdr:cNvSpPr/>
      </xdr:nvSpPr>
      <xdr:spPr>
        <a:xfrm>
          <a:off x="7000875" y="56854725"/>
          <a:ext cx="1790700" cy="896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農業・水産業振興事業の実施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738</v>
      </c>
      <c r="AK2" s="187"/>
      <c r="AL2" s="187"/>
      <c r="AM2" s="187"/>
      <c r="AN2" s="90" t="s">
        <v>365</v>
      </c>
      <c r="AO2" s="187">
        <v>21</v>
      </c>
      <c r="AP2" s="187"/>
      <c r="AQ2" s="187"/>
      <c r="AR2" s="91" t="s">
        <v>365</v>
      </c>
      <c r="AS2" s="188">
        <v>467</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788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786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海洋政策、観光立国、地方創生</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1081</v>
      </c>
      <c r="Q13" s="232"/>
      <c r="R13" s="232"/>
      <c r="S13" s="232"/>
      <c r="T13" s="232"/>
      <c r="U13" s="232"/>
      <c r="V13" s="233"/>
      <c r="W13" s="231">
        <v>1060</v>
      </c>
      <c r="X13" s="232"/>
      <c r="Y13" s="232"/>
      <c r="Z13" s="232"/>
      <c r="AA13" s="232"/>
      <c r="AB13" s="232"/>
      <c r="AC13" s="233"/>
      <c r="AD13" s="231">
        <v>1052</v>
      </c>
      <c r="AE13" s="232"/>
      <c r="AF13" s="232"/>
      <c r="AG13" s="232"/>
      <c r="AH13" s="232"/>
      <c r="AI13" s="232"/>
      <c r="AJ13" s="233"/>
      <c r="AK13" s="231">
        <v>1048</v>
      </c>
      <c r="AL13" s="232"/>
      <c r="AM13" s="232"/>
      <c r="AN13" s="232"/>
      <c r="AO13" s="232"/>
      <c r="AP13" s="232"/>
      <c r="AQ13" s="233"/>
      <c r="AR13" s="243">
        <v>1254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500</v>
      </c>
      <c r="Q14" s="232"/>
      <c r="R14" s="232"/>
      <c r="S14" s="232"/>
      <c r="T14" s="232"/>
      <c r="U14" s="232"/>
      <c r="V14" s="233"/>
      <c r="W14" s="231">
        <v>381</v>
      </c>
      <c r="X14" s="232"/>
      <c r="Y14" s="232"/>
      <c r="Z14" s="232"/>
      <c r="AA14" s="232"/>
      <c r="AB14" s="232"/>
      <c r="AC14" s="233"/>
      <c r="AD14" s="231">
        <v>217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825</v>
      </c>
      <c r="Q15" s="232"/>
      <c r="R15" s="232"/>
      <c r="S15" s="232"/>
      <c r="T15" s="232"/>
      <c r="U15" s="232"/>
      <c r="V15" s="233"/>
      <c r="W15" s="231">
        <v>798</v>
      </c>
      <c r="X15" s="232"/>
      <c r="Y15" s="232"/>
      <c r="Z15" s="232"/>
      <c r="AA15" s="232"/>
      <c r="AB15" s="232"/>
      <c r="AC15" s="233"/>
      <c r="AD15" s="231">
        <v>610</v>
      </c>
      <c r="AE15" s="232"/>
      <c r="AF15" s="232"/>
      <c r="AG15" s="232"/>
      <c r="AH15" s="232"/>
      <c r="AI15" s="232"/>
      <c r="AJ15" s="233"/>
      <c r="AK15" s="231">
        <v>363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-798</v>
      </c>
      <c r="Q16" s="232"/>
      <c r="R16" s="232"/>
      <c r="S16" s="232"/>
      <c r="T16" s="232"/>
      <c r="U16" s="232"/>
      <c r="V16" s="233"/>
      <c r="W16" s="231">
        <v>-610</v>
      </c>
      <c r="X16" s="232"/>
      <c r="Y16" s="232"/>
      <c r="Z16" s="232"/>
      <c r="AA16" s="232"/>
      <c r="AB16" s="232"/>
      <c r="AC16" s="233"/>
      <c r="AD16" s="231">
        <v>-363</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1608</v>
      </c>
      <c r="Q18" s="276"/>
      <c r="R18" s="276"/>
      <c r="S18" s="276"/>
      <c r="T18" s="276"/>
      <c r="U18" s="276"/>
      <c r="V18" s="277"/>
      <c r="W18" s="275">
        <f>SUM(W13:AC17)</f>
        <v>1629</v>
      </c>
      <c r="X18" s="276"/>
      <c r="Y18" s="276"/>
      <c r="Z18" s="276"/>
      <c r="AA18" s="276"/>
      <c r="AB18" s="276"/>
      <c r="AC18" s="277"/>
      <c r="AD18" s="275">
        <f>SUM(AD13:AJ17)</f>
        <v>1516</v>
      </c>
      <c r="AE18" s="276"/>
      <c r="AF18" s="276"/>
      <c r="AG18" s="276"/>
      <c r="AH18" s="276"/>
      <c r="AI18" s="276"/>
      <c r="AJ18" s="277"/>
      <c r="AK18" s="275">
        <f>SUM(AK13:AQ17)</f>
        <v>1411</v>
      </c>
      <c r="AL18" s="276"/>
      <c r="AM18" s="276"/>
      <c r="AN18" s="276"/>
      <c r="AO18" s="276"/>
      <c r="AP18" s="276"/>
      <c r="AQ18" s="277"/>
      <c r="AR18" s="275">
        <f>SUM(AR13:AX17)</f>
        <v>1254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1347</v>
      </c>
      <c r="Q19" s="232"/>
      <c r="R19" s="232"/>
      <c r="S19" s="232"/>
      <c r="T19" s="232"/>
      <c r="U19" s="232"/>
      <c r="V19" s="233"/>
      <c r="W19" s="231">
        <v>1506</v>
      </c>
      <c r="X19" s="232"/>
      <c r="Y19" s="232"/>
      <c r="Z19" s="232"/>
      <c r="AA19" s="232"/>
      <c r="AB19" s="232"/>
      <c r="AC19" s="233"/>
      <c r="AD19" s="231">
        <v>1458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0.83768656716417911</v>
      </c>
      <c r="Q20" s="307"/>
      <c r="R20" s="307"/>
      <c r="S20" s="307"/>
      <c r="T20" s="307"/>
      <c r="U20" s="307"/>
      <c r="V20" s="307"/>
      <c r="W20" s="307">
        <f>IF(W18=0, "-", SUM(W19)/W18)</f>
        <v>0.92449355432780844</v>
      </c>
      <c r="X20" s="307"/>
      <c r="Y20" s="307"/>
      <c r="Z20" s="307"/>
      <c r="AA20" s="307"/>
      <c r="AB20" s="307"/>
      <c r="AC20" s="307"/>
      <c r="AD20" s="307">
        <f>IF(AD18=0, "-", SUM(AD19)/AD18)</f>
        <v>0.96174142480211078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0.85199240986717273</v>
      </c>
      <c r="Q21" s="307"/>
      <c r="R21" s="307"/>
      <c r="S21" s="307"/>
      <c r="T21" s="307"/>
      <c r="U21" s="307"/>
      <c r="V21" s="307"/>
      <c r="W21" s="307">
        <f>IF(W19=0, "-", SUM(W19)/SUM(W13,W14))</f>
        <v>1.0451075641915337</v>
      </c>
      <c r="X21" s="307"/>
      <c r="Y21" s="307"/>
      <c r="Z21" s="307"/>
      <c r="AA21" s="307"/>
      <c r="AB21" s="307"/>
      <c r="AC21" s="307"/>
      <c r="AD21" s="307">
        <f>IF(AD19=0, "-", SUM(AD19)/SUM(AD13,AD14))</f>
        <v>1.1489361702127661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906</v>
      </c>
      <c r="Q23" s="244"/>
      <c r="R23" s="244"/>
      <c r="S23" s="244"/>
      <c r="T23" s="244"/>
      <c r="U23" s="244"/>
      <c r="V23" s="295"/>
      <c r="W23" s="243">
        <v>1087</v>
      </c>
      <c r="X23" s="244"/>
      <c r="Y23" s="244"/>
      <c r="Z23" s="244"/>
      <c r="AA23" s="244"/>
      <c r="AB23" s="244"/>
      <c r="AC23" s="295"/>
      <c r="AD23" s="296" t="s">
        <v>791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136</v>
      </c>
      <c r="Q24" s="232"/>
      <c r="R24" s="232"/>
      <c r="S24" s="232"/>
      <c r="T24" s="232"/>
      <c r="U24" s="232"/>
      <c r="V24" s="233"/>
      <c r="W24" s="231">
        <v>159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700</v>
      </c>
      <c r="H25" s="303"/>
      <c r="I25" s="303"/>
      <c r="J25" s="303"/>
      <c r="K25" s="303"/>
      <c r="L25" s="303"/>
      <c r="M25" s="303"/>
      <c r="N25" s="303"/>
      <c r="O25" s="304"/>
      <c r="P25" s="231">
        <v>4.9000000000000004</v>
      </c>
      <c r="Q25" s="232"/>
      <c r="R25" s="232"/>
      <c r="S25" s="232"/>
      <c r="T25" s="232"/>
      <c r="U25" s="232"/>
      <c r="V25" s="233"/>
      <c r="W25" s="231">
        <v>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701</v>
      </c>
      <c r="H26" s="303"/>
      <c r="I26" s="303"/>
      <c r="J26" s="303"/>
      <c r="K26" s="303"/>
      <c r="L26" s="303"/>
      <c r="M26" s="303"/>
      <c r="N26" s="303"/>
      <c r="O26" s="304"/>
      <c r="P26" s="231">
        <v>0.9</v>
      </c>
      <c r="Q26" s="232"/>
      <c r="R26" s="232"/>
      <c r="S26" s="232"/>
      <c r="T26" s="232"/>
      <c r="U26" s="232"/>
      <c r="V26" s="233"/>
      <c r="W26" s="231">
        <v>1.1000000000000001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702</v>
      </c>
      <c r="H27" s="303"/>
      <c r="I27" s="303"/>
      <c r="J27" s="303"/>
      <c r="K27" s="303"/>
      <c r="L27" s="303"/>
      <c r="M27" s="303"/>
      <c r="N27" s="303"/>
      <c r="O27" s="304"/>
      <c r="P27" s="231">
        <v>0.2</v>
      </c>
      <c r="Q27" s="232"/>
      <c r="R27" s="232"/>
      <c r="S27" s="232"/>
      <c r="T27" s="232"/>
      <c r="U27" s="232"/>
      <c r="V27" s="233"/>
      <c r="W27" s="231">
        <v>0.3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0</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1048</v>
      </c>
      <c r="Q29" s="346"/>
      <c r="R29" s="346"/>
      <c r="S29" s="346"/>
      <c r="T29" s="346"/>
      <c r="U29" s="346"/>
      <c r="V29" s="347"/>
      <c r="W29" s="348">
        <f>AR13</f>
        <v>1254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740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23.25" customHeight="1" x14ac:dyDescent="0.15">
      <c r="A32" s="363"/>
      <c r="B32" s="332"/>
      <c r="C32" s="332"/>
      <c r="D32" s="332"/>
      <c r="E32" s="332"/>
      <c r="F32" s="333"/>
      <c r="G32" s="372" t="s">
        <v>787</v>
      </c>
      <c r="H32" s="373"/>
      <c r="I32" s="373"/>
      <c r="J32" s="373"/>
      <c r="K32" s="373"/>
      <c r="L32" s="373"/>
      <c r="M32" s="373"/>
      <c r="N32" s="373"/>
      <c r="O32" s="373"/>
      <c r="P32" s="376" t="s">
        <v>718</v>
      </c>
      <c r="Q32" s="377"/>
      <c r="R32" s="377"/>
      <c r="S32" s="377"/>
      <c r="T32" s="377"/>
      <c r="U32" s="377"/>
      <c r="V32" s="377"/>
      <c r="W32" s="377"/>
      <c r="X32" s="378"/>
      <c r="Y32" s="382" t="s">
        <v>52</v>
      </c>
      <c r="Z32" s="383"/>
      <c r="AA32" s="384"/>
      <c r="AB32" s="385" t="s">
        <v>719</v>
      </c>
      <c r="AC32" s="385"/>
      <c r="AD32" s="385"/>
      <c r="AE32" s="386">
        <v>65</v>
      </c>
      <c r="AF32" s="386"/>
      <c r="AG32" s="386"/>
      <c r="AH32" s="386"/>
      <c r="AI32" s="386">
        <v>77</v>
      </c>
      <c r="AJ32" s="386"/>
      <c r="AK32" s="386"/>
      <c r="AL32" s="386"/>
      <c r="AM32" s="386">
        <v>68</v>
      </c>
      <c r="AN32" s="386"/>
      <c r="AO32" s="386"/>
      <c r="AP32" s="386"/>
      <c r="AQ32" s="386" t="s">
        <v>697</v>
      </c>
      <c r="AR32" s="386"/>
      <c r="AS32" s="386"/>
      <c r="AT32" s="386"/>
      <c r="AU32" s="420" t="s">
        <v>697</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719</v>
      </c>
      <c r="AC33" s="385"/>
      <c r="AD33" s="385"/>
      <c r="AE33" s="386">
        <v>55</v>
      </c>
      <c r="AF33" s="386"/>
      <c r="AG33" s="386"/>
      <c r="AH33" s="386"/>
      <c r="AI33" s="386">
        <v>65</v>
      </c>
      <c r="AJ33" s="386"/>
      <c r="AK33" s="386"/>
      <c r="AL33" s="386"/>
      <c r="AM33" s="386">
        <v>60</v>
      </c>
      <c r="AN33" s="386"/>
      <c r="AO33" s="386"/>
      <c r="AP33" s="386"/>
      <c r="AQ33" s="386">
        <v>58</v>
      </c>
      <c r="AR33" s="386"/>
      <c r="AS33" s="386"/>
      <c r="AT33" s="386"/>
      <c r="AU33" s="420" t="s">
        <v>697</v>
      </c>
      <c r="AV33" s="421"/>
      <c r="AW33" s="421"/>
      <c r="AX33" s="422"/>
    </row>
    <row r="34" spans="1:51" ht="23.25" customHeight="1" x14ac:dyDescent="0.15">
      <c r="A34" s="451" t="s">
        <v>663</v>
      </c>
      <c r="B34" s="452"/>
      <c r="C34" s="452"/>
      <c r="D34" s="452"/>
      <c r="E34" s="452"/>
      <c r="F34" s="453"/>
      <c r="G34" s="238" t="s">
        <v>664</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4"/>
      <c r="B35" s="455"/>
      <c r="C35" s="455"/>
      <c r="D35" s="455"/>
      <c r="E35" s="455"/>
      <c r="F35" s="456"/>
      <c r="G35" s="409" t="s">
        <v>720</v>
      </c>
      <c r="H35" s="410"/>
      <c r="I35" s="410"/>
      <c r="J35" s="410"/>
      <c r="K35" s="410"/>
      <c r="L35" s="410"/>
      <c r="M35" s="410"/>
      <c r="N35" s="410"/>
      <c r="O35" s="410"/>
      <c r="P35" s="410"/>
      <c r="Q35" s="410"/>
      <c r="R35" s="410"/>
      <c r="S35" s="410"/>
      <c r="T35" s="410"/>
      <c r="U35" s="410"/>
      <c r="V35" s="410"/>
      <c r="W35" s="410"/>
      <c r="X35" s="410"/>
      <c r="Y35" s="434" t="s">
        <v>663</v>
      </c>
      <c r="Z35" s="435"/>
      <c r="AA35" s="436"/>
      <c r="AB35" s="437" t="s">
        <v>709</v>
      </c>
      <c r="AC35" s="438"/>
      <c r="AD35" s="439"/>
      <c r="AE35" s="413">
        <v>21</v>
      </c>
      <c r="AF35" s="413"/>
      <c r="AG35" s="413"/>
      <c r="AH35" s="413"/>
      <c r="AI35" s="413">
        <v>20</v>
      </c>
      <c r="AJ35" s="413"/>
      <c r="AK35" s="413"/>
      <c r="AL35" s="413"/>
      <c r="AM35" s="413">
        <v>21</v>
      </c>
      <c r="AN35" s="413"/>
      <c r="AO35" s="413"/>
      <c r="AP35" s="413"/>
      <c r="AQ35" s="404">
        <v>24</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721</v>
      </c>
      <c r="AC36" s="441"/>
      <c r="AD36" s="442"/>
      <c r="AE36" s="443" t="s">
        <v>722</v>
      </c>
      <c r="AF36" s="443"/>
      <c r="AG36" s="443"/>
      <c r="AH36" s="443"/>
      <c r="AI36" s="443" t="s">
        <v>723</v>
      </c>
      <c r="AJ36" s="443"/>
      <c r="AK36" s="443"/>
      <c r="AL36" s="443"/>
      <c r="AM36" s="443" t="s">
        <v>768</v>
      </c>
      <c r="AN36" s="443"/>
      <c r="AO36" s="443"/>
      <c r="AP36" s="443"/>
      <c r="AQ36" s="443" t="s">
        <v>769</v>
      </c>
      <c r="AR36" s="443"/>
      <c r="AS36" s="443"/>
      <c r="AT36" s="443"/>
      <c r="AU36" s="443"/>
      <c r="AV36" s="443"/>
      <c r="AW36" s="443"/>
      <c r="AX36" s="445"/>
    </row>
    <row r="37" spans="1:51" ht="18.75" customHeight="1" x14ac:dyDescent="0.15">
      <c r="A37" s="481" t="s">
        <v>314</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498</v>
      </c>
      <c r="AF37" s="499"/>
      <c r="AG37" s="499"/>
      <c r="AH37" s="500"/>
      <c r="AI37" s="503" t="s">
        <v>650</v>
      </c>
      <c r="AJ37" s="503"/>
      <c r="AK37" s="503"/>
      <c r="AL37" s="498"/>
      <c r="AM37" s="503" t="s">
        <v>466</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v>5</v>
      </c>
      <c r="AV38" s="450"/>
      <c r="AW38" s="339" t="s">
        <v>170</v>
      </c>
      <c r="AX38" s="344"/>
    </row>
    <row r="39" spans="1:51" ht="23.25" customHeight="1" x14ac:dyDescent="0.15">
      <c r="A39" s="487"/>
      <c r="B39" s="485"/>
      <c r="C39" s="485"/>
      <c r="D39" s="485"/>
      <c r="E39" s="485"/>
      <c r="F39" s="486"/>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705</v>
      </c>
      <c r="AC39" s="403"/>
      <c r="AD39" s="403"/>
      <c r="AE39" s="404">
        <v>2541</v>
      </c>
      <c r="AF39" s="387"/>
      <c r="AG39" s="387"/>
      <c r="AH39" s="387"/>
      <c r="AI39" s="404">
        <v>2528</v>
      </c>
      <c r="AJ39" s="387"/>
      <c r="AK39" s="387"/>
      <c r="AL39" s="387"/>
      <c r="AM39" s="404">
        <v>2508</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705</v>
      </c>
      <c r="AC40" s="462"/>
      <c r="AD40" s="462"/>
      <c r="AE40" s="404">
        <v>2600</v>
      </c>
      <c r="AF40" s="387"/>
      <c r="AG40" s="387"/>
      <c r="AH40" s="387"/>
      <c r="AI40" s="404">
        <v>2600</v>
      </c>
      <c r="AJ40" s="387"/>
      <c r="AK40" s="387"/>
      <c r="AL40" s="387"/>
      <c r="AM40" s="404">
        <v>2600</v>
      </c>
      <c r="AN40" s="387"/>
      <c r="AO40" s="387"/>
      <c r="AP40" s="387"/>
      <c r="AQ40" s="406" t="s">
        <v>697</v>
      </c>
      <c r="AR40" s="407"/>
      <c r="AS40" s="407"/>
      <c r="AT40" s="408"/>
      <c r="AU40" s="387">
        <v>2600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97.730769230769198</v>
      </c>
      <c r="AF41" s="387"/>
      <c r="AG41" s="387"/>
      <c r="AH41" s="387"/>
      <c r="AI41" s="404">
        <v>97.230769230769198</v>
      </c>
      <c r="AJ41" s="387"/>
      <c r="AK41" s="387"/>
      <c r="AL41" s="387"/>
      <c r="AM41" s="404">
        <v>96.461538461538495</v>
      </c>
      <c r="AN41" s="387"/>
      <c r="AO41" s="387"/>
      <c r="AP41" s="387"/>
      <c r="AQ41" s="406" t="s">
        <v>697</v>
      </c>
      <c r="AR41" s="407"/>
      <c r="AS41" s="407"/>
      <c r="AT41" s="408"/>
      <c r="AU41" s="387" t="s">
        <v>697</v>
      </c>
      <c r="AV41" s="387"/>
      <c r="AW41" s="387"/>
      <c r="AX41" s="388"/>
    </row>
    <row r="42" spans="1:51" ht="23.25" customHeight="1" x14ac:dyDescent="0.15">
      <c r="A42" s="475" t="s">
        <v>341</v>
      </c>
      <c r="B42" s="470"/>
      <c r="C42" s="470"/>
      <c r="D42" s="470"/>
      <c r="E42" s="470"/>
      <c r="F42" s="471"/>
      <c r="G42" s="511" t="s">
        <v>706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36.7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498</v>
      </c>
      <c r="AF49" s="430"/>
      <c r="AG49" s="430"/>
      <c r="AH49" s="430"/>
      <c r="AI49" s="430" t="s">
        <v>650</v>
      </c>
      <c r="AJ49" s="430"/>
      <c r="AK49" s="430"/>
      <c r="AL49" s="430"/>
      <c r="AM49" s="430" t="s">
        <v>466</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498</v>
      </c>
      <c r="AF54" s="430"/>
      <c r="AG54" s="430"/>
      <c r="AH54" s="430"/>
      <c r="AI54" s="430" t="s">
        <v>650</v>
      </c>
      <c r="AJ54" s="430"/>
      <c r="AK54" s="430"/>
      <c r="AL54" s="430"/>
      <c r="AM54" s="430" t="s">
        <v>466</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498</v>
      </c>
      <c r="AF59" s="430"/>
      <c r="AG59" s="430"/>
      <c r="AH59" s="430"/>
      <c r="AI59" s="430" t="s">
        <v>650</v>
      </c>
      <c r="AJ59" s="430"/>
      <c r="AK59" s="430"/>
      <c r="AL59" s="430"/>
      <c r="AM59" s="430" t="s">
        <v>466</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663</v>
      </c>
      <c r="B68" s="452"/>
      <c r="C68" s="452"/>
      <c r="D68" s="452"/>
      <c r="E68" s="452"/>
      <c r="F68" s="453"/>
      <c r="G68" s="238" t="s">
        <v>664</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724</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314</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498</v>
      </c>
      <c r="AF71" s="430"/>
      <c r="AG71" s="430"/>
      <c r="AH71" s="430"/>
      <c r="AI71" s="430" t="s">
        <v>650</v>
      </c>
      <c r="AJ71" s="430"/>
      <c r="AK71" s="430"/>
      <c r="AL71" s="430"/>
      <c r="AM71" s="430" t="s">
        <v>466</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697</v>
      </c>
      <c r="AR72" s="447"/>
      <c r="AS72" s="448" t="s">
        <v>224</v>
      </c>
      <c r="AT72" s="449"/>
      <c r="AU72" s="450">
        <v>5</v>
      </c>
      <c r="AV72" s="450"/>
      <c r="AW72" s="339" t="s">
        <v>170</v>
      </c>
      <c r="AX72" s="344"/>
      <c r="AY72">
        <f t="shared" ref="AY72:AY77" si="1">$AY$71</f>
        <v>1</v>
      </c>
    </row>
    <row r="73" spans="1:51" ht="23.25" customHeight="1" x14ac:dyDescent="0.15">
      <c r="A73" s="523"/>
      <c r="B73" s="521"/>
      <c r="C73" s="521"/>
      <c r="D73" s="521"/>
      <c r="E73" s="521"/>
      <c r="F73" s="522"/>
      <c r="G73" s="389" t="s">
        <v>707</v>
      </c>
      <c r="H73" s="390"/>
      <c r="I73" s="390"/>
      <c r="J73" s="390"/>
      <c r="K73" s="390"/>
      <c r="L73" s="390"/>
      <c r="M73" s="390"/>
      <c r="N73" s="390"/>
      <c r="O73" s="391"/>
      <c r="P73" s="154" t="s">
        <v>708</v>
      </c>
      <c r="Q73" s="154"/>
      <c r="R73" s="154"/>
      <c r="S73" s="154"/>
      <c r="T73" s="154"/>
      <c r="U73" s="154"/>
      <c r="V73" s="154"/>
      <c r="W73" s="154"/>
      <c r="X73" s="155"/>
      <c r="Y73" s="400" t="s">
        <v>12</v>
      </c>
      <c r="Z73" s="401"/>
      <c r="AA73" s="402"/>
      <c r="AB73" s="403" t="s">
        <v>709</v>
      </c>
      <c r="AC73" s="403"/>
      <c r="AD73" s="403"/>
      <c r="AE73" s="404">
        <v>6584.6</v>
      </c>
      <c r="AF73" s="387"/>
      <c r="AG73" s="387"/>
      <c r="AH73" s="387"/>
      <c r="AI73" s="404">
        <v>6945.5</v>
      </c>
      <c r="AJ73" s="387"/>
      <c r="AK73" s="387"/>
      <c r="AL73" s="387"/>
      <c r="AM73" s="404">
        <v>7325.7</v>
      </c>
      <c r="AN73" s="387"/>
      <c r="AO73" s="387"/>
      <c r="AP73" s="387"/>
      <c r="AQ73" s="406" t="s">
        <v>697</v>
      </c>
      <c r="AR73" s="407"/>
      <c r="AS73" s="407"/>
      <c r="AT73" s="408"/>
      <c r="AU73" s="387" t="s">
        <v>697</v>
      </c>
      <c r="AV73" s="387"/>
      <c r="AW73" s="387"/>
      <c r="AX73" s="388"/>
      <c r="AY73">
        <f t="shared" si="1"/>
        <v>1</v>
      </c>
    </row>
    <row r="74" spans="1:51" ht="23.25"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709</v>
      </c>
      <c r="AC74" s="462"/>
      <c r="AD74" s="462"/>
      <c r="AE74" s="404">
        <v>6448.44</v>
      </c>
      <c r="AF74" s="387"/>
      <c r="AG74" s="387"/>
      <c r="AH74" s="387"/>
      <c r="AI74" s="404">
        <v>6448.44</v>
      </c>
      <c r="AJ74" s="387"/>
      <c r="AK74" s="387"/>
      <c r="AL74" s="387"/>
      <c r="AM74" s="404">
        <v>6448.44</v>
      </c>
      <c r="AN74" s="387"/>
      <c r="AO74" s="387"/>
      <c r="AP74" s="387"/>
      <c r="AQ74" s="406" t="s">
        <v>697</v>
      </c>
      <c r="AR74" s="407"/>
      <c r="AS74" s="407"/>
      <c r="AT74" s="408"/>
      <c r="AU74" s="387">
        <v>6448.44</v>
      </c>
      <c r="AV74" s="387"/>
      <c r="AW74" s="387"/>
      <c r="AX74" s="388"/>
      <c r="AY74">
        <f t="shared" si="1"/>
        <v>1</v>
      </c>
    </row>
    <row r="75" spans="1:51" ht="23.25"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102.11151844477099</v>
      </c>
      <c r="AF75" s="387"/>
      <c r="AG75" s="387"/>
      <c r="AH75" s="387"/>
      <c r="AI75" s="404">
        <v>107.70822090304</v>
      </c>
      <c r="AJ75" s="387"/>
      <c r="AK75" s="387"/>
      <c r="AL75" s="387"/>
      <c r="AM75" s="404">
        <v>113.60422055566927</v>
      </c>
      <c r="AN75" s="387"/>
      <c r="AO75" s="387"/>
      <c r="AP75" s="387"/>
      <c r="AQ75" s="406" t="s">
        <v>697</v>
      </c>
      <c r="AR75" s="407"/>
      <c r="AS75" s="407"/>
      <c r="AT75" s="408"/>
      <c r="AU75" s="387" t="s">
        <v>697</v>
      </c>
      <c r="AV75" s="387"/>
      <c r="AW75" s="387"/>
      <c r="AX75" s="388"/>
      <c r="AY75">
        <f t="shared" si="1"/>
        <v>1</v>
      </c>
    </row>
    <row r="76" spans="1:51" ht="23.25" customHeight="1" x14ac:dyDescent="0.15">
      <c r="A76" s="475" t="s">
        <v>341</v>
      </c>
      <c r="B76" s="470"/>
      <c r="C76" s="470"/>
      <c r="D76" s="470"/>
      <c r="E76" s="470"/>
      <c r="F76" s="471"/>
      <c r="G76" s="511" t="s">
        <v>710</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35.25"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498</v>
      </c>
      <c r="AF83" s="430"/>
      <c r="AG83" s="430"/>
      <c r="AH83" s="430"/>
      <c r="AI83" s="430" t="s">
        <v>650</v>
      </c>
      <c r="AJ83" s="430"/>
      <c r="AK83" s="430"/>
      <c r="AL83" s="430"/>
      <c r="AM83" s="430" t="s">
        <v>466</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498</v>
      </c>
      <c r="AF88" s="430"/>
      <c r="AG88" s="430"/>
      <c r="AH88" s="430"/>
      <c r="AI88" s="430" t="s">
        <v>650</v>
      </c>
      <c r="AJ88" s="430"/>
      <c r="AK88" s="430"/>
      <c r="AL88" s="430"/>
      <c r="AM88" s="430" t="s">
        <v>466</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498</v>
      </c>
      <c r="AF93" s="430"/>
      <c r="AG93" s="430"/>
      <c r="AH93" s="430"/>
      <c r="AI93" s="430" t="s">
        <v>650</v>
      </c>
      <c r="AJ93" s="430"/>
      <c r="AK93" s="430"/>
      <c r="AL93" s="430"/>
      <c r="AM93" s="430" t="s">
        <v>466</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663</v>
      </c>
      <c r="B102" s="356"/>
      <c r="C102" s="356"/>
      <c r="D102" s="356"/>
      <c r="E102" s="356"/>
      <c r="F102" s="476"/>
      <c r="G102" s="238" t="s">
        <v>664</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customHeight="1" x14ac:dyDescent="0.15">
      <c r="A105" s="517" t="s">
        <v>314</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498</v>
      </c>
      <c r="AF105" s="430"/>
      <c r="AG105" s="430"/>
      <c r="AH105" s="430"/>
      <c r="AI105" s="430" t="s">
        <v>650</v>
      </c>
      <c r="AJ105" s="430"/>
      <c r="AK105" s="430"/>
      <c r="AL105" s="430"/>
      <c r="AM105" s="430" t="s">
        <v>466</v>
      </c>
      <c r="AN105" s="430"/>
      <c r="AO105" s="430"/>
      <c r="AP105" s="430"/>
      <c r="AQ105" s="472" t="s">
        <v>223</v>
      </c>
      <c r="AR105" s="473"/>
      <c r="AS105" s="473"/>
      <c r="AT105" s="474"/>
      <c r="AU105" s="337" t="s">
        <v>129</v>
      </c>
      <c r="AV105" s="337"/>
      <c r="AW105" s="337"/>
      <c r="AX105" s="342"/>
      <c r="AY105">
        <f>COUNTA($G$107)</f>
        <v>1</v>
      </c>
    </row>
    <row r="106" spans="1:60" ht="18.75"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t="s">
        <v>697</v>
      </c>
      <c r="AR106" s="447"/>
      <c r="AS106" s="448" t="s">
        <v>224</v>
      </c>
      <c r="AT106" s="449"/>
      <c r="AU106" s="450">
        <v>5</v>
      </c>
      <c r="AV106" s="450"/>
      <c r="AW106" s="339" t="s">
        <v>170</v>
      </c>
      <c r="AX106" s="344"/>
      <c r="AY106">
        <f t="shared" ref="AY106:AY111" si="3">$AY$105</f>
        <v>1</v>
      </c>
    </row>
    <row r="107" spans="1:60" ht="23.25" customHeight="1" x14ac:dyDescent="0.15">
      <c r="A107" s="523"/>
      <c r="B107" s="521"/>
      <c r="C107" s="521"/>
      <c r="D107" s="521"/>
      <c r="E107" s="521"/>
      <c r="F107" s="522"/>
      <c r="G107" s="389" t="s">
        <v>711</v>
      </c>
      <c r="H107" s="390"/>
      <c r="I107" s="390"/>
      <c r="J107" s="390"/>
      <c r="K107" s="390"/>
      <c r="L107" s="390"/>
      <c r="M107" s="390"/>
      <c r="N107" s="390"/>
      <c r="O107" s="391"/>
      <c r="P107" s="154" t="s">
        <v>712</v>
      </c>
      <c r="Q107" s="154"/>
      <c r="R107" s="154"/>
      <c r="S107" s="154"/>
      <c r="T107" s="154"/>
      <c r="U107" s="154"/>
      <c r="V107" s="154"/>
      <c r="W107" s="154"/>
      <c r="X107" s="155"/>
      <c r="Y107" s="400" t="s">
        <v>12</v>
      </c>
      <c r="Z107" s="401"/>
      <c r="AA107" s="402"/>
      <c r="AB107" s="403" t="s">
        <v>709</v>
      </c>
      <c r="AC107" s="403"/>
      <c r="AD107" s="403"/>
      <c r="AE107" s="404">
        <v>128.69999999999999</v>
      </c>
      <c r="AF107" s="387"/>
      <c r="AG107" s="387"/>
      <c r="AH107" s="387"/>
      <c r="AI107" s="404">
        <v>128.80000000000001</v>
      </c>
      <c r="AJ107" s="387"/>
      <c r="AK107" s="387"/>
      <c r="AL107" s="387"/>
      <c r="AM107" s="404" t="s">
        <v>697</v>
      </c>
      <c r="AN107" s="387"/>
      <c r="AO107" s="387"/>
      <c r="AP107" s="387"/>
      <c r="AQ107" s="406" t="s">
        <v>697</v>
      </c>
      <c r="AR107" s="407"/>
      <c r="AS107" s="407"/>
      <c r="AT107" s="408"/>
      <c r="AU107" s="387" t="s">
        <v>697</v>
      </c>
      <c r="AV107" s="387"/>
      <c r="AW107" s="387"/>
      <c r="AX107" s="388"/>
      <c r="AY107">
        <f t="shared" si="3"/>
        <v>1</v>
      </c>
    </row>
    <row r="108" spans="1:60" ht="23.25"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t="s">
        <v>709</v>
      </c>
      <c r="AC108" s="462"/>
      <c r="AD108" s="462"/>
      <c r="AE108" s="404">
        <v>137.19999999999999</v>
      </c>
      <c r="AF108" s="387"/>
      <c r="AG108" s="387"/>
      <c r="AH108" s="387"/>
      <c r="AI108" s="404">
        <v>137.19999999999999</v>
      </c>
      <c r="AJ108" s="387"/>
      <c r="AK108" s="387"/>
      <c r="AL108" s="387"/>
      <c r="AM108" s="404">
        <v>137.19999999999999</v>
      </c>
      <c r="AN108" s="387"/>
      <c r="AO108" s="387"/>
      <c r="AP108" s="387"/>
      <c r="AQ108" s="406" t="s">
        <v>697</v>
      </c>
      <c r="AR108" s="407"/>
      <c r="AS108" s="407"/>
      <c r="AT108" s="408"/>
      <c r="AU108" s="387">
        <v>137.19999999999999</v>
      </c>
      <c r="AV108" s="387"/>
      <c r="AW108" s="387"/>
      <c r="AX108" s="388"/>
      <c r="AY108">
        <f t="shared" si="3"/>
        <v>1</v>
      </c>
    </row>
    <row r="109" spans="1:60" ht="23.25"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93.804664723032104</v>
      </c>
      <c r="AF109" s="387"/>
      <c r="AG109" s="387"/>
      <c r="AH109" s="387"/>
      <c r="AI109" s="404">
        <v>93.877551020408177</v>
      </c>
      <c r="AJ109" s="387"/>
      <c r="AK109" s="387"/>
      <c r="AL109" s="387"/>
      <c r="AM109" s="404" t="s">
        <v>697</v>
      </c>
      <c r="AN109" s="387"/>
      <c r="AO109" s="387"/>
      <c r="AP109" s="387"/>
      <c r="AQ109" s="406" t="s">
        <v>697</v>
      </c>
      <c r="AR109" s="407"/>
      <c r="AS109" s="407"/>
      <c r="AT109" s="408"/>
      <c r="AU109" s="387" t="s">
        <v>697</v>
      </c>
      <c r="AV109" s="387"/>
      <c r="AW109" s="387"/>
      <c r="AX109" s="388"/>
      <c r="AY109">
        <f t="shared" si="3"/>
        <v>1</v>
      </c>
    </row>
    <row r="110" spans="1:60" ht="23.25" customHeight="1" x14ac:dyDescent="0.15">
      <c r="A110" s="475" t="s">
        <v>341</v>
      </c>
      <c r="B110" s="470"/>
      <c r="C110" s="470"/>
      <c r="D110" s="470"/>
      <c r="E110" s="470"/>
      <c r="F110" s="471"/>
      <c r="G110" s="511" t="s">
        <v>710</v>
      </c>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1</v>
      </c>
    </row>
    <row r="111" spans="1:60" ht="35.25"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1</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498</v>
      </c>
      <c r="AF117" s="430"/>
      <c r="AG117" s="430"/>
      <c r="AH117" s="430"/>
      <c r="AI117" s="430" t="s">
        <v>650</v>
      </c>
      <c r="AJ117" s="430"/>
      <c r="AK117" s="430"/>
      <c r="AL117" s="430"/>
      <c r="AM117" s="430" t="s">
        <v>466</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498</v>
      </c>
      <c r="AF122" s="430"/>
      <c r="AG122" s="430"/>
      <c r="AH122" s="430"/>
      <c r="AI122" s="430" t="s">
        <v>650</v>
      </c>
      <c r="AJ122" s="430"/>
      <c r="AK122" s="430"/>
      <c r="AL122" s="430"/>
      <c r="AM122" s="430" t="s">
        <v>466</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498</v>
      </c>
      <c r="AF127" s="430"/>
      <c r="AG127" s="430"/>
      <c r="AH127" s="430"/>
      <c r="AI127" s="430" t="s">
        <v>650</v>
      </c>
      <c r="AJ127" s="430"/>
      <c r="AK127" s="430"/>
      <c r="AL127" s="430"/>
      <c r="AM127" s="430" t="s">
        <v>466</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663</v>
      </c>
      <c r="B136" s="356"/>
      <c r="C136" s="356"/>
      <c r="D136" s="356"/>
      <c r="E136" s="356"/>
      <c r="F136" s="476"/>
      <c r="G136" s="238" t="s">
        <v>664</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customHeight="1" x14ac:dyDescent="0.15">
      <c r="A139" s="517" t="s">
        <v>314</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498</v>
      </c>
      <c r="AF139" s="430"/>
      <c r="AG139" s="430"/>
      <c r="AH139" s="430"/>
      <c r="AI139" s="430" t="s">
        <v>650</v>
      </c>
      <c r="AJ139" s="430"/>
      <c r="AK139" s="430"/>
      <c r="AL139" s="430"/>
      <c r="AM139" s="430" t="s">
        <v>466</v>
      </c>
      <c r="AN139" s="430"/>
      <c r="AO139" s="430"/>
      <c r="AP139" s="430"/>
      <c r="AQ139" s="472" t="s">
        <v>223</v>
      </c>
      <c r="AR139" s="473"/>
      <c r="AS139" s="473"/>
      <c r="AT139" s="474"/>
      <c r="AU139" s="337" t="s">
        <v>129</v>
      </c>
      <c r="AV139" s="337"/>
      <c r="AW139" s="337"/>
      <c r="AX139" s="342"/>
      <c r="AY139">
        <f>COUNTA($G$141)</f>
        <v>1</v>
      </c>
    </row>
    <row r="140" spans="1:60" ht="18.75"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t="s">
        <v>697</v>
      </c>
      <c r="AR140" s="447"/>
      <c r="AS140" s="448" t="s">
        <v>224</v>
      </c>
      <c r="AT140" s="449"/>
      <c r="AU140" s="450">
        <v>5</v>
      </c>
      <c r="AV140" s="450"/>
      <c r="AW140" s="339" t="s">
        <v>170</v>
      </c>
      <c r="AX140" s="344"/>
      <c r="AY140">
        <f t="shared" ref="AY140:AY145" si="5">$AY$139</f>
        <v>1</v>
      </c>
    </row>
    <row r="141" spans="1:60" ht="23.25" customHeight="1" x14ac:dyDescent="0.15">
      <c r="A141" s="523"/>
      <c r="B141" s="521"/>
      <c r="C141" s="521"/>
      <c r="D141" s="521"/>
      <c r="E141" s="521"/>
      <c r="F141" s="522"/>
      <c r="G141" s="389" t="s">
        <v>713</v>
      </c>
      <c r="H141" s="390"/>
      <c r="I141" s="390"/>
      <c r="J141" s="390"/>
      <c r="K141" s="390"/>
      <c r="L141" s="390"/>
      <c r="M141" s="390"/>
      <c r="N141" s="390"/>
      <c r="O141" s="391"/>
      <c r="P141" s="154" t="s">
        <v>714</v>
      </c>
      <c r="Q141" s="154"/>
      <c r="R141" s="154"/>
      <c r="S141" s="154"/>
      <c r="T141" s="154"/>
      <c r="U141" s="154"/>
      <c r="V141" s="154"/>
      <c r="W141" s="154"/>
      <c r="X141" s="155"/>
      <c r="Y141" s="400" t="s">
        <v>12</v>
      </c>
      <c r="Z141" s="401"/>
      <c r="AA141" s="402"/>
      <c r="AB141" s="403" t="s">
        <v>715</v>
      </c>
      <c r="AC141" s="403"/>
      <c r="AD141" s="403"/>
      <c r="AE141" s="404">
        <v>405</v>
      </c>
      <c r="AF141" s="387"/>
      <c r="AG141" s="387"/>
      <c r="AH141" s="387"/>
      <c r="AI141" s="404">
        <v>491</v>
      </c>
      <c r="AJ141" s="387"/>
      <c r="AK141" s="387"/>
      <c r="AL141" s="387"/>
      <c r="AM141" s="404" t="s">
        <v>697</v>
      </c>
      <c r="AN141" s="387"/>
      <c r="AO141" s="387"/>
      <c r="AP141" s="387"/>
      <c r="AQ141" s="406" t="s">
        <v>697</v>
      </c>
      <c r="AR141" s="407"/>
      <c r="AS141" s="407"/>
      <c r="AT141" s="408"/>
      <c r="AU141" s="387" t="s">
        <v>697</v>
      </c>
      <c r="AV141" s="387"/>
      <c r="AW141" s="387"/>
      <c r="AX141" s="388"/>
      <c r="AY141">
        <f t="shared" si="5"/>
        <v>1</v>
      </c>
    </row>
    <row r="142" spans="1:60" ht="23.25"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t="s">
        <v>715</v>
      </c>
      <c r="AC142" s="462"/>
      <c r="AD142" s="462"/>
      <c r="AE142" s="404">
        <v>532</v>
      </c>
      <c r="AF142" s="387"/>
      <c r="AG142" s="387"/>
      <c r="AH142" s="387"/>
      <c r="AI142" s="404">
        <v>532</v>
      </c>
      <c r="AJ142" s="387"/>
      <c r="AK142" s="387"/>
      <c r="AL142" s="387"/>
      <c r="AM142" s="404">
        <v>532</v>
      </c>
      <c r="AN142" s="387"/>
      <c r="AO142" s="387"/>
      <c r="AP142" s="387"/>
      <c r="AQ142" s="406" t="s">
        <v>697</v>
      </c>
      <c r="AR142" s="407"/>
      <c r="AS142" s="407"/>
      <c r="AT142" s="408"/>
      <c r="AU142" s="387">
        <v>532</v>
      </c>
      <c r="AV142" s="387"/>
      <c r="AW142" s="387"/>
      <c r="AX142" s="388"/>
      <c r="AY142">
        <f t="shared" si="5"/>
        <v>1</v>
      </c>
    </row>
    <row r="143" spans="1:60" ht="23.25"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76.127819548872196</v>
      </c>
      <c r="AF143" s="387"/>
      <c r="AG143" s="387"/>
      <c r="AH143" s="387"/>
      <c r="AI143" s="404">
        <v>92.293233082706777</v>
      </c>
      <c r="AJ143" s="387"/>
      <c r="AK143" s="387"/>
      <c r="AL143" s="387"/>
      <c r="AM143" s="404" t="s">
        <v>697</v>
      </c>
      <c r="AN143" s="387"/>
      <c r="AO143" s="387"/>
      <c r="AP143" s="387"/>
      <c r="AQ143" s="406" t="s">
        <v>697</v>
      </c>
      <c r="AR143" s="407"/>
      <c r="AS143" s="407"/>
      <c r="AT143" s="408"/>
      <c r="AU143" s="387" t="s">
        <v>697</v>
      </c>
      <c r="AV143" s="387"/>
      <c r="AW143" s="387"/>
      <c r="AX143" s="388"/>
      <c r="AY143">
        <f t="shared" si="5"/>
        <v>1</v>
      </c>
    </row>
    <row r="144" spans="1:60" ht="23.25" customHeight="1" x14ac:dyDescent="0.15">
      <c r="A144" s="475" t="s">
        <v>341</v>
      </c>
      <c r="B144" s="470"/>
      <c r="C144" s="470"/>
      <c r="D144" s="470"/>
      <c r="E144" s="470"/>
      <c r="F144" s="471"/>
      <c r="G144" s="511" t="s">
        <v>710</v>
      </c>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1</v>
      </c>
    </row>
    <row r="145" spans="1:60" ht="41.25"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1</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498</v>
      </c>
      <c r="AF151" s="430"/>
      <c r="AG151" s="430"/>
      <c r="AH151" s="430"/>
      <c r="AI151" s="430" t="s">
        <v>650</v>
      </c>
      <c r="AJ151" s="430"/>
      <c r="AK151" s="430"/>
      <c r="AL151" s="430"/>
      <c r="AM151" s="430" t="s">
        <v>466</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498</v>
      </c>
      <c r="AF156" s="430"/>
      <c r="AG156" s="430"/>
      <c r="AH156" s="430"/>
      <c r="AI156" s="430" t="s">
        <v>650</v>
      </c>
      <c r="AJ156" s="430"/>
      <c r="AK156" s="430"/>
      <c r="AL156" s="430"/>
      <c r="AM156" s="430" t="s">
        <v>466</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498</v>
      </c>
      <c r="AF161" s="430"/>
      <c r="AG161" s="430"/>
      <c r="AH161" s="430"/>
      <c r="AI161" s="430" t="s">
        <v>650</v>
      </c>
      <c r="AJ161" s="430"/>
      <c r="AK161" s="430"/>
      <c r="AL161" s="430"/>
      <c r="AM161" s="430" t="s">
        <v>466</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663</v>
      </c>
      <c r="B170" s="356"/>
      <c r="C170" s="356"/>
      <c r="D170" s="356"/>
      <c r="E170" s="356"/>
      <c r="F170" s="476"/>
      <c r="G170" s="238" t="s">
        <v>664</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customHeight="1" x14ac:dyDescent="0.15">
      <c r="A173" s="517" t="s">
        <v>314</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498</v>
      </c>
      <c r="AF173" s="430"/>
      <c r="AG173" s="430"/>
      <c r="AH173" s="430"/>
      <c r="AI173" s="430" t="s">
        <v>650</v>
      </c>
      <c r="AJ173" s="430"/>
      <c r="AK173" s="430"/>
      <c r="AL173" s="430"/>
      <c r="AM173" s="430" t="s">
        <v>466</v>
      </c>
      <c r="AN173" s="430"/>
      <c r="AO173" s="430"/>
      <c r="AP173" s="430"/>
      <c r="AQ173" s="472" t="s">
        <v>223</v>
      </c>
      <c r="AR173" s="473"/>
      <c r="AS173" s="473"/>
      <c r="AT173" s="474"/>
      <c r="AU173" s="337" t="s">
        <v>129</v>
      </c>
      <c r="AV173" s="337"/>
      <c r="AW173" s="337"/>
      <c r="AX173" s="342"/>
      <c r="AY173">
        <f>COUNTA($G$175)</f>
        <v>1</v>
      </c>
    </row>
    <row r="174" spans="1:60" ht="18.75"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t="s">
        <v>697</v>
      </c>
      <c r="AR174" s="447"/>
      <c r="AS174" s="448" t="s">
        <v>224</v>
      </c>
      <c r="AT174" s="449"/>
      <c r="AU174" s="450">
        <v>5</v>
      </c>
      <c r="AV174" s="450"/>
      <c r="AW174" s="339" t="s">
        <v>170</v>
      </c>
      <c r="AX174" s="344"/>
      <c r="AY174">
        <f t="shared" ref="AY174:AY179" si="7">$AY$173</f>
        <v>1</v>
      </c>
    </row>
    <row r="175" spans="1:60" ht="23.25" customHeight="1" x14ac:dyDescent="0.15">
      <c r="A175" s="523"/>
      <c r="B175" s="521"/>
      <c r="C175" s="521"/>
      <c r="D175" s="521"/>
      <c r="E175" s="521"/>
      <c r="F175" s="522"/>
      <c r="G175" s="389" t="s">
        <v>716</v>
      </c>
      <c r="H175" s="390"/>
      <c r="I175" s="390"/>
      <c r="J175" s="390"/>
      <c r="K175" s="390"/>
      <c r="L175" s="390"/>
      <c r="M175" s="390"/>
      <c r="N175" s="390"/>
      <c r="O175" s="391"/>
      <c r="P175" s="154" t="s">
        <v>717</v>
      </c>
      <c r="Q175" s="154"/>
      <c r="R175" s="154"/>
      <c r="S175" s="154"/>
      <c r="T175" s="154"/>
      <c r="U175" s="154"/>
      <c r="V175" s="154"/>
      <c r="W175" s="154"/>
      <c r="X175" s="155"/>
      <c r="Y175" s="400" t="s">
        <v>12</v>
      </c>
      <c r="Z175" s="401"/>
      <c r="AA175" s="402"/>
      <c r="AB175" s="403" t="s">
        <v>705</v>
      </c>
      <c r="AC175" s="403"/>
      <c r="AD175" s="403"/>
      <c r="AE175" s="404">
        <v>28276</v>
      </c>
      <c r="AF175" s="387"/>
      <c r="AG175" s="387"/>
      <c r="AH175" s="387"/>
      <c r="AI175" s="404">
        <v>12556</v>
      </c>
      <c r="AJ175" s="387"/>
      <c r="AK175" s="387"/>
      <c r="AL175" s="387"/>
      <c r="AM175" s="404">
        <v>16469</v>
      </c>
      <c r="AN175" s="387"/>
      <c r="AO175" s="387"/>
      <c r="AP175" s="387"/>
      <c r="AQ175" s="406" t="s">
        <v>697</v>
      </c>
      <c r="AR175" s="407"/>
      <c r="AS175" s="407"/>
      <c r="AT175" s="408"/>
      <c r="AU175" s="387" t="s">
        <v>697</v>
      </c>
      <c r="AV175" s="387"/>
      <c r="AW175" s="387"/>
      <c r="AX175" s="388"/>
      <c r="AY175">
        <f t="shared" si="7"/>
        <v>1</v>
      </c>
    </row>
    <row r="176" spans="1:60" ht="23.25"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t="s">
        <v>705</v>
      </c>
      <c r="AC176" s="462"/>
      <c r="AD176" s="462"/>
      <c r="AE176" s="404">
        <v>34500</v>
      </c>
      <c r="AF176" s="387"/>
      <c r="AG176" s="387"/>
      <c r="AH176" s="387"/>
      <c r="AI176" s="404">
        <v>34500</v>
      </c>
      <c r="AJ176" s="387"/>
      <c r="AK176" s="387"/>
      <c r="AL176" s="387"/>
      <c r="AM176" s="404">
        <v>34500</v>
      </c>
      <c r="AN176" s="387"/>
      <c r="AO176" s="387"/>
      <c r="AP176" s="387"/>
      <c r="AQ176" s="406" t="s">
        <v>697</v>
      </c>
      <c r="AR176" s="407"/>
      <c r="AS176" s="407"/>
      <c r="AT176" s="408"/>
      <c r="AU176" s="387">
        <v>34500</v>
      </c>
      <c r="AV176" s="387"/>
      <c r="AW176" s="387"/>
      <c r="AX176" s="388"/>
      <c r="AY176">
        <f t="shared" si="7"/>
        <v>1</v>
      </c>
    </row>
    <row r="177" spans="1:60" ht="23.25"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v>81.959420289855103</v>
      </c>
      <c r="AF177" s="387"/>
      <c r="AG177" s="387"/>
      <c r="AH177" s="387"/>
      <c r="AI177" s="404">
        <v>36.394202898550702</v>
      </c>
      <c r="AJ177" s="387"/>
      <c r="AK177" s="387"/>
      <c r="AL177" s="387"/>
      <c r="AM177" s="404">
        <v>47.736231884057972</v>
      </c>
      <c r="AN177" s="387"/>
      <c r="AO177" s="387"/>
      <c r="AP177" s="387"/>
      <c r="AQ177" s="406" t="s">
        <v>697</v>
      </c>
      <c r="AR177" s="407"/>
      <c r="AS177" s="407"/>
      <c r="AT177" s="408"/>
      <c r="AU177" s="387" t="s">
        <v>697</v>
      </c>
      <c r="AV177" s="387"/>
      <c r="AW177" s="387"/>
      <c r="AX177" s="388"/>
      <c r="AY177">
        <f t="shared" si="7"/>
        <v>1</v>
      </c>
    </row>
    <row r="178" spans="1:60" ht="23.25" customHeight="1" x14ac:dyDescent="0.15">
      <c r="A178" s="475" t="s">
        <v>341</v>
      </c>
      <c r="B178" s="470"/>
      <c r="C178" s="470"/>
      <c r="D178" s="470"/>
      <c r="E178" s="470"/>
      <c r="F178" s="471"/>
      <c r="G178" s="511" t="s">
        <v>710</v>
      </c>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1</v>
      </c>
    </row>
    <row r="179" spans="1:60" ht="35.25" customHeight="1" thickBo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1</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498</v>
      </c>
      <c r="AF185" s="430"/>
      <c r="AG185" s="430"/>
      <c r="AH185" s="430"/>
      <c r="AI185" s="430" t="s">
        <v>650</v>
      </c>
      <c r="AJ185" s="430"/>
      <c r="AK185" s="430"/>
      <c r="AL185" s="430"/>
      <c r="AM185" s="430" t="s">
        <v>466</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498</v>
      </c>
      <c r="AF190" s="430"/>
      <c r="AG190" s="430"/>
      <c r="AH190" s="430"/>
      <c r="AI190" s="430" t="s">
        <v>650</v>
      </c>
      <c r="AJ190" s="430"/>
      <c r="AK190" s="430"/>
      <c r="AL190" s="430"/>
      <c r="AM190" s="430" t="s">
        <v>466</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498</v>
      </c>
      <c r="AF195" s="430"/>
      <c r="AG195" s="430"/>
      <c r="AH195" s="430"/>
      <c r="AI195" s="430" t="s">
        <v>650</v>
      </c>
      <c r="AJ195" s="430"/>
      <c r="AK195" s="430"/>
      <c r="AL195" s="430"/>
      <c r="AM195" s="430" t="s">
        <v>466</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315</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311</v>
      </c>
      <c r="X200" s="569"/>
      <c r="Y200" s="572"/>
      <c r="Z200" s="572"/>
      <c r="AA200" s="573"/>
      <c r="AB200" s="566" t="s">
        <v>11</v>
      </c>
      <c r="AC200" s="563"/>
      <c r="AD200" s="564"/>
      <c r="AE200" s="430" t="s">
        <v>498</v>
      </c>
      <c r="AF200" s="430"/>
      <c r="AG200" s="430"/>
      <c r="AH200" s="430"/>
      <c r="AI200" s="430" t="s">
        <v>650</v>
      </c>
      <c r="AJ200" s="430"/>
      <c r="AK200" s="430"/>
      <c r="AL200" s="430"/>
      <c r="AM200" s="430" t="s">
        <v>466</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331</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332</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319</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330</v>
      </c>
      <c r="X205" s="590"/>
      <c r="Y205" s="554" t="s">
        <v>12</v>
      </c>
      <c r="Z205" s="554"/>
      <c r="AA205" s="555"/>
      <c r="AB205" s="556" t="s">
        <v>331</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331</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332</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315</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498</v>
      </c>
      <c r="AF208" s="151"/>
      <c r="AG208" s="151"/>
      <c r="AH208" s="151"/>
      <c r="AI208" s="430" t="s">
        <v>650</v>
      </c>
      <c r="AJ208" s="430"/>
      <c r="AK208" s="430"/>
      <c r="AL208" s="430"/>
      <c r="AM208" s="430" t="s">
        <v>466</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344</v>
      </c>
      <c r="B213" s="660"/>
      <c r="C213" s="660"/>
      <c r="D213" s="660"/>
      <c r="E213" s="584" t="s">
        <v>303</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310</v>
      </c>
      <c r="AP214" s="676"/>
      <c r="AQ214" s="676"/>
      <c r="AR214" s="96"/>
      <c r="AS214" s="675"/>
      <c r="AT214" s="676"/>
      <c r="AU214" s="676"/>
      <c r="AV214" s="676"/>
      <c r="AW214" s="676"/>
      <c r="AX214" s="677"/>
      <c r="AY214">
        <f>COUNTIF($AR$214,"☑")</f>
        <v>0</v>
      </c>
    </row>
    <row r="215" spans="1:51" ht="45" customHeight="1" x14ac:dyDescent="0.15">
      <c r="A215" s="665" t="s">
        <v>364</v>
      </c>
      <c r="B215" s="666"/>
      <c r="C215" s="668" t="s">
        <v>227</v>
      </c>
      <c r="D215" s="666"/>
      <c r="E215" s="669" t="s">
        <v>243</v>
      </c>
      <c r="F215" s="670"/>
      <c r="G215" s="671" t="s">
        <v>741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742</v>
      </c>
      <c r="H216" s="154"/>
      <c r="I216" s="154"/>
      <c r="J216" s="154"/>
      <c r="K216" s="154"/>
      <c r="L216" s="154"/>
      <c r="M216" s="154"/>
      <c r="N216" s="154"/>
      <c r="O216" s="154"/>
      <c r="P216" s="154"/>
      <c r="Q216" s="154"/>
      <c r="R216" s="154"/>
      <c r="S216" s="154"/>
      <c r="T216" s="154"/>
      <c r="U216" s="154"/>
      <c r="V216" s="155"/>
      <c r="W216" s="643" t="s">
        <v>668</v>
      </c>
      <c r="X216" s="644"/>
      <c r="Y216" s="644"/>
      <c r="Z216" s="644"/>
      <c r="AA216" s="645"/>
      <c r="AB216" s="646" t="s">
        <v>793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669</v>
      </c>
      <c r="X217" s="650"/>
      <c r="Y217" s="650"/>
      <c r="Z217" s="650"/>
      <c r="AA217" s="651"/>
      <c r="AB217" s="646" t="s">
        <v>794</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681</v>
      </c>
      <c r="D218" s="653"/>
      <c r="E218" s="469" t="s">
        <v>360</v>
      </c>
      <c r="F218" s="471"/>
      <c r="G218" s="633" t="s">
        <v>230</v>
      </c>
      <c r="H218" s="634"/>
      <c r="I218" s="634"/>
      <c r="J218" s="656" t="s">
        <v>697</v>
      </c>
      <c r="K218" s="657"/>
      <c r="L218" s="657"/>
      <c r="M218" s="657"/>
      <c r="N218" s="657"/>
      <c r="O218" s="657"/>
      <c r="P218" s="657"/>
      <c r="Q218" s="657"/>
      <c r="R218" s="657"/>
      <c r="S218" s="657"/>
      <c r="T218" s="658"/>
      <c r="U218" s="631" t="s">
        <v>771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682</v>
      </c>
      <c r="H219" s="634"/>
      <c r="I219" s="634"/>
      <c r="J219" s="634"/>
      <c r="K219" s="634"/>
      <c r="L219" s="634"/>
      <c r="M219" s="634"/>
      <c r="N219" s="634"/>
      <c r="O219" s="634"/>
      <c r="P219" s="634"/>
      <c r="Q219" s="634"/>
      <c r="R219" s="634"/>
      <c r="S219" s="634"/>
      <c r="T219" s="634"/>
      <c r="U219" s="630" t="s">
        <v>770</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669</v>
      </c>
      <c r="H220" s="634"/>
      <c r="I220" s="634"/>
      <c r="J220" s="634"/>
      <c r="K220" s="634"/>
      <c r="L220" s="634"/>
      <c r="M220" s="634"/>
      <c r="N220" s="634"/>
      <c r="O220" s="634"/>
      <c r="P220" s="634"/>
      <c r="Q220" s="634"/>
      <c r="R220" s="634"/>
      <c r="S220" s="634"/>
      <c r="T220" s="634"/>
      <c r="U220" s="159" t="s">
        <v>770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130.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737</v>
      </c>
      <c r="AE223" s="721"/>
      <c r="AF223" s="721"/>
      <c r="AG223" s="722" t="s">
        <v>743</v>
      </c>
      <c r="AH223" s="723"/>
      <c r="AI223" s="723"/>
      <c r="AJ223" s="723"/>
      <c r="AK223" s="723"/>
      <c r="AL223" s="723"/>
      <c r="AM223" s="723"/>
      <c r="AN223" s="723"/>
      <c r="AO223" s="723"/>
      <c r="AP223" s="723"/>
      <c r="AQ223" s="723"/>
      <c r="AR223" s="723"/>
      <c r="AS223" s="723"/>
      <c r="AT223" s="723"/>
      <c r="AU223" s="723"/>
      <c r="AV223" s="723"/>
      <c r="AW223" s="723"/>
      <c r="AX223" s="724"/>
    </row>
    <row r="224" spans="1:51" ht="59.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737</v>
      </c>
      <c r="AE224" s="702"/>
      <c r="AF224" s="702"/>
      <c r="AG224" s="728" t="s">
        <v>744</v>
      </c>
      <c r="AH224" s="729"/>
      <c r="AI224" s="729"/>
      <c r="AJ224" s="729"/>
      <c r="AK224" s="729"/>
      <c r="AL224" s="729"/>
      <c r="AM224" s="729"/>
      <c r="AN224" s="729"/>
      <c r="AO224" s="729"/>
      <c r="AP224" s="729"/>
      <c r="AQ224" s="729"/>
      <c r="AR224" s="729"/>
      <c r="AS224" s="729"/>
      <c r="AT224" s="729"/>
      <c r="AU224" s="729"/>
      <c r="AV224" s="729"/>
      <c r="AW224" s="729"/>
      <c r="AX224" s="730"/>
    </row>
    <row r="225" spans="1:50" ht="48"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737</v>
      </c>
      <c r="AE225" s="735"/>
      <c r="AF225" s="735"/>
      <c r="AG225" s="692" t="s">
        <v>745</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737</v>
      </c>
      <c r="AE226" s="689"/>
      <c r="AF226" s="689"/>
      <c r="AG226" s="690" t="s">
        <v>747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746</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746</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30.7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737</v>
      </c>
      <c r="AE229" s="754"/>
      <c r="AF229" s="754"/>
      <c r="AG229" s="755" t="s">
        <v>748</v>
      </c>
      <c r="AH229" s="756"/>
      <c r="AI229" s="756"/>
      <c r="AJ229" s="756"/>
      <c r="AK229" s="756"/>
      <c r="AL229" s="756"/>
      <c r="AM229" s="756"/>
      <c r="AN229" s="756"/>
      <c r="AO229" s="756"/>
      <c r="AP229" s="756"/>
      <c r="AQ229" s="756"/>
      <c r="AR229" s="756"/>
      <c r="AS229" s="756"/>
      <c r="AT229" s="756"/>
      <c r="AU229" s="756"/>
      <c r="AV229" s="756"/>
      <c r="AW229" s="756"/>
      <c r="AX229" s="757"/>
    </row>
    <row r="230" spans="1:50" ht="30"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737</v>
      </c>
      <c r="AE230" s="702"/>
      <c r="AF230" s="702"/>
      <c r="AG230" s="728" t="s">
        <v>772</v>
      </c>
      <c r="AH230" s="729"/>
      <c r="AI230" s="729"/>
      <c r="AJ230" s="729"/>
      <c r="AK230" s="729"/>
      <c r="AL230" s="729"/>
      <c r="AM230" s="729"/>
      <c r="AN230" s="729"/>
      <c r="AO230" s="729"/>
      <c r="AP230" s="729"/>
      <c r="AQ230" s="729"/>
      <c r="AR230" s="729"/>
      <c r="AS230" s="729"/>
      <c r="AT230" s="729"/>
      <c r="AU230" s="729"/>
      <c r="AV230" s="729"/>
      <c r="AW230" s="729"/>
      <c r="AX230" s="730"/>
    </row>
    <row r="231" spans="1:50" ht="30"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737</v>
      </c>
      <c r="AE231" s="702"/>
      <c r="AF231" s="702"/>
      <c r="AG231" s="728" t="s">
        <v>749</v>
      </c>
      <c r="AH231" s="729"/>
      <c r="AI231" s="729"/>
      <c r="AJ231" s="729"/>
      <c r="AK231" s="729"/>
      <c r="AL231" s="729"/>
      <c r="AM231" s="729"/>
      <c r="AN231" s="729"/>
      <c r="AO231" s="729"/>
      <c r="AP231" s="729"/>
      <c r="AQ231" s="729"/>
      <c r="AR231" s="729"/>
      <c r="AS231" s="729"/>
      <c r="AT231" s="729"/>
      <c r="AU231" s="729"/>
      <c r="AV231" s="729"/>
      <c r="AW231" s="729"/>
      <c r="AX231" s="730"/>
    </row>
    <row r="232" spans="1:50" ht="30"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737</v>
      </c>
      <c r="AE232" s="702"/>
      <c r="AF232" s="702"/>
      <c r="AG232" s="728" t="s">
        <v>750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751</v>
      </c>
      <c r="AE233" s="735"/>
      <c r="AF233" s="735"/>
      <c r="AG233" s="750" t="s">
        <v>752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751</v>
      </c>
      <c r="AE234" s="702"/>
      <c r="AF234" s="703"/>
      <c r="AG234" s="728" t="s">
        <v>752</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737</v>
      </c>
      <c r="AE235" s="743"/>
      <c r="AF235" s="744"/>
      <c r="AG235" s="745" t="s">
        <v>753</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737</v>
      </c>
      <c r="AE236" s="754"/>
      <c r="AF236" s="764"/>
      <c r="AG236" s="755" t="s">
        <v>754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737</v>
      </c>
      <c r="AE237" s="769"/>
      <c r="AF237" s="769"/>
      <c r="AG237" s="728" t="s">
        <v>753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737</v>
      </c>
      <c r="AE238" s="702"/>
      <c r="AF238" s="702"/>
      <c r="AG238" s="728" t="s">
        <v>754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737</v>
      </c>
      <c r="AE239" s="702"/>
      <c r="AF239" s="702"/>
      <c r="AG239" s="758" t="s">
        <v>754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751</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144" customHeight="1" x14ac:dyDescent="0.15">
      <c r="A247" s="137" t="s">
        <v>46</v>
      </c>
      <c r="B247" s="138"/>
      <c r="C247" s="141" t="s">
        <v>50</v>
      </c>
      <c r="D247" s="142"/>
      <c r="E247" s="142"/>
      <c r="F247" s="143"/>
      <c r="G247" s="144" t="s">
        <v>755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789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790</v>
      </c>
      <c r="B254" s="134"/>
      <c r="C254" s="134"/>
      <c r="D254" s="134"/>
      <c r="E254" s="135"/>
      <c r="F254" s="789" t="s">
        <v>792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725</v>
      </c>
      <c r="F258" s="786"/>
      <c r="G258" s="786"/>
      <c r="H258" s="786"/>
      <c r="I258" s="786"/>
      <c r="J258" s="786"/>
      <c r="K258" s="786"/>
      <c r="L258" s="786"/>
      <c r="M258" s="786"/>
      <c r="N258" s="786"/>
      <c r="O258" s="786"/>
      <c r="P258" s="787"/>
      <c r="Q258" s="785" t="s">
        <v>726</v>
      </c>
      <c r="R258" s="786"/>
      <c r="S258" s="786"/>
      <c r="T258" s="786"/>
      <c r="U258" s="786"/>
      <c r="V258" s="786"/>
      <c r="W258" s="786"/>
      <c r="X258" s="786"/>
      <c r="Y258" s="786"/>
      <c r="Z258" s="786"/>
      <c r="AA258" s="786"/>
      <c r="AB258" s="787"/>
      <c r="AC258" s="785" t="s">
        <v>727</v>
      </c>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728</v>
      </c>
      <c r="F259" s="786"/>
      <c r="G259" s="786"/>
      <c r="H259" s="786"/>
      <c r="I259" s="786"/>
      <c r="J259" s="786"/>
      <c r="K259" s="786"/>
      <c r="L259" s="786"/>
      <c r="M259" s="786"/>
      <c r="N259" s="786"/>
      <c r="O259" s="786"/>
      <c r="P259" s="787"/>
      <c r="Q259" s="785" t="s">
        <v>729</v>
      </c>
      <c r="R259" s="786"/>
      <c r="S259" s="786"/>
      <c r="T259" s="786"/>
      <c r="U259" s="786"/>
      <c r="V259" s="786"/>
      <c r="W259" s="786"/>
      <c r="X259" s="786"/>
      <c r="Y259" s="786"/>
      <c r="Z259" s="786"/>
      <c r="AA259" s="786"/>
      <c r="AB259" s="787"/>
      <c r="AC259" s="785" t="s">
        <v>730</v>
      </c>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731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732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733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734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735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736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689</v>
      </c>
      <c r="F266" s="805"/>
      <c r="G266" s="805"/>
      <c r="H266" s="92" t="str">
        <f>IF(E266="","","-")</f>
        <v>-</v>
      </c>
      <c r="I266" s="805"/>
      <c r="J266" s="805"/>
      <c r="K266" s="92" t="str">
        <f>IF(I266="","","-")</f>
        <v/>
      </c>
      <c r="L266" s="121">
        <v>412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689</v>
      </c>
      <c r="F267" s="805"/>
      <c r="G267" s="805"/>
      <c r="H267" s="92"/>
      <c r="I267" s="805"/>
      <c r="J267" s="805"/>
      <c r="K267" s="92"/>
      <c r="L267" s="121">
        <v>447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738</v>
      </c>
      <c r="H268" s="805"/>
      <c r="I268" s="805"/>
      <c r="J268" s="152">
        <v>20</v>
      </c>
      <c r="K268" s="152"/>
      <c r="L268" s="121">
        <v>482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thickBo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757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48" customHeight="1" x14ac:dyDescent="0.15">
      <c r="A310" s="814"/>
      <c r="B310" s="815"/>
      <c r="C310" s="815"/>
      <c r="D310" s="815"/>
      <c r="E310" s="815"/>
      <c r="F310" s="816"/>
      <c r="G310" s="838" t="s">
        <v>758</v>
      </c>
      <c r="H310" s="839"/>
      <c r="I310" s="839"/>
      <c r="J310" s="839"/>
      <c r="K310" s="840"/>
      <c r="L310" s="841" t="s">
        <v>759</v>
      </c>
      <c r="M310" s="842"/>
      <c r="N310" s="842"/>
      <c r="O310" s="842"/>
      <c r="P310" s="842"/>
      <c r="Q310" s="842"/>
      <c r="R310" s="842"/>
      <c r="S310" s="842"/>
      <c r="T310" s="842"/>
      <c r="U310" s="842"/>
      <c r="V310" s="842"/>
      <c r="W310" s="842"/>
      <c r="X310" s="843"/>
      <c r="Y310" s="844">
        <v>5</v>
      </c>
      <c r="Z310" s="845"/>
      <c r="AA310" s="845"/>
      <c r="AB310" s="846"/>
      <c r="AC310" s="838" t="s">
        <v>761</v>
      </c>
      <c r="AD310" s="839"/>
      <c r="AE310" s="839"/>
      <c r="AF310" s="839"/>
      <c r="AG310" s="840"/>
      <c r="AH310" s="841" t="s">
        <v>762</v>
      </c>
      <c r="AI310" s="842"/>
      <c r="AJ310" s="842"/>
      <c r="AK310" s="842"/>
      <c r="AL310" s="842"/>
      <c r="AM310" s="842"/>
      <c r="AN310" s="842"/>
      <c r="AO310" s="842"/>
      <c r="AP310" s="842"/>
      <c r="AQ310" s="842"/>
      <c r="AR310" s="842"/>
      <c r="AS310" s="842"/>
      <c r="AT310" s="843"/>
      <c r="AU310" s="844">
        <v>116</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116</v>
      </c>
      <c r="AV320" s="854"/>
      <c r="AW320" s="854"/>
      <c r="AX320" s="856"/>
    </row>
    <row r="321" spans="1:51" ht="24.75" customHeight="1" x14ac:dyDescent="0.15">
      <c r="A321" s="814"/>
      <c r="B321" s="815"/>
      <c r="C321" s="815"/>
      <c r="D321" s="815"/>
      <c r="E321" s="815"/>
      <c r="F321" s="816"/>
      <c r="G321" s="817" t="s">
        <v>763</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766</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55.5" customHeight="1" x14ac:dyDescent="0.15">
      <c r="A323" s="814"/>
      <c r="B323" s="815"/>
      <c r="C323" s="815"/>
      <c r="D323" s="815"/>
      <c r="E323" s="815"/>
      <c r="F323" s="816"/>
      <c r="G323" s="838" t="s">
        <v>764</v>
      </c>
      <c r="H323" s="839"/>
      <c r="I323" s="839"/>
      <c r="J323" s="839"/>
      <c r="K323" s="840"/>
      <c r="L323" s="841" t="s">
        <v>765</v>
      </c>
      <c r="M323" s="842"/>
      <c r="N323" s="842"/>
      <c r="O323" s="842"/>
      <c r="P323" s="842"/>
      <c r="Q323" s="842"/>
      <c r="R323" s="842"/>
      <c r="S323" s="842"/>
      <c r="T323" s="842"/>
      <c r="U323" s="842"/>
      <c r="V323" s="842"/>
      <c r="W323" s="842"/>
      <c r="X323" s="843"/>
      <c r="Y323" s="844">
        <v>909</v>
      </c>
      <c r="Z323" s="845"/>
      <c r="AA323" s="845"/>
      <c r="AB323" s="846"/>
      <c r="AC323" s="838" t="s">
        <v>764</v>
      </c>
      <c r="AD323" s="839"/>
      <c r="AE323" s="839"/>
      <c r="AF323" s="839"/>
      <c r="AG323" s="840"/>
      <c r="AH323" s="841" t="s">
        <v>767</v>
      </c>
      <c r="AI323" s="842"/>
      <c r="AJ323" s="842"/>
      <c r="AK323" s="842"/>
      <c r="AL323" s="842"/>
      <c r="AM323" s="842"/>
      <c r="AN323" s="842"/>
      <c r="AO323" s="842"/>
      <c r="AP323" s="842"/>
      <c r="AQ323" s="842"/>
      <c r="AR323" s="842"/>
      <c r="AS323" s="842"/>
      <c r="AT323" s="843"/>
      <c r="AU323" s="844">
        <v>60</v>
      </c>
      <c r="AV323" s="845"/>
      <c r="AW323" s="845"/>
      <c r="AX323" s="847"/>
      <c r="AY323">
        <f t="shared" si="11"/>
        <v>2</v>
      </c>
    </row>
    <row r="324" spans="1:51" ht="24.75"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909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60</v>
      </c>
      <c r="AV333" s="854"/>
      <c r="AW333" s="854"/>
      <c r="AX333" s="856"/>
      <c r="AY333">
        <f t="shared" si="11"/>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310</v>
      </c>
      <c r="AM360" s="861"/>
      <c r="AN360" s="861"/>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308</v>
      </c>
      <c r="AD365" s="863"/>
      <c r="AE365" s="863"/>
      <c r="AF365" s="863"/>
      <c r="AG365" s="863"/>
      <c r="AH365" s="864" t="s">
        <v>328</v>
      </c>
      <c r="AI365" s="862"/>
      <c r="AJ365" s="862"/>
      <c r="AK365" s="862"/>
      <c r="AL365" s="862" t="s">
        <v>19</v>
      </c>
      <c r="AM365" s="862"/>
      <c r="AN365" s="862"/>
      <c r="AO365" s="866"/>
      <c r="AP365" s="887" t="s">
        <v>275</v>
      </c>
      <c r="AQ365" s="887"/>
      <c r="AR365" s="887"/>
      <c r="AS365" s="887"/>
      <c r="AT365" s="887"/>
      <c r="AU365" s="887"/>
      <c r="AV365" s="887"/>
      <c r="AW365" s="887"/>
      <c r="AX365" s="887"/>
    </row>
    <row r="366" spans="1:51" ht="48" customHeight="1" x14ac:dyDescent="0.15">
      <c r="A366" s="873">
        <v>1</v>
      </c>
      <c r="B366" s="873">
        <v>1</v>
      </c>
      <c r="C366" s="874" t="s">
        <v>773</v>
      </c>
      <c r="D366" s="875"/>
      <c r="E366" s="875"/>
      <c r="F366" s="875"/>
      <c r="G366" s="875"/>
      <c r="H366" s="875"/>
      <c r="I366" s="875"/>
      <c r="J366" s="876">
        <v>9010001031943</v>
      </c>
      <c r="K366" s="877"/>
      <c r="L366" s="877"/>
      <c r="M366" s="877"/>
      <c r="N366" s="877"/>
      <c r="O366" s="877"/>
      <c r="P366" s="878" t="s">
        <v>774</v>
      </c>
      <c r="Q366" s="879"/>
      <c r="R366" s="879"/>
      <c r="S366" s="879"/>
      <c r="T366" s="879"/>
      <c r="U366" s="879"/>
      <c r="V366" s="879"/>
      <c r="W366" s="879"/>
      <c r="X366" s="879"/>
      <c r="Y366" s="880">
        <v>5</v>
      </c>
      <c r="Z366" s="881"/>
      <c r="AA366" s="881"/>
      <c r="AB366" s="882"/>
      <c r="AC366" s="883" t="s">
        <v>337</v>
      </c>
      <c r="AD366" s="884"/>
      <c r="AE366" s="884"/>
      <c r="AF366" s="884"/>
      <c r="AG366" s="884"/>
      <c r="AH366" s="867">
        <v>2</v>
      </c>
      <c r="AI366" s="868"/>
      <c r="AJ366" s="868"/>
      <c r="AK366" s="868"/>
      <c r="AL366" s="869">
        <v>99.96</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308</v>
      </c>
      <c r="AD398" s="863"/>
      <c r="AE398" s="863"/>
      <c r="AF398" s="863"/>
      <c r="AG398" s="863"/>
      <c r="AH398" s="864" t="s">
        <v>328</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776</v>
      </c>
      <c r="D399" s="875"/>
      <c r="E399" s="875"/>
      <c r="F399" s="875"/>
      <c r="G399" s="875"/>
      <c r="H399" s="875"/>
      <c r="I399" s="875"/>
      <c r="J399" s="876">
        <v>6000020134210</v>
      </c>
      <c r="K399" s="877"/>
      <c r="L399" s="877"/>
      <c r="M399" s="877"/>
      <c r="N399" s="877"/>
      <c r="O399" s="877"/>
      <c r="P399" s="878" t="s">
        <v>777</v>
      </c>
      <c r="Q399" s="879"/>
      <c r="R399" s="879"/>
      <c r="S399" s="879"/>
      <c r="T399" s="879"/>
      <c r="U399" s="879"/>
      <c r="V399" s="879"/>
      <c r="W399" s="879"/>
      <c r="X399" s="879"/>
      <c r="Y399" s="880">
        <v>116</v>
      </c>
      <c r="Z399" s="881"/>
      <c r="AA399" s="881"/>
      <c r="AB399" s="882"/>
      <c r="AC399" s="883" t="s">
        <v>778</v>
      </c>
      <c r="AD399" s="884"/>
      <c r="AE399" s="884"/>
      <c r="AF399" s="884"/>
      <c r="AG399" s="884"/>
      <c r="AH399" s="867" t="s">
        <v>697</v>
      </c>
      <c r="AI399" s="868"/>
      <c r="AJ399" s="868"/>
      <c r="AK399" s="868"/>
      <c r="AL399" s="869" t="s">
        <v>697</v>
      </c>
      <c r="AM399" s="870"/>
      <c r="AN399" s="870"/>
      <c r="AO399" s="871"/>
      <c r="AP399" s="872"/>
      <c r="AQ399" s="872"/>
      <c r="AR399" s="872"/>
      <c r="AS399" s="872"/>
      <c r="AT399" s="872"/>
      <c r="AU399" s="872"/>
      <c r="AV399" s="872"/>
      <c r="AW399" s="872"/>
      <c r="AX399" s="872"/>
      <c r="AY399">
        <f>$AY$396</f>
        <v>1</v>
      </c>
    </row>
    <row r="400" spans="1:51" ht="53.25" customHeight="1" x14ac:dyDescent="0.15">
      <c r="A400" s="873">
        <v>2</v>
      </c>
      <c r="B400" s="873">
        <v>1</v>
      </c>
      <c r="C400" s="874" t="s">
        <v>779</v>
      </c>
      <c r="D400" s="875"/>
      <c r="E400" s="875"/>
      <c r="F400" s="875"/>
      <c r="G400" s="875"/>
      <c r="H400" s="875"/>
      <c r="I400" s="875"/>
      <c r="J400" s="876">
        <v>8000020130001</v>
      </c>
      <c r="K400" s="877"/>
      <c r="L400" s="877"/>
      <c r="M400" s="877"/>
      <c r="N400" s="877"/>
      <c r="O400" s="877"/>
      <c r="P400" s="879" t="s">
        <v>780</v>
      </c>
      <c r="Q400" s="879"/>
      <c r="R400" s="879"/>
      <c r="S400" s="879"/>
      <c r="T400" s="879"/>
      <c r="U400" s="879"/>
      <c r="V400" s="879"/>
      <c r="W400" s="879"/>
      <c r="X400" s="879"/>
      <c r="Y400" s="880">
        <v>14</v>
      </c>
      <c r="Z400" s="881"/>
      <c r="AA400" s="881"/>
      <c r="AB400" s="882"/>
      <c r="AC400" s="883" t="s">
        <v>778</v>
      </c>
      <c r="AD400" s="884"/>
      <c r="AE400" s="884"/>
      <c r="AF400" s="884"/>
      <c r="AG400" s="884"/>
      <c r="AH400" s="867" t="s">
        <v>697</v>
      </c>
      <c r="AI400" s="868"/>
      <c r="AJ400" s="868"/>
      <c r="AK400" s="868"/>
      <c r="AL400" s="869" t="s">
        <v>697</v>
      </c>
      <c r="AM400" s="870"/>
      <c r="AN400" s="870"/>
      <c r="AO400" s="871"/>
      <c r="AP400" s="872"/>
      <c r="AQ400" s="872"/>
      <c r="AR400" s="872"/>
      <c r="AS400" s="872"/>
      <c r="AT400" s="872"/>
      <c r="AU400" s="872"/>
      <c r="AV400" s="872"/>
      <c r="AW400" s="872"/>
      <c r="AX400" s="872"/>
      <c r="AY400">
        <f>COUNTA($C$400)</f>
        <v>1</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308</v>
      </c>
      <c r="AD431" s="863"/>
      <c r="AE431" s="863"/>
      <c r="AF431" s="863"/>
      <c r="AG431" s="863"/>
      <c r="AH431" s="864" t="s">
        <v>328</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105" customHeight="1" x14ac:dyDescent="0.15">
      <c r="A432" s="873">
        <v>1</v>
      </c>
      <c r="B432" s="873">
        <v>1</v>
      </c>
      <c r="C432" s="875" t="s">
        <v>781</v>
      </c>
      <c r="D432" s="875"/>
      <c r="E432" s="875"/>
      <c r="F432" s="875"/>
      <c r="G432" s="875"/>
      <c r="H432" s="875"/>
      <c r="I432" s="875"/>
      <c r="J432" s="876">
        <v>8000020130001</v>
      </c>
      <c r="K432" s="877"/>
      <c r="L432" s="877"/>
      <c r="M432" s="877"/>
      <c r="N432" s="877"/>
      <c r="O432" s="877"/>
      <c r="P432" s="879" t="s">
        <v>782</v>
      </c>
      <c r="Q432" s="879"/>
      <c r="R432" s="879"/>
      <c r="S432" s="879"/>
      <c r="T432" s="879"/>
      <c r="U432" s="879"/>
      <c r="V432" s="879"/>
      <c r="W432" s="879"/>
      <c r="X432" s="879"/>
      <c r="Y432" s="880">
        <v>909</v>
      </c>
      <c r="Z432" s="881"/>
      <c r="AA432" s="881"/>
      <c r="AB432" s="882"/>
      <c r="AC432" s="883" t="s">
        <v>778</v>
      </c>
      <c r="AD432" s="884"/>
      <c r="AE432" s="884"/>
      <c r="AF432" s="884"/>
      <c r="AG432" s="884"/>
      <c r="AH432" s="867" t="s">
        <v>697</v>
      </c>
      <c r="AI432" s="868"/>
      <c r="AJ432" s="868"/>
      <c r="AK432" s="868"/>
      <c r="AL432" s="869" t="s">
        <v>697</v>
      </c>
      <c r="AM432" s="870"/>
      <c r="AN432" s="870"/>
      <c r="AO432" s="871"/>
      <c r="AP432" s="872"/>
      <c r="AQ432" s="872"/>
      <c r="AR432" s="872"/>
      <c r="AS432" s="872"/>
      <c r="AT432" s="872"/>
      <c r="AU432" s="872"/>
      <c r="AV432" s="872"/>
      <c r="AW432" s="872"/>
      <c r="AX432" s="872"/>
      <c r="AY432">
        <f>$AY$429</f>
        <v>1</v>
      </c>
    </row>
    <row r="433" spans="1:51" ht="59.25" customHeight="1" x14ac:dyDescent="0.15">
      <c r="A433" s="873">
        <v>2</v>
      </c>
      <c r="B433" s="873">
        <v>1</v>
      </c>
      <c r="C433" s="875" t="s">
        <v>775</v>
      </c>
      <c r="D433" s="875"/>
      <c r="E433" s="875"/>
      <c r="F433" s="875"/>
      <c r="G433" s="875"/>
      <c r="H433" s="875"/>
      <c r="I433" s="875"/>
      <c r="J433" s="876">
        <v>6000020134210</v>
      </c>
      <c r="K433" s="877"/>
      <c r="L433" s="877"/>
      <c r="M433" s="877"/>
      <c r="N433" s="877"/>
      <c r="O433" s="877"/>
      <c r="P433" s="878" t="s">
        <v>783</v>
      </c>
      <c r="Q433" s="879"/>
      <c r="R433" s="879"/>
      <c r="S433" s="879"/>
      <c r="T433" s="879"/>
      <c r="U433" s="879"/>
      <c r="V433" s="879"/>
      <c r="W433" s="879"/>
      <c r="X433" s="879"/>
      <c r="Y433" s="880">
        <v>413</v>
      </c>
      <c r="Z433" s="881"/>
      <c r="AA433" s="881"/>
      <c r="AB433" s="882"/>
      <c r="AC433" s="883" t="s">
        <v>778</v>
      </c>
      <c r="AD433" s="884"/>
      <c r="AE433" s="884"/>
      <c r="AF433" s="884"/>
      <c r="AG433" s="884"/>
      <c r="AH433" s="867" t="s">
        <v>697</v>
      </c>
      <c r="AI433" s="868"/>
      <c r="AJ433" s="868"/>
      <c r="AK433" s="868"/>
      <c r="AL433" s="869" t="s">
        <v>697</v>
      </c>
      <c r="AM433" s="870"/>
      <c r="AN433" s="870"/>
      <c r="AO433" s="871"/>
      <c r="AP433" s="872"/>
      <c r="AQ433" s="872"/>
      <c r="AR433" s="872"/>
      <c r="AS433" s="872"/>
      <c r="AT433" s="872"/>
      <c r="AU433" s="872"/>
      <c r="AV433" s="872"/>
      <c r="AW433" s="872"/>
      <c r="AX433" s="872"/>
      <c r="AY433">
        <f>COUNTA($C$433)</f>
        <v>1</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308</v>
      </c>
      <c r="AD464" s="863"/>
      <c r="AE464" s="863"/>
      <c r="AF464" s="863"/>
      <c r="AG464" s="863"/>
      <c r="AH464" s="864" t="s">
        <v>328</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47.25" customHeight="1" x14ac:dyDescent="0.15">
      <c r="A465" s="873">
        <v>1</v>
      </c>
      <c r="B465" s="873">
        <v>1</v>
      </c>
      <c r="C465" s="875" t="s">
        <v>784</v>
      </c>
      <c r="D465" s="875"/>
      <c r="E465" s="875"/>
      <c r="F465" s="875"/>
      <c r="G465" s="875"/>
      <c r="H465" s="875"/>
      <c r="I465" s="875"/>
      <c r="J465" s="876">
        <v>8010005002413</v>
      </c>
      <c r="K465" s="877"/>
      <c r="L465" s="877"/>
      <c r="M465" s="877"/>
      <c r="N465" s="877"/>
      <c r="O465" s="877"/>
      <c r="P465" s="879" t="s">
        <v>785</v>
      </c>
      <c r="Q465" s="879"/>
      <c r="R465" s="879"/>
      <c r="S465" s="879"/>
      <c r="T465" s="879"/>
      <c r="U465" s="879"/>
      <c r="V465" s="879"/>
      <c r="W465" s="879"/>
      <c r="X465" s="879"/>
      <c r="Y465" s="880">
        <v>60</v>
      </c>
      <c r="Z465" s="881"/>
      <c r="AA465" s="881"/>
      <c r="AB465" s="882"/>
      <c r="AC465" s="883" t="s">
        <v>778</v>
      </c>
      <c r="AD465" s="884"/>
      <c r="AE465" s="884"/>
      <c r="AF465" s="884"/>
      <c r="AG465" s="884"/>
      <c r="AH465" s="867" t="s">
        <v>697</v>
      </c>
      <c r="AI465" s="868"/>
      <c r="AJ465" s="868"/>
      <c r="AK465" s="868"/>
      <c r="AL465" s="869" t="s">
        <v>697</v>
      </c>
      <c r="AM465" s="870"/>
      <c r="AN465" s="870"/>
      <c r="AO465" s="871"/>
      <c r="AP465" s="872"/>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308</v>
      </c>
      <c r="AD497" s="863"/>
      <c r="AE497" s="863"/>
      <c r="AF497" s="863"/>
      <c r="AG497" s="863"/>
      <c r="AH497" s="864" t="s">
        <v>328</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308</v>
      </c>
      <c r="AD530" s="863"/>
      <c r="AE530" s="863"/>
      <c r="AF530" s="863"/>
      <c r="AG530" s="863"/>
      <c r="AH530" s="864" t="s">
        <v>328</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308</v>
      </c>
      <c r="AD563" s="863"/>
      <c r="AE563" s="863"/>
      <c r="AF563" s="863"/>
      <c r="AG563" s="863"/>
      <c r="AH563" s="864" t="s">
        <v>328</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308</v>
      </c>
      <c r="AD596" s="863"/>
      <c r="AE596" s="863"/>
      <c r="AF596" s="863"/>
      <c r="AG596" s="863"/>
      <c r="AH596" s="864" t="s">
        <v>328</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660</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310</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304</v>
      </c>
      <c r="AQ630" s="887"/>
      <c r="AR630" s="887"/>
      <c r="AS630" s="887"/>
      <c r="AT630" s="887"/>
      <c r="AU630" s="887"/>
      <c r="AV630" s="887"/>
      <c r="AW630" s="887"/>
      <c r="AX630" s="887"/>
    </row>
    <row r="631" spans="1:51" ht="30"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3">
    <cfRule type="expression" dxfId="1393" priority="815">
      <formula>IF(RIGHT(TEXT(P23,"0.#"),1)=".",FALSE,TRUE)</formula>
    </cfRule>
    <cfRule type="expression" dxfId="1392" priority="816">
      <formula>IF(RIGHT(TEXT(P23,"0.#"),1)=".",TRUE,FALSE)</formula>
    </cfRule>
  </conditionalFormatting>
  <conditionalFormatting sqref="P24:P27">
    <cfRule type="expression" dxfId="1391" priority="813">
      <formula>IF(RIGHT(TEXT(P24,"0.#"),1)=".",FALSE,TRUE)</formula>
    </cfRule>
    <cfRule type="expression" dxfId="1390" priority="814">
      <formula>IF(RIGHT(TEXT(P24,"0.#"),1)=".",TRUE,FALSE)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8">
    <cfRule type="expression" dxfId="701" priority="1">
      <formula>IF(RIGHT(TEXT(P28,"0.#"),1)=".",FALSE,TRUE)</formula>
    </cfRule>
    <cfRule type="expression" dxfId="700" priority="2">
      <formula>IF(RIGHT(TEXT(P28,"0.#"),1)=".",TRUE,FALSE)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16383" man="1"/>
    <brk id="225" max="16383" man="1"/>
    <brk id="256" max="16383" man="1"/>
    <brk id="307" max="49"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737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737</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737</v>
      </c>
      <c r="R4" s="13" t="str">
        <f t="shared" si="3"/>
        <v>補助</v>
      </c>
      <c r="S4" s="13" t="str">
        <f t="shared" si="4"/>
        <v>委託・請負、補助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t="s">
        <v>737</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t="s">
        <v>737</v>
      </c>
      <c r="C7" s="13" t="str">
        <f t="shared" si="0"/>
        <v>観光立国</v>
      </c>
      <c r="D7" s="13" t="str">
        <f t="shared" si="8"/>
        <v>海洋政策、観光立国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海洋政策、観光立国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海洋政策、観光立国</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海洋政策、観光立国</v>
      </c>
      <c r="F10" s="18" t="s">
        <v>112</v>
      </c>
      <c r="G10" s="17"/>
      <c r="H10" s="13" t="str">
        <f t="shared" si="1"/>
        <v/>
      </c>
      <c r="I10" s="13" t="str">
        <f t="shared" si="5"/>
        <v>一般会計</v>
      </c>
      <c r="K10" s="14" t="s">
        <v>305</v>
      </c>
      <c r="L10" s="15"/>
      <c r="M10" s="13" t="str">
        <f t="shared" si="2"/>
        <v/>
      </c>
      <c r="N10" s="13" t="str">
        <f t="shared" si="6"/>
        <v/>
      </c>
      <c r="O10" s="13"/>
      <c r="P10" s="13" t="str">
        <f>S8</f>
        <v>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海洋政策、観光立国</v>
      </c>
      <c r="F11" s="18" t="s">
        <v>113</v>
      </c>
      <c r="G11" s="17"/>
      <c r="H11" s="13" t="str">
        <f t="shared" si="1"/>
        <v/>
      </c>
      <c r="I11" s="13" t="str">
        <f t="shared" si="5"/>
        <v>一般会計</v>
      </c>
      <c r="K11" s="14" t="s">
        <v>106</v>
      </c>
      <c r="L11" s="15" t="s">
        <v>737</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海洋政策、観光立国</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海洋政策、観光立国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海洋政策、観光立国</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海洋政策、観光立国</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海洋政策、観光立国</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海洋政策、観光立国</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海洋政策、観光立国</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海洋政策、観光立国</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t="s">
        <v>737</v>
      </c>
      <c r="C20" s="13" t="str">
        <f t="shared" si="9"/>
        <v>地方創生</v>
      </c>
      <c r="D20" s="13" t="str">
        <f t="shared" si="8"/>
        <v>海洋政策、観光立国、地方創生</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海洋政策、観光立国、地方創生</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海洋政策、観光立国、地方創生</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海洋政策、観光立国、地方創生</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海洋政策、観光立国、地方創生</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314</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369</v>
      </c>
      <c r="AF2" s="963"/>
      <c r="AG2" s="963"/>
      <c r="AH2" s="900"/>
      <c r="AI2" s="963" t="s">
        <v>465</v>
      </c>
      <c r="AJ2" s="963"/>
      <c r="AK2" s="963"/>
      <c r="AL2" s="900"/>
      <c r="AM2" s="963" t="s">
        <v>466</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341</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314</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369</v>
      </c>
      <c r="AF9" s="963"/>
      <c r="AG9" s="963"/>
      <c r="AH9" s="900"/>
      <c r="AI9" s="963" t="s">
        <v>465</v>
      </c>
      <c r="AJ9" s="963"/>
      <c r="AK9" s="963"/>
      <c r="AL9" s="900"/>
      <c r="AM9" s="963" t="s">
        <v>466</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341</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314</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369</v>
      </c>
      <c r="AF16" s="963"/>
      <c r="AG16" s="963"/>
      <c r="AH16" s="900"/>
      <c r="AI16" s="963" t="s">
        <v>465</v>
      </c>
      <c r="AJ16" s="963"/>
      <c r="AK16" s="963"/>
      <c r="AL16" s="900"/>
      <c r="AM16" s="963" t="s">
        <v>466</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341</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314</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369</v>
      </c>
      <c r="AF23" s="963"/>
      <c r="AG23" s="963"/>
      <c r="AH23" s="900"/>
      <c r="AI23" s="963" t="s">
        <v>465</v>
      </c>
      <c r="AJ23" s="963"/>
      <c r="AK23" s="963"/>
      <c r="AL23" s="900"/>
      <c r="AM23" s="963" t="s">
        <v>466</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341</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314</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369</v>
      </c>
      <c r="AF30" s="963"/>
      <c r="AG30" s="963"/>
      <c r="AH30" s="900"/>
      <c r="AI30" s="963" t="s">
        <v>465</v>
      </c>
      <c r="AJ30" s="963"/>
      <c r="AK30" s="963"/>
      <c r="AL30" s="900"/>
      <c r="AM30" s="963" t="s">
        <v>466</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341</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314</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369</v>
      </c>
      <c r="AF37" s="963"/>
      <c r="AG37" s="963"/>
      <c r="AH37" s="900"/>
      <c r="AI37" s="963" t="s">
        <v>465</v>
      </c>
      <c r="AJ37" s="963"/>
      <c r="AK37" s="963"/>
      <c r="AL37" s="900"/>
      <c r="AM37" s="963" t="s">
        <v>466</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341</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314</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369</v>
      </c>
      <c r="AF44" s="963"/>
      <c r="AG44" s="963"/>
      <c r="AH44" s="900"/>
      <c r="AI44" s="963" t="s">
        <v>465</v>
      </c>
      <c r="AJ44" s="963"/>
      <c r="AK44" s="963"/>
      <c r="AL44" s="900"/>
      <c r="AM44" s="963" t="s">
        <v>466</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341</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314</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369</v>
      </c>
      <c r="AF51" s="963"/>
      <c r="AG51" s="963"/>
      <c r="AH51" s="900"/>
      <c r="AI51" s="963" t="s">
        <v>465</v>
      </c>
      <c r="AJ51" s="963"/>
      <c r="AK51" s="963"/>
      <c r="AL51" s="900"/>
      <c r="AM51" s="963" t="s">
        <v>466</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341</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314</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369</v>
      </c>
      <c r="AF58" s="963"/>
      <c r="AG58" s="963"/>
      <c r="AH58" s="900"/>
      <c r="AI58" s="963" t="s">
        <v>465</v>
      </c>
      <c r="AJ58" s="963"/>
      <c r="AK58" s="963"/>
      <c r="AL58" s="900"/>
      <c r="AM58" s="963" t="s">
        <v>466</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341</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314</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369</v>
      </c>
      <c r="AF65" s="963"/>
      <c r="AG65" s="963"/>
      <c r="AH65" s="900"/>
      <c r="AI65" s="963" t="s">
        <v>465</v>
      </c>
      <c r="AJ65" s="963"/>
      <c r="AK65" s="963"/>
      <c r="AL65" s="900"/>
      <c r="AM65" s="963" t="s">
        <v>466</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341</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317</v>
      </c>
      <c r="Z3" s="865"/>
      <c r="AA3" s="865"/>
      <c r="AB3" s="865"/>
      <c r="AC3" s="989" t="s">
        <v>308</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317</v>
      </c>
      <c r="Z36" s="865"/>
      <c r="AA36" s="865"/>
      <c r="AB36" s="865"/>
      <c r="AC36" s="989" t="s">
        <v>308</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317</v>
      </c>
      <c r="Z69" s="865"/>
      <c r="AA69" s="865"/>
      <c r="AB69" s="865"/>
      <c r="AC69" s="989" t="s">
        <v>308</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317</v>
      </c>
      <c r="Z102" s="865"/>
      <c r="AA102" s="865"/>
      <c r="AB102" s="865"/>
      <c r="AC102" s="989" t="s">
        <v>308</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317</v>
      </c>
      <c r="Z135" s="865"/>
      <c r="AA135" s="865"/>
      <c r="AB135" s="865"/>
      <c r="AC135" s="989" t="s">
        <v>308</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317</v>
      </c>
      <c r="Z168" s="865"/>
      <c r="AA168" s="865"/>
      <c r="AB168" s="865"/>
      <c r="AC168" s="989" t="s">
        <v>308</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317</v>
      </c>
      <c r="Z201" s="865"/>
      <c r="AA201" s="865"/>
      <c r="AB201" s="865"/>
      <c r="AC201" s="989" t="s">
        <v>308</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317</v>
      </c>
      <c r="Z234" s="865"/>
      <c r="AA234" s="865"/>
      <c r="AB234" s="865"/>
      <c r="AC234" s="989" t="s">
        <v>308</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317</v>
      </c>
      <c r="Z267" s="865"/>
      <c r="AA267" s="865"/>
      <c r="AB267" s="865"/>
      <c r="AC267" s="989" t="s">
        <v>308</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317</v>
      </c>
      <c r="Z300" s="865"/>
      <c r="AA300" s="865"/>
      <c r="AB300" s="865"/>
      <c r="AC300" s="989" t="s">
        <v>308</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317</v>
      </c>
      <c r="Z333" s="865"/>
      <c r="AA333" s="865"/>
      <c r="AB333" s="865"/>
      <c r="AC333" s="989" t="s">
        <v>308</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317</v>
      </c>
      <c r="Z366" s="865"/>
      <c r="AA366" s="865"/>
      <c r="AB366" s="865"/>
      <c r="AC366" s="989" t="s">
        <v>308</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317</v>
      </c>
      <c r="Z399" s="865"/>
      <c r="AA399" s="865"/>
      <c r="AB399" s="865"/>
      <c r="AC399" s="989" t="s">
        <v>308</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317</v>
      </c>
      <c r="Z432" s="865"/>
      <c r="AA432" s="865"/>
      <c r="AB432" s="865"/>
      <c r="AC432" s="989" t="s">
        <v>308</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317</v>
      </c>
      <c r="Z465" s="865"/>
      <c r="AA465" s="865"/>
      <c r="AB465" s="865"/>
      <c r="AC465" s="989" t="s">
        <v>308</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317</v>
      </c>
      <c r="Z498" s="865"/>
      <c r="AA498" s="865"/>
      <c r="AB498" s="865"/>
      <c r="AC498" s="989" t="s">
        <v>308</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317</v>
      </c>
      <c r="Z531" s="865"/>
      <c r="AA531" s="865"/>
      <c r="AB531" s="865"/>
      <c r="AC531" s="989" t="s">
        <v>308</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317</v>
      </c>
      <c r="Z564" s="865"/>
      <c r="AA564" s="865"/>
      <c r="AB564" s="865"/>
      <c r="AC564" s="989" t="s">
        <v>308</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317</v>
      </c>
      <c r="Z597" s="865"/>
      <c r="AA597" s="865"/>
      <c r="AB597" s="865"/>
      <c r="AC597" s="989" t="s">
        <v>308</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317</v>
      </c>
      <c r="Z630" s="865"/>
      <c r="AA630" s="865"/>
      <c r="AB630" s="865"/>
      <c r="AC630" s="989" t="s">
        <v>308</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317</v>
      </c>
      <c r="Z663" s="865"/>
      <c r="AA663" s="865"/>
      <c r="AB663" s="865"/>
      <c r="AC663" s="989" t="s">
        <v>308</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317</v>
      </c>
      <c r="Z696" s="865"/>
      <c r="AA696" s="865"/>
      <c r="AB696" s="865"/>
      <c r="AC696" s="989" t="s">
        <v>308</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317</v>
      </c>
      <c r="Z729" s="865"/>
      <c r="AA729" s="865"/>
      <c r="AB729" s="865"/>
      <c r="AC729" s="989" t="s">
        <v>308</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317</v>
      </c>
      <c r="Z762" s="865"/>
      <c r="AA762" s="865"/>
      <c r="AB762" s="865"/>
      <c r="AC762" s="989" t="s">
        <v>308</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317</v>
      </c>
      <c r="Z795" s="865"/>
      <c r="AA795" s="865"/>
      <c r="AB795" s="865"/>
      <c r="AC795" s="989" t="s">
        <v>308</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317</v>
      </c>
      <c r="Z828" s="865"/>
      <c r="AA828" s="865"/>
      <c r="AB828" s="865"/>
      <c r="AC828" s="989" t="s">
        <v>308</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317</v>
      </c>
      <c r="Z861" s="865"/>
      <c r="AA861" s="865"/>
      <c r="AB861" s="865"/>
      <c r="AC861" s="989" t="s">
        <v>308</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317</v>
      </c>
      <c r="Z894" s="865"/>
      <c r="AA894" s="865"/>
      <c r="AB894" s="865"/>
      <c r="AC894" s="989" t="s">
        <v>308</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317</v>
      </c>
      <c r="Z927" s="865"/>
      <c r="AA927" s="865"/>
      <c r="AB927" s="865"/>
      <c r="AC927" s="989" t="s">
        <v>308</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317</v>
      </c>
      <c r="Z960" s="865"/>
      <c r="AA960" s="865"/>
      <c r="AB960" s="865"/>
      <c r="AC960" s="989" t="s">
        <v>308</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317</v>
      </c>
      <c r="Z993" s="865"/>
      <c r="AA993" s="865"/>
      <c r="AB993" s="865"/>
      <c r="AC993" s="989" t="s">
        <v>308</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317</v>
      </c>
      <c r="Z1026" s="865"/>
      <c r="AA1026" s="865"/>
      <c r="AB1026" s="865"/>
      <c r="AC1026" s="989" t="s">
        <v>308</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317</v>
      </c>
      <c r="Z1059" s="865"/>
      <c r="AA1059" s="865"/>
      <c r="AB1059" s="865"/>
      <c r="AC1059" s="989" t="s">
        <v>308</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317</v>
      </c>
      <c r="Z1092" s="865"/>
      <c r="AA1092" s="865"/>
      <c r="AB1092" s="865"/>
      <c r="AC1092" s="989" t="s">
        <v>308</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317</v>
      </c>
      <c r="Z1125" s="865"/>
      <c r="AA1125" s="865"/>
      <c r="AB1125" s="865"/>
      <c r="AC1125" s="989" t="s">
        <v>308</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317</v>
      </c>
      <c r="Z1158" s="865"/>
      <c r="AA1158" s="865"/>
      <c r="AB1158" s="865"/>
      <c r="AC1158" s="989" t="s">
        <v>308</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317</v>
      </c>
      <c r="Z1191" s="865"/>
      <c r="AA1191" s="865"/>
      <c r="AB1191" s="865"/>
      <c r="AC1191" s="989" t="s">
        <v>308</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317</v>
      </c>
      <c r="Z1224" s="865"/>
      <c r="AA1224" s="865"/>
      <c r="AB1224" s="865"/>
      <c r="AC1224" s="989" t="s">
        <v>308</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317</v>
      </c>
      <c r="Z1257" s="865"/>
      <c r="AA1257" s="865"/>
      <c r="AB1257" s="865"/>
      <c r="AC1257" s="989" t="s">
        <v>308</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317</v>
      </c>
      <c r="Z1290" s="865"/>
      <c r="AA1290" s="865"/>
      <c r="AB1290" s="865"/>
      <c r="AC1290" s="989" t="s">
        <v>308</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2022-08-23T07:41:19Z</cp:lastPrinted>
  <dcterms:created xsi:type="dcterms:W3CDTF">2012-03-13T00:50:25Z</dcterms:created>
  <dcterms:modified xsi:type="dcterms:W3CDTF">2022-09-05T08:56:49Z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