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建研※\"/>
    </mc:Choice>
  </mc:AlternateContent>
  <bookViews>
    <workbookView xWindow="0" yWindow="0" windowWidth="28800" windowHeight="11760"/>
  </bookViews>
  <sheets>
    <sheet name="行政事業レビューシート" sheetId="11" r:id="rId1"/>
    <sheet name="入力規則等" sheetId="4" r:id="rId2"/>
  </sheets>
  <externalReferences>
    <externalReference r:id="rId3"/>
  </externalReferences>
  <definedNames>
    <definedName name="_xlnm.Print_Area" localSheetId="0">行政事業レビューシート!$A$1:$AY$404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70" i="11"/>
  <c r="AY65" i="11"/>
  <c r="AY67" i="11" s="1"/>
  <c r="AY64" i="11"/>
  <c r="AY400" i="11"/>
  <c r="AY396" i="11"/>
  <c r="AY398" i="11" s="1"/>
  <c r="AY372" i="11"/>
  <c r="AY371" i="11"/>
  <c r="AY370" i="11"/>
  <c r="AY369" i="11"/>
  <c r="AY368" i="11"/>
  <c r="AY367" i="11"/>
  <c r="AY334" i="11"/>
  <c r="AY339" i="11" s="1"/>
  <c r="AY340" i="11"/>
  <c r="AY337" i="11"/>
  <c r="AY336" i="11"/>
  <c r="AY321" i="11"/>
  <c r="AY332" i="11"/>
  <c r="AY399" i="11"/>
  <c r="AY341" i="11"/>
  <c r="AY338" i="11"/>
  <c r="AY322" i="11"/>
  <c r="AY326" i="11"/>
  <c r="AY330" i="11"/>
  <c r="AY323" i="11"/>
  <c r="AY327" i="11"/>
  <c r="AY331" i="11"/>
  <c r="AY397" i="11"/>
  <c r="AY325" i="11"/>
  <c r="AY329" i="11"/>
  <c r="AY333" i="11"/>
  <c r="AY324" i="11"/>
  <c r="AY328" i="11"/>
  <c r="AY66" i="11"/>
  <c r="AY75" i="11"/>
  <c r="AY73" i="11"/>
  <c r="AY77" i="11"/>
  <c r="AY74" i="11"/>
  <c r="AY72" i="11"/>
  <c r="AY335" i="11"/>
  <c r="AY214" i="11"/>
  <c r="AY208" i="11"/>
  <c r="AY213" i="11" s="1"/>
  <c r="AY200" i="11"/>
  <c r="AY205" i="11" s="1"/>
  <c r="AY195" i="11"/>
  <c r="AY196" i="11"/>
  <c r="AY190" i="11"/>
  <c r="AY192" i="11" s="1"/>
  <c r="AY180" i="11"/>
  <c r="AY187" i="11"/>
  <c r="AY173" i="11"/>
  <c r="AY178" i="11" s="1"/>
  <c r="AY170" i="11"/>
  <c r="AY171" i="11" s="1"/>
  <c r="AY172" i="11"/>
  <c r="AY167" i="11"/>
  <c r="AY169" i="11" s="1"/>
  <c r="AY136" i="11"/>
  <c r="AY138" i="11"/>
  <c r="AY133" i="11"/>
  <c r="AY135" i="11" s="1"/>
  <c r="AY132" i="11"/>
  <c r="AY139" i="11"/>
  <c r="AY141" i="11" s="1"/>
  <c r="AY142" i="11"/>
  <c r="AY166" i="11"/>
  <c r="AY161" i="11"/>
  <c r="AY163" i="11" s="1"/>
  <c r="AY162" i="11"/>
  <c r="AY156" i="11"/>
  <c r="AY158" i="11" s="1"/>
  <c r="AY146" i="11"/>
  <c r="AY147" i="11" s="1"/>
  <c r="AY150" i="11"/>
  <c r="AY127" i="11"/>
  <c r="AY130" i="11" s="1"/>
  <c r="AY122" i="11"/>
  <c r="AY123" i="11" s="1"/>
  <c r="AY126" i="11"/>
  <c r="AY112" i="11"/>
  <c r="AY118" i="11" s="1"/>
  <c r="AY99" i="11"/>
  <c r="AY101" i="11" s="1"/>
  <c r="AY100" i="11"/>
  <c r="AY98" i="11"/>
  <c r="AY102" i="11"/>
  <c r="AY104" i="11"/>
  <c r="AY175" i="11"/>
  <c r="AY124" i="11"/>
  <c r="AY153" i="11"/>
  <c r="AY137" i="11"/>
  <c r="AY211" i="11"/>
  <c r="AY125" i="11"/>
  <c r="AY143" i="11"/>
  <c r="AY154" i="11"/>
  <c r="AY144" i="11"/>
  <c r="AY134" i="11"/>
  <c r="AY198" i="11"/>
  <c r="AY121" i="11"/>
  <c r="AY151" i="11"/>
  <c r="AY155" i="11"/>
  <c r="AY164" i="11"/>
  <c r="AY204" i="11"/>
  <c r="AY152" i="11"/>
  <c r="AY174" i="11"/>
  <c r="AY197" i="11"/>
  <c r="AY199" i="11"/>
  <c r="AY184" i="11"/>
  <c r="AY181" i="11"/>
  <c r="AY185" i="11"/>
  <c r="AY189" i="11"/>
  <c r="AY182" i="11"/>
  <c r="AY186" i="11"/>
  <c r="AY188" i="11"/>
  <c r="AY183" i="11"/>
  <c r="AY168" i="11"/>
  <c r="AY157" i="11"/>
  <c r="AY148" i="11"/>
  <c r="AY149" i="11"/>
  <c r="AY103" i="11"/>
  <c r="AY59" i="11"/>
  <c r="AY61" i="11"/>
  <c r="AY54" i="11"/>
  <c r="AY55" i="11" s="1"/>
  <c r="AY57" i="11"/>
  <c r="AY105" i="11"/>
  <c r="AY109" i="11" s="1"/>
  <c r="AY111" i="11"/>
  <c r="AY96" i="11"/>
  <c r="AY93" i="11"/>
  <c r="AY95" i="11"/>
  <c r="AY88" i="11"/>
  <c r="AY91" i="11"/>
  <c r="AY78" i="11"/>
  <c r="AY87" i="11"/>
  <c r="AY44" i="11"/>
  <c r="AY53" i="11" s="1"/>
  <c r="AY52" i="11"/>
  <c r="AY81" i="11"/>
  <c r="AY85" i="11"/>
  <c r="AY80" i="11"/>
  <c r="AY84" i="11"/>
  <c r="AY97" i="11"/>
  <c r="AY82" i="11"/>
  <c r="AY86" i="11"/>
  <c r="AY90" i="11"/>
  <c r="AY94" i="11"/>
  <c r="AY63" i="11"/>
  <c r="AY92" i="11"/>
  <c r="AY89" i="11"/>
  <c r="AY79" i="11"/>
  <c r="AY83" i="11"/>
  <c r="AY49" i="11"/>
  <c r="AY108" i="11"/>
  <c r="AY106" i="11"/>
  <c r="AY110" i="11"/>
  <c r="AY107" i="11"/>
  <c r="AY60" i="11"/>
  <c r="AY62" i="11"/>
  <c r="AY56" i="11"/>
  <c r="AY58" i="11"/>
  <c r="AY50" i="11"/>
  <c r="AY45"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5" i="11" s="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7" i="11"/>
  <c r="AY359" i="11"/>
  <c r="AY431" i="11"/>
  <c r="AY497" i="11"/>
  <c r="AY563" i="11"/>
  <c r="AY342" i="11"/>
  <c r="AY344" i="11"/>
  <c r="AY350" i="11"/>
  <c r="AY352" i="11"/>
  <c r="AY354" i="11"/>
  <c r="AY430" i="11"/>
  <c r="AY496" i="11"/>
  <c r="AY562" i="11"/>
  <c r="C12" i="4"/>
  <c r="C23" i="4"/>
  <c r="AK3" i="4"/>
  <c r="AK4" i="4"/>
  <c r="AK5" i="4" s="1"/>
  <c r="AK6" i="4" s="1"/>
  <c r="AK7" i="4" s="1"/>
  <c r="AK8" i="4" s="1"/>
  <c r="AK9" i="4" s="1"/>
  <c r="AK10" i="4" s="1"/>
  <c r="AK11" i="4" s="1"/>
  <c r="AK12" i="4"/>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M2" i="4"/>
  <c r="N2" i="4" s="1"/>
  <c r="N3" i="4" s="1"/>
  <c r="N4" i="4" s="1"/>
  <c r="H2" i="4"/>
  <c r="I2" i="4" s="1"/>
  <c r="C2" i="4"/>
  <c r="D2" i="4"/>
  <c r="D3" i="4"/>
  <c r="D4" i="4" s="1"/>
  <c r="D5" i="4" s="1"/>
  <c r="D6" i="4" s="1"/>
  <c r="D7" i="4" s="1"/>
  <c r="D8" i="4" s="1"/>
  <c r="D9" i="4" s="1"/>
  <c r="S3" i="4"/>
  <c r="S4" i="4" l="1"/>
  <c r="S5" i="4" s="1"/>
  <c r="S6" i="4" s="1"/>
  <c r="S7" i="4" s="1"/>
  <c r="S8" i="4" s="1"/>
  <c r="P10" i="4" s="1"/>
  <c r="G11" i="11" s="1"/>
  <c r="D10" i="4"/>
  <c r="D11" i="4" s="1"/>
  <c r="D12" i="4" s="1"/>
  <c r="D13" i="4" s="1"/>
  <c r="N5" i="4"/>
  <c r="N6" i="4" s="1"/>
  <c r="N7" i="4" s="1"/>
  <c r="N8" i="4" s="1"/>
  <c r="N9" i="4" s="1"/>
  <c r="N10" i="4" s="1"/>
  <c r="N11" i="4" s="1"/>
  <c r="K13" i="4" s="1"/>
  <c r="AE8" i="11"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14" i="4"/>
  <c r="D15" i="4" s="1"/>
  <c r="D16" i="4" s="1"/>
  <c r="D17" i="4" s="1"/>
  <c r="D18" i="4" s="1"/>
  <c r="D19" i="4" s="1"/>
  <c r="D20" i="4" s="1"/>
  <c r="D21" i="4" s="1"/>
  <c r="D22" i="4" s="1"/>
  <c r="D23" i="4" s="1"/>
  <c r="A27" i="4" s="1"/>
  <c r="G8" i="11" s="1"/>
  <c r="AY160" i="11"/>
  <c r="AY191" i="11"/>
  <c r="AY209" i="11"/>
  <c r="AY177" i="11"/>
  <c r="AY117" i="11"/>
  <c r="AY128" i="11"/>
  <c r="AY131" i="11"/>
  <c r="AY119" i="11"/>
  <c r="AY206" i="11"/>
  <c r="AY202" i="11"/>
  <c r="AY356" i="11"/>
  <c r="AY348" i="11"/>
  <c r="AY51" i="11"/>
  <c r="AY46" i="11"/>
  <c r="AY159" i="11"/>
  <c r="AY194" i="11"/>
  <c r="AY201" i="11"/>
  <c r="AY114" i="11"/>
  <c r="AY145" i="11"/>
  <c r="AY113" i="11"/>
  <c r="AY140" i="11"/>
  <c r="AY120" i="11"/>
  <c r="AY207" i="11"/>
  <c r="AY210" i="11"/>
  <c r="AY176" i="11"/>
  <c r="AY203" i="11"/>
  <c r="AY47" i="11"/>
  <c r="AY165" i="11"/>
  <c r="AY193" i="11"/>
  <c r="AY212" i="11"/>
  <c r="AY129" i="11"/>
  <c r="AY116" i="11"/>
  <c r="AY179" i="11"/>
  <c r="AY115" i="11"/>
</calcChain>
</file>

<file path=xl/sharedStrings.xml><?xml version="1.0" encoding="utf-8"?>
<sst xmlns="http://schemas.openxmlformats.org/spreadsheetml/2006/main" count="1334" uniqueCount="703">
  <si>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</si>
  <si>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</si>
  <si>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</si>
  <si>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</si>
  <si>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</si>
  <si>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</si>
  <si>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</si>
  <si>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</si>
  <si>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</si>
  <si>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</si>
  <si>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</si>
  <si>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</si>
  <si>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</si>
  <si>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</si>
  <si>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</si>
  <si>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</si>
  <si>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</si>
  <si>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</si>
  <si>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</si>
  <si>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</si>
  <si>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</si>
  <si>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</si>
  <si>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</si>
  <si>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</si>
  <si>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</si>
  <si>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</si>
  <si>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</si>
  <si>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</si>
  <si>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</si>
  <si>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</si>
  <si>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</si>
  <si>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</si>
  <si>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</si>
  <si>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</si>
  <si>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</si>
  <si>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</si>
  <si>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</si>
  <si>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</si>
  <si>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</si>
  <si>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</si>
  <si>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</si>
  <si>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</si>
  <si>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</si>
  <si>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</si>
  <si>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</si>
  <si>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</si>
  <si>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</si>
  <si>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</si>
  <si>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</si>
  <si>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</si>
  <si>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</si>
  <si>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</si>
  <si>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</si>
  <si>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</si>
  <si>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</si>
  <si>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</si>
  <si>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</si>
  <si>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</si>
  <si>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</si>
  <si>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</si>
  <si>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</si>
  <si>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</si>
  <si>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</si>
  <si>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</si>
  <si>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</si>
  <si>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</si>
  <si>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</si>
  <si>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</si>
  <si>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</si>
  <si>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</si>
  <si>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</si>
  <si>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</si>
  <si>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</si>
  <si>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</si>
  <si>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</si>
  <si>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</si>
  <si>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</si>
  <si>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</si>
  <si>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</si>
  <si>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</si>
  <si>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</si>
  <si>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</si>
  <si>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</si>
  <si>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</si>
  <si>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</si>
  <si>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</si>
  <si>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</si>
  <si>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</si>
  <si>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</si>
  <si>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</si>
  <si>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</si>
  <si>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</si>
  <si>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</si>
  <si>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</si>
  <si>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</si>
  <si>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</si>
  <si>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</si>
  <si>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</si>
  <si>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</si>
  <si>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</si>
  <si>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</si>
  <si>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</si>
  <si>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</si>
  <si>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</si>
  <si>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</si>
  <si>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</si>
  <si>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</si>
  <si>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</si>
  <si>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</si>
  <si>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</si>
  <si>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</si>
  <si>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</si>
  <si>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</si>
  <si>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</si>
  <si>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</si>
  <si>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</si>
  <si>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</si>
  <si>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</si>
  <si>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</si>
  <si>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</si>
  <si>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</si>
  <si>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</si>
  <si>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</si>
  <si>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</si>
  <si>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</si>
  <si>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</si>
  <si>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</si>
  <si>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</si>
  <si>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</si>
  <si>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</si>
  <si>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</si>
  <si>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</si>
  <si>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</si>
  <si>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</si>
  <si>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</si>
  <si>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</si>
  <si>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</si>
  <si>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</si>
  <si>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</si>
  <si>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</si>
  <si>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</si>
  <si>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</si>
  <si>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</si>
  <si>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</si>
  <si>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</si>
  <si>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</si>
  <si>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</si>
  <si>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</si>
  <si>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</si>
  <si>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</si>
  <si>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</si>
  <si>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</si>
  <si>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</si>
  <si>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</si>
  <si>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</si>
  <si>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</si>
  <si>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</si>
  <si>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</si>
  <si>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</si>
  <si>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</si>
  <si>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</si>
  <si>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</si>
  <si>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</si>
  <si>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</si>
  <si>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</si>
  <si>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</si>
  <si>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</si>
  <si>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</si>
  <si>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</si>
  <si>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</si>
  <si>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</si>
  <si>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</si>
  <si>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</si>
  <si>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</si>
  <si>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</si>
  <si>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</si>
  <si>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</si>
  <si>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</si>
  <si>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</si>
  <si>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</si>
  <si>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</si>
  <si>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</si>
  <si>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</si>
  <si>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</si>
  <si>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</si>
  <si>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</si>
  <si>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</si>
  <si>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</si>
  <si>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</si>
  <si>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</si>
  <si>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</si>
  <si>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</si>
  <si>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</si>
  <si>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</si>
  <si>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</si>
  <si>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</si>
  <si>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</si>
  <si>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</si>
  <si>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</si>
  <si>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</si>
  <si>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</si>
  <si>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</si>
  <si>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</si>
  <si>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</si>
  <si>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</si>
  <si>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</si>
  <si>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</si>
  <si>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</si>
  <si>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</si>
  <si>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</si>
  <si>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</si>
  <si>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</si>
  <si>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</si>
  <si>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</si>
  <si>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</si>
  <si>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</si>
  <si>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</si>
  <si>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</si>
  <si>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</si>
  <si>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</si>
  <si>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</si>
  <si>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</si>
  <si>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</si>
  <si>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</si>
  <si>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</si>
  <si>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</si>
  <si>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</si>
  <si>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</si>
  <si>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</si>
  <si>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</si>
  <si>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</si>
  <si>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</si>
  <si>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</si>
  <si>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</si>
  <si>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</si>
  <si>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</si>
  <si>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</si>
  <si>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</si>
  <si>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</si>
  <si>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</si>
  <si>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</si>
  <si>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</si>
  <si>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</si>
  <si>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</si>
  <si>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</si>
  <si>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</si>
  <si>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</si>
  <si>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</si>
  <si>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</si>
  <si>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</si>
  <si>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</si>
  <si>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</si>
  <si>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</si>
  <si>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</si>
  <si>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</si>
  <si>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</si>
  <si>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</si>
  <si>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</si>
  <si>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</si>
  <si>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</si>
  <si>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</si>
  <si>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</si>
  <si>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</si>
  <si>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</si>
  <si>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</si>
  <si>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</si>
  <si>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</si>
  <si>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</si>
  <si>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</si>
  <si>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</si>
  <si>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</si>
  <si>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</si>
  <si>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</si>
  <si>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</si>
  <si>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</si>
  <si>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</si>
  <si>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</si>
  <si>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</si>
  <si>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</si>
  <si>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</si>
  <si>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</si>
  <si>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</si>
  <si>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</si>
  <si>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</si>
  <si>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</si>
  <si>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</si>
  <si>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</si>
  <si>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</si>
  <si>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</si>
  <si>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</si>
  <si>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</si>
  <si>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</si>
  <si>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</si>
  <si>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</si>
  <si>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</si>
  <si>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</si>
  <si>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</si>
  <si>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</si>
  <si>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</si>
  <si>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</si>
  <si>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</si>
  <si>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</si>
  <si>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</si>
  <si>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</si>
  <si>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</si>
  <si>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</si>
  <si>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</si>
  <si>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</si>
  <si>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</si>
  <si>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</si>
  <si>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</si>
  <si>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</si>
  <si>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</si>
  <si>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</si>
  <si>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</si>
  <si>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</si>
  <si>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</si>
  <si>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</si>
  <si>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</si>
  <si>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</si>
  <si>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</si>
  <si>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</si>
  <si>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</si>
  <si>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</si>
  <si>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</si>
  <si>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</si>
  <si>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</si>
  <si>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</si>
  <si>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</si>
  <si>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</si>
  <si>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</si>
  <si>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</si>
  <si>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</si>
  <si>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</si>
  <si>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</si>
  <si>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</si>
  <si>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</si>
  <si>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</si>
  <si>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</si>
  <si>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</si>
  <si>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</si>
  <si>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</si>
  <si>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</si>
  <si>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</si>
  <si>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</si>
  <si>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</si>
  <si>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</si>
  <si>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</si>
  <si>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</si>
  <si>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</si>
  <si>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</si>
  <si>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</si>
  <si>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</si>
  <si>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</si>
  <si>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</si>
  <si>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</si>
  <si>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</si>
  <si>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</si>
  <si>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</si>
  <si>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</si>
  <si>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</si>
  <si>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</si>
  <si>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</si>
  <si>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</si>
  <si>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</si>
  <si>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</si>
  <si>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</si>
  <si>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</si>
  <si>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</si>
  <si>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</si>
  <si>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</si>
  <si>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</si>
  <si>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</si>
  <si>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</si>
  <si>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</si>
  <si>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</si>
  <si>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</si>
  <si>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</si>
  <si>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</si>
  <si>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</si>
  <si>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</si>
  <si>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</si>
  <si>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</si>
  <si>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</si>
  <si>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</si>
  <si>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</si>
  <si>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</si>
  <si>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</si>
  <si>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</si>
  <si>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</si>
  <si>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</si>
  <si>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</si>
  <si>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</si>
  <si>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</si>
  <si>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</si>
  <si>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</si>
  <si>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</si>
  <si>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</si>
  <si>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</si>
  <si>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</si>
  <si>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</si>
  <si>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</si>
  <si>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</si>
  <si>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</si>
  <si>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</si>
  <si>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</si>
  <si>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</si>
  <si>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</si>
  <si>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</si>
  <si>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</si>
  <si>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</si>
  <si>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</si>
  <si>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</si>
  <si>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</si>
  <si>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</si>
  <si>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</si>
  <si>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</si>
  <si>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</si>
  <si>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</si>
  <si>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</si>
  <si>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</si>
  <si>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</si>
  <si>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</si>
  <si>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</si>
  <si>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</si>
  <si>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</si>
  <si>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</si>
  <si>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</si>
  <si>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</si>
  <si>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</si>
  <si>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</si>
  <si>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</si>
  <si>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</si>
  <si>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</si>
  <si>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</si>
  <si>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</si>
  <si>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</si>
  <si>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</si>
  <si>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</si>
  <si>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</si>
  <si>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</si>
  <si>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</si>
  <si>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</si>
  <si>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</si>
  <si>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</si>
  <si>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</si>
  <si>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</si>
  <si>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</si>
  <si>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</si>
  <si>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</si>
  <si>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</si>
  <si>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</si>
  <si>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</si>
  <si>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</si>
  <si>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</si>
  <si>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</si>
  <si>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</si>
  <si>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</si>
  <si>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</si>
  <si>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</si>
  <si>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</si>
  <si>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</si>
  <si>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</si>
  <si>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</si>
  <si>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</si>
  <si>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</si>
  <si>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</si>
  <si>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</si>
  <si>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</si>
  <si>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</si>
  <si>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</si>
  <si>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</si>
  <si>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</si>
  <si>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</si>
  <si>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</si>
  <si>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</si>
  <si>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</si>
  <si>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</si>
  <si>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</si>
  <si>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</si>
  <si>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</si>
  <si>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</si>
  <si>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</si>
  <si>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</si>
  <si>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</si>
  <si>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</si>
  <si>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</si>
  <si>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</si>
  <si>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</si>
  <si>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</si>
  <si>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</si>
  <si>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</si>
  <si>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</si>
  <si>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</si>
  <si>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</si>
  <si>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</si>
  <si>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</si>
  <si>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</si>
  <si>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</si>
  <si>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</si>
  <si>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</si>
  <si>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</si>
  <si>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</si>
  <si>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</si>
  <si>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</si>
  <si>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</si>
  <si>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</si>
  <si>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</si>
  <si>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</si>
  <si>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</si>
  <si>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</si>
  <si>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</si>
  <si>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</si>
  <si>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</si>
  <si>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</si>
  <si>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</si>
  <si>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</si>
  <si>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</si>
  <si>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</si>
  <si>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</si>
  <si>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</si>
  <si>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</si>
  <si>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</si>
  <si>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</si>
  <si>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</si>
  <si>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</si>
  <si>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</si>
  <si>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</si>
  <si>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</si>
  <si>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</si>
  <si>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</si>
  <si>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</si>
  <si>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</si>
  <si>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</si>
  <si>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</si>
  <si>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</si>
  <si>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</si>
  <si>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</si>
  <si>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</si>
  <si>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</si>
  <si>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</si>
  <si>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</si>
  <si>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</si>
  <si>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</si>
  <si>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</si>
  <si>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</si>
  <si>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</si>
  <si>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</si>
  <si>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</si>
  <si>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</si>
  <si>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</si>
  <si>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</si>
  <si>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</si>
  <si>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</si>
  <si>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</si>
  <si>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</si>
  <si>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</si>
  <si>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</si>
  <si>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</si>
  <si>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</si>
  <si>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</si>
  <si>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</si>
  <si>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</si>
  <si>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</si>
  <si>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</si>
  <si>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</si>
  <si>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</si>
  <si>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</si>
  <si>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</si>
  <si>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</si>
  <si>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</si>
  <si>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</si>
  <si>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</si>
  <si>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</si>
  <si>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</si>
  <si>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</si>
  <si>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</si>
  <si>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</si>
  <si>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</si>
  <si>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</si>
  <si>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</si>
  <si>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</si>
  <si>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</si>
  <si>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</si>
  <si>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</si>
  <si>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</si>
  <si>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</si>
  <si>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</si>
  <si>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</si>
  <si>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</si>
  <si>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</si>
  <si>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</si>
  <si>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</si>
  <si>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</si>
  <si>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</si>
  <si>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</si>
  <si>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</si>
  <si>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</si>
  <si>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</si>
  <si>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</si>
  <si>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</si>
  <si>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</si>
  <si>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</si>
  <si>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</si>
  <si>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</si>
  <si>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</si>
  <si>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</si>
  <si>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</si>
  <si>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</si>
  <si>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国立研究開発法人建築研究所（施設整備）</t>
    <rPh sb="14" eb="16">
      <t>シセツ</t>
    </rPh>
    <rPh sb="16" eb="18">
      <t>セイビ</t>
    </rPh>
    <phoneticPr fontId="5"/>
  </si>
  <si>
    <t>大臣官房</t>
  </si>
  <si>
    <t>平成13年度</t>
    <rPh sb="0" eb="2">
      <t>ヘイセイ</t>
    </rPh>
    <rPh sb="4" eb="5">
      <t>ネン</t>
    </rPh>
    <rPh sb="5" eb="6">
      <t>ド</t>
    </rPh>
    <phoneticPr fontId="22"/>
  </si>
  <si>
    <t>終了予定なし</t>
    <rPh sb="0" eb="2">
      <t>シュウリョウ</t>
    </rPh>
    <rPh sb="2" eb="4">
      <t>ヨテイ</t>
    </rPh>
    <phoneticPr fontId="22"/>
  </si>
  <si>
    <t>総務課・会計課・技術調査課</t>
  </si>
  <si>
    <t>○</t>
  </si>
  <si>
    <t>独立行政法人通則法第４６条
（国立研究開発法人建築研究所法）</t>
    <rPh sb="0" eb="2">
      <t>ドクリツ</t>
    </rPh>
    <rPh sb="2" eb="4">
      <t>ギョウセイ</t>
    </rPh>
    <rPh sb="4" eb="6">
      <t>ホウジン</t>
    </rPh>
    <rPh sb="6" eb="9">
      <t>ツウソクホウ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</si>
  <si>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に貢献する業務を、効率的かつ円滑に実施することを目的としている。</t>
    <rPh sb="149" eb="151">
      <t>コウケン</t>
    </rPh>
    <rPh sb="153" eb="155">
      <t>ギョウム</t>
    </rPh>
    <rPh sb="157" eb="160">
      <t>コウリツテキ</t>
    </rPh>
    <rPh sb="162" eb="164">
      <t>エンカツ</t>
    </rPh>
    <rPh sb="165" eb="167">
      <t>ジッシ</t>
    </rPh>
    <rPh sb="172" eb="174">
      <t>モクテキ</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</si>
  <si>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</si>
  <si>
    <t>-</t>
  </si>
  <si>
    <t>-</t>
    <phoneticPr fontId="5"/>
  </si>
  <si>
    <t>施設整備費補助金</t>
    <rPh sb="0" eb="2">
      <t>シセツ</t>
    </rPh>
    <rPh sb="2" eb="5">
      <t>セイビヒ</t>
    </rPh>
    <rPh sb="5" eb="8">
      <t>ホジョキン</t>
    </rPh>
    <phoneticPr fontId="5"/>
  </si>
  <si>
    <t>棟</t>
    <rPh sb="0" eb="1">
      <t>トウ</t>
    </rPh>
    <phoneticPr fontId="5"/>
  </si>
  <si>
    <t>百万円</t>
    <rPh sb="0" eb="1">
      <t>ヒャク</t>
    </rPh>
    <rPh sb="1" eb="3">
      <t>マンエン</t>
    </rPh>
    <phoneticPr fontId="5"/>
  </si>
  <si>
    <t>X / Y</t>
  </si>
  <si>
    <t>166/21</t>
  </si>
  <si>
    <t>1,751/25</t>
  </si>
  <si>
    <t>建築及び都市計画に係る技術に関する調査、試験、研究及び開発並びに成果の普及等
（国土交通大臣より査読付論文は毎年度60報以上発表となることが目標値として定められている。）</t>
  </si>
  <si>
    <t>報</t>
    <rPh sb="0" eb="1">
      <t>ホウ</t>
    </rPh>
    <phoneticPr fontId="5"/>
  </si>
  <si>
    <t>-</t>
    <phoneticPr fontId="5"/>
  </si>
  <si>
    <t>業務実績等報告書（建築研究所にて作成）</t>
  </si>
  <si>
    <t>建築及び都市計画に係る技術に関する成果の普及等
（国土交通大臣より成果発表会は毎年度10回以上発表することが目標値として定められている。）</t>
  </si>
  <si>
    <t>成果発表会の開催数</t>
  </si>
  <si>
    <t>回</t>
    <rPh sb="0" eb="1">
      <t>カイ</t>
    </rPh>
    <phoneticPr fontId="5"/>
  </si>
  <si>
    <t>国の技術基準の策定・改正は、建築研究所の成果を受け取った後の国の作業状況によるため目標値を設定することができないが、重要なアウトカムの一つである</t>
  </si>
  <si>
    <t>建築研究所が作成に参画した主な国の技術基準数（公布ベース）</t>
  </si>
  <si>
    <t>件</t>
    <rPh sb="0" eb="1">
      <t>ケン</t>
    </rPh>
    <phoneticPr fontId="5"/>
  </si>
  <si>
    <t>11　ICTの利活用及び技術研究開発の推進</t>
  </si>
  <si>
    <t>41　技術研究開発の推進</t>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</si>
  <si>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</si>
  <si>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</si>
  <si>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</si>
  <si>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無</t>
  </si>
  <si>
    <t>有</t>
  </si>
  <si>
    <t>令和3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phoneticPr fontId="5"/>
  </si>
  <si>
    <t>‐</t>
  </si>
  <si>
    <t>各所必要に応じた更新・改修等を実施している。</t>
    <rPh sb="0" eb="2">
      <t>カクショ</t>
    </rPh>
    <rPh sb="2" eb="4">
      <t>ヒツヨウ</t>
    </rPh>
    <rPh sb="5" eb="6">
      <t>オウ</t>
    </rPh>
    <rPh sb="8" eb="10">
      <t>コウシン</t>
    </rPh>
    <rPh sb="11" eb="13">
      <t>カイシュウ</t>
    </rPh>
    <rPh sb="13" eb="14">
      <t>トウ</t>
    </rPh>
    <rPh sb="15" eb="17">
      <t>ジッシ</t>
    </rPh>
    <phoneticPr fontId="5"/>
  </si>
  <si>
    <t>適正な入札により発注され、契約している。</t>
    <rPh sb="0" eb="2">
      <t>テキセイ</t>
    </rPh>
    <rPh sb="3" eb="5">
      <t>ニュウサツ</t>
    </rPh>
    <rPh sb="8" eb="10">
      <t>ハッチュウ</t>
    </rPh>
    <rPh sb="13" eb="15">
      <t>ケイヤク</t>
    </rPh>
    <phoneticPr fontId="5"/>
  </si>
  <si>
    <t>目的に応じた更新・改修等を実施している。</t>
    <rPh sb="0" eb="2">
      <t>モクテキ</t>
    </rPh>
    <rPh sb="3" eb="4">
      <t>オウ</t>
    </rPh>
    <rPh sb="6" eb="8">
      <t>コウシン</t>
    </rPh>
    <rPh sb="9" eb="12">
      <t>カイシュウナド</t>
    </rPh>
    <rPh sb="13" eb="15">
      <t>ジッシ</t>
    </rPh>
    <phoneticPr fontId="5"/>
  </si>
  <si>
    <t>適正な工期を設定するためである。</t>
    <rPh sb="0" eb="2">
      <t>テキセイ</t>
    </rPh>
    <rPh sb="3" eb="5">
      <t>コウキ</t>
    </rPh>
    <rPh sb="6" eb="8">
      <t>セッテイ</t>
    </rPh>
    <phoneticPr fontId="5"/>
  </si>
  <si>
    <t>妥当な発注手段・方法（一般競争入札）にて実施している。</t>
    <rPh sb="0" eb="2">
      <t>ダトウ</t>
    </rPh>
    <rPh sb="3" eb="5">
      <t>ハッチュウ</t>
    </rPh>
    <rPh sb="5" eb="7">
      <t>シュダン</t>
    </rPh>
    <rPh sb="8" eb="10">
      <t>ホウホウ</t>
    </rPh>
    <rPh sb="11" eb="13">
      <t>イッパン</t>
    </rPh>
    <rPh sb="13" eb="15">
      <t>キョウソウ</t>
    </rPh>
    <rPh sb="15" eb="17">
      <t>ニュウサツ</t>
    </rPh>
    <rPh sb="20" eb="22">
      <t>ジッシ</t>
    </rPh>
    <phoneticPr fontId="5"/>
  </si>
  <si>
    <t>整備された施設等は十分に活用されている。</t>
    <rPh sb="0" eb="2">
      <t>セイビ</t>
    </rPh>
    <rPh sb="5" eb="7">
      <t>シセツ</t>
    </rPh>
    <rPh sb="7" eb="8">
      <t>トウ</t>
    </rPh>
    <rPh sb="9" eb="11">
      <t>ジュウブン</t>
    </rPh>
    <rPh sb="12" eb="14">
      <t>カツヨウ</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</si>
  <si>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</si>
  <si>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17</t>
  </si>
  <si>
    <t>21</t>
  </si>
  <si>
    <t>425</t>
  </si>
  <si>
    <t>406</t>
  </si>
  <si>
    <t>422</t>
  </si>
  <si>
    <t>437</t>
  </si>
  <si>
    <t>424</t>
  </si>
  <si>
    <t>-</t>
    <phoneticPr fontId="5"/>
  </si>
  <si>
    <t>A.国立研究開発法人建築研究所</t>
    <phoneticPr fontId="5"/>
  </si>
  <si>
    <t>B.株式会社サンテクノロジー</t>
    <phoneticPr fontId="5"/>
  </si>
  <si>
    <t>外部委託費</t>
    <phoneticPr fontId="5"/>
  </si>
  <si>
    <t>研究に必要な施設の整備等</t>
    <phoneticPr fontId="5"/>
  </si>
  <si>
    <t>工事費</t>
    <phoneticPr fontId="5"/>
  </si>
  <si>
    <t>風雨実験棟実大強風雨発生装置整備</t>
    <phoneticPr fontId="5"/>
  </si>
  <si>
    <t>国立研究開発法人建築研究所</t>
    <phoneticPr fontId="5"/>
  </si>
  <si>
    <t>-</t>
    <phoneticPr fontId="5"/>
  </si>
  <si>
    <t>株式会社東京ソイルリサーチ</t>
  </si>
  <si>
    <t>株式会社　塚本建装</t>
  </si>
  <si>
    <t>株式会社飯塚工務店</t>
    <rPh sb="0" eb="2">
      <t>カブシキ</t>
    </rPh>
    <rPh sb="2" eb="4">
      <t>カイシャ</t>
    </rPh>
    <phoneticPr fontId="5"/>
  </si>
  <si>
    <t>株式会社サンテクノロジー</t>
    <phoneticPr fontId="5"/>
  </si>
  <si>
    <t>株式会社東京測器研究所</t>
    <phoneticPr fontId="5"/>
  </si>
  <si>
    <t>株式会社ミワ電気</t>
    <phoneticPr fontId="5"/>
  </si>
  <si>
    <t>宅地の液状化対策のための地盤試験装置の新設整備</t>
    <phoneticPr fontId="5"/>
  </si>
  <si>
    <t>R2建築研究所ｱｽﾍﾞｽﾄ含有吹付材除去等その他工事</t>
    <phoneticPr fontId="5"/>
  </si>
  <si>
    <t>液状化対策地盤試験装置整備に関する建築基礎・地盤実験棟改修業務</t>
    <phoneticPr fontId="5"/>
  </si>
  <si>
    <t>R3建築研究所電気設備その他改修工事</t>
    <phoneticPr fontId="5"/>
  </si>
  <si>
    <t>液状化対策地盤試験装置整備に関する加速度計 購入</t>
    <phoneticPr fontId="5"/>
  </si>
  <si>
    <t>補助金等交付</t>
  </si>
  <si>
    <t>-</t>
    <phoneticPr fontId="5"/>
  </si>
  <si>
    <t>・独立行政法人通則法に基づき、国土交通省国立研究開発法人審議会の意見を聴いた上で、国土交通大臣が業務実績について評価した結果、令和２年度の業務評価について、「顕著な成果の創出が認められる」と評価された。</t>
    <rPh sb="20" eb="26">
      <t>コクリツケンキュウカイハツ</t>
    </rPh>
    <rPh sb="28" eb="31">
      <t>シンギカイ</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3" eb="65">
      <t>レイワ</t>
    </rPh>
    <rPh sb="69" eb="71">
      <t>ギョウム</t>
    </rPh>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</si>
  <si>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t>
    <phoneticPr fontId="5"/>
  </si>
  <si>
    <t>第６期科学技術・イノベーション基本計画（令和3年3月26日閣議決定）
国土交通省技術基本計画（平成２９年３月２９日）</t>
    <phoneticPr fontId="5"/>
  </si>
  <si>
    <t>1,028/4</t>
    <phoneticPr fontId="5"/>
  </si>
  <si>
    <t>2,042/27</t>
  </si>
  <si>
    <t>令和3年6月に策定した「国立研究開発法人建築研究所調達等合理化計画」に基づき、コスト削減や効率化に向けて取り組んでいる。</t>
    <rPh sb="0" eb="2">
      <t>レイワ</t>
    </rPh>
    <rPh sb="7" eb="9">
      <t>サクテイ</t>
    </rPh>
    <rPh sb="35" eb="36">
      <t>モト</t>
    </rPh>
    <rPh sb="42" eb="44">
      <t>サクゲン</t>
    </rPh>
    <rPh sb="45" eb="48">
      <t>コウリツカ</t>
    </rPh>
    <rPh sb="49" eb="50">
      <t>ム</t>
    </rPh>
    <rPh sb="52" eb="53">
      <t>ト</t>
    </rPh>
    <rPh sb="54" eb="55">
      <t>ク</t>
    </rPh>
    <phoneticPr fontId="5"/>
  </si>
  <si>
    <t>住宅・建築・都市計画技術に関する研究開発等の確実な遂行のため、計画的な施設・設備の整備・更新等を実施。</t>
    <rPh sb="0" eb="2">
      <t>ジュウタク</t>
    </rPh>
    <rPh sb="3" eb="5">
      <t>ケンチク</t>
    </rPh>
    <rPh sb="6" eb="8">
      <t>トシ</t>
    </rPh>
    <rPh sb="8" eb="10">
      <t>ケイカク</t>
    </rPh>
    <rPh sb="10" eb="12">
      <t>ギジュツ</t>
    </rPh>
    <rPh sb="13" eb="14">
      <t>カン</t>
    </rPh>
    <rPh sb="16" eb="18">
      <t>ケンキュウ</t>
    </rPh>
    <rPh sb="18" eb="20">
      <t>カイハツ</t>
    </rPh>
    <rPh sb="20" eb="21">
      <t>トウ</t>
    </rPh>
    <rPh sb="22" eb="24">
      <t>カクジツ</t>
    </rPh>
    <rPh sb="25" eb="27">
      <t>スイコウ</t>
    </rPh>
    <rPh sb="31" eb="33">
      <t>ケイカク</t>
    </rPh>
    <rPh sb="33" eb="34">
      <t>テキ</t>
    </rPh>
    <rPh sb="35" eb="37">
      <t>シセツ</t>
    </rPh>
    <rPh sb="38" eb="40">
      <t>セツビ</t>
    </rPh>
    <rPh sb="41" eb="43">
      <t>セイビ</t>
    </rPh>
    <rPh sb="44" eb="46">
      <t>コウシン</t>
    </rPh>
    <rPh sb="46" eb="47">
      <t>トウ</t>
    </rPh>
    <rPh sb="48" eb="50">
      <t>ジッシ</t>
    </rPh>
    <phoneticPr fontId="5"/>
  </si>
  <si>
    <t>施設１棟当たりコスト ＝
執行額（国費)(X) ／ 実施施設数（Y）　　
※執行額は施設が完成した年度にその全体契約額を計上。実施施設数は年度毎に完成した施設数を計上。　　　</t>
    <rPh sb="38" eb="40">
      <t>シッコウ</t>
    </rPh>
    <rPh sb="40" eb="41">
      <t>ガク</t>
    </rPh>
    <rPh sb="42" eb="44">
      <t>シセツ</t>
    </rPh>
    <rPh sb="45" eb="47">
      <t>カンセイ</t>
    </rPh>
    <rPh sb="49" eb="51">
      <t>ネンド</t>
    </rPh>
    <rPh sb="54" eb="56">
      <t>ゼンタイ</t>
    </rPh>
    <rPh sb="56" eb="59">
      <t>ケイヤクガク</t>
    </rPh>
    <rPh sb="60" eb="62">
      <t>ケイジョウ</t>
    </rPh>
    <rPh sb="63" eb="65">
      <t>ジッシ</t>
    </rPh>
    <rPh sb="65" eb="68">
      <t>シセツスウ</t>
    </rPh>
    <rPh sb="69" eb="71">
      <t>ネンド</t>
    </rPh>
    <rPh sb="71" eb="72">
      <t>ゴト</t>
    </rPh>
    <rPh sb="73" eb="75">
      <t>カンセイ</t>
    </rPh>
    <rPh sb="77" eb="80">
      <t>シセツスウ</t>
    </rPh>
    <rPh sb="81" eb="83">
      <t>ケイジョウ</t>
    </rPh>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</si>
  <si>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が完成すれば成果目標が達成されたこととなる。施設数は整備・更新の規模に関わらず、完成した棟数を明示している。</t>
    <rPh sb="128" eb="131">
      <t>シセツスウ</t>
    </rPh>
    <rPh sb="132" eb="134">
      <t>セイビ</t>
    </rPh>
    <rPh sb="135" eb="137">
      <t>コウシン</t>
    </rPh>
    <rPh sb="138" eb="140">
      <t>キボ</t>
    </rPh>
    <rPh sb="141" eb="142">
      <t>カカ</t>
    </rPh>
    <rPh sb="146" eb="148">
      <t>カンセイ</t>
    </rPh>
    <rPh sb="150" eb="151">
      <t>トウ</t>
    </rPh>
    <rPh sb="151" eb="152">
      <t>スウ</t>
    </rPh>
    <rPh sb="153" eb="155">
      <t>メイジ</t>
    </rPh>
    <phoneticPr fontId="5"/>
  </si>
  <si>
    <t>国から措置された予算の範囲内で施設・設備の整備・更新等を適切に実施している。</t>
    <rPh sb="0" eb="1">
      <t>クニ</t>
    </rPh>
    <rPh sb="3" eb="5">
      <t>ソチ</t>
    </rPh>
    <rPh sb="8" eb="10">
      <t>ヨサン</t>
    </rPh>
    <rPh sb="11" eb="14">
      <t>ハンイナイ</t>
    </rPh>
    <rPh sb="28" eb="30">
      <t>テキセツ</t>
    </rPh>
    <rPh sb="31" eb="33">
      <t>ジッシ</t>
    </rPh>
    <phoneticPr fontId="5"/>
  </si>
  <si>
    <t>研究開発等の確実な遂行に資する施設・設備の整備・更新等</t>
    <phoneticPr fontId="5"/>
  </si>
  <si>
    <t>総務課長　舟本 浩
会計課長　須藤 明夫
技術調査課長　見坂 茂範</t>
  </si>
  <si>
    <t>査読付論文数
（令和元年度～令和３年度の平均を成果実績とする）</t>
    <phoneticPr fontId="5"/>
  </si>
  <si>
    <t>成果実績は、目標値を上回っている。</t>
  </si>
  <si>
    <t>概ね適切に執行されている。特殊な技術を要する工事もあるが、競争性の担保について引き続き工夫をされたい。</t>
    <phoneticPr fontId="5"/>
  </si>
  <si>
    <t>一者応札については、原因を分析し、改善に向けて取り組まれたい。</t>
    <phoneticPr fontId="5"/>
  </si>
  <si>
    <t>-</t>
    <phoneticPr fontId="5"/>
  </si>
  <si>
    <t>所要額による増
「防災・減災、国土強靱化のための５か年加速化対策」については、予算編成過程で検討する。</t>
    <rPh sb="0" eb="3">
      <t>ショヨウガク</t>
    </rPh>
    <rPh sb="6" eb="7">
      <t>ゾウ</t>
    </rPh>
    <phoneticPr fontId="5"/>
  </si>
  <si>
    <t>執行等改善</t>
  </si>
  <si>
    <t>一者応札となっている契約については、公告期間の十分な確保を義務付けるなどの改善策を講じ、引き続き透明性・競争性・公平性の確保に努める。</t>
    <rPh sb="44" eb="45">
      <t>ヒ</t>
    </rPh>
    <rPh sb="46" eb="47">
      <t>ツヅ</t>
    </rPh>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</si>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</sst>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270</xdr:row>
      <xdr:rowOff>0</xdr:rowOff>
    </xdr:from>
    <xdr:to>
      <xdr:col>46</xdr:col>
      <xdr:colOff>38100</xdr:colOff>
      <xdr:row>296</xdr:row>
      <xdr:rowOff>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225" y="41833800"/>
          <a:ext cx="7439025" cy="997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IKEI-NAS1\001&#20250;&#35336;&#35506;&#20849;&#26377;f\32&#36001;&#21209;&#25285;&#24403;(&#29420;&#27861;)\H30D&#12489;&#12521;&#12452;&#12502;&#12424;&#12426;&#31227;&#34892;\10.&#34892;&#25919;&#20107;&#26989;&#12524;&#12499;&#12517;&#12540;\&#20196;&#21644;4&#24180;&#24230;\7.&#21508;&#25285;&#24403;&#12424;&#12426;\&#36001;&#21209;&#25285;&#24403;&#12391;&#20316;&#25104;\R4&#12501;&#12525;&#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施設整備費"/>
      <sheetName val="研究開発等"/>
      <sheetName val="研修"/>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284</v>
      </c>
      <c r="AJ2" s="840" t="s">
        <v>607</v>
      </c>
      <c r="AK2" s="840"/>
      <c r="AL2" s="840"/>
      <c r="AM2" s="840"/>
      <c r="AN2" s="75" t="s">
        <v>284</v>
      </c>
      <c r="AO2" s="840">
        <v>21</v>
      </c>
      <c r="AP2" s="840"/>
      <c r="AQ2" s="840"/>
      <c r="AR2" s="76" t="s">
        <v>284</v>
      </c>
      <c r="AS2" s="841">
        <v>476</v>
      </c>
      <c r="AT2" s="841"/>
      <c r="AU2" s="841"/>
      <c r="AV2" s="75" t="str">
        <f>IF(AW2="","","-")</f>
        <v/>
      </c>
      <c r="AW2" s="842"/>
      <c r="AX2" s="842"/>
    </row>
    <row r="3" spans="1:50" ht="21" customHeight="1" thickBot="1" x14ac:dyDescent="0.2">
      <c r="A3" s="843" t="s">
        <v>597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608</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609</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610</v>
      </c>
      <c r="AF4" s="823"/>
      <c r="AG4" s="823"/>
      <c r="AH4" s="823"/>
      <c r="AI4" s="823"/>
      <c r="AJ4" s="823"/>
      <c r="AK4" s="823"/>
      <c r="AL4" s="823"/>
      <c r="AM4" s="823"/>
      <c r="AN4" s="823"/>
      <c r="AO4" s="823"/>
      <c r="AP4" s="824"/>
      <c r="AQ4" s="825" t="s">
        <v>2</v>
      </c>
      <c r="AR4" s="820"/>
      <c r="AS4" s="820"/>
      <c r="AT4" s="820"/>
      <c r="AU4" s="820"/>
      <c r="AV4" s="820"/>
      <c r="AW4" s="820"/>
      <c r="AX4" s="826"/>
    </row>
    <row r="5" spans="1:50" ht="49.5" customHeight="1" x14ac:dyDescent="0.15">
      <c r="A5" s="827" t="s">
        <v>62</v>
      </c>
      <c r="B5" s="828"/>
      <c r="C5" s="828"/>
      <c r="D5" s="828"/>
      <c r="E5" s="828"/>
      <c r="F5" s="829"/>
      <c r="G5" s="830" t="s">
        <v>611</v>
      </c>
      <c r="H5" s="831"/>
      <c r="I5" s="831"/>
      <c r="J5" s="831"/>
      <c r="K5" s="831"/>
      <c r="L5" s="831"/>
      <c r="M5" s="832" t="s">
        <v>61</v>
      </c>
      <c r="N5" s="833"/>
      <c r="O5" s="833"/>
      <c r="P5" s="833"/>
      <c r="Q5" s="833"/>
      <c r="R5" s="834"/>
      <c r="S5" s="835" t="s">
        <v>612</v>
      </c>
      <c r="T5" s="831"/>
      <c r="U5" s="831"/>
      <c r="V5" s="831"/>
      <c r="W5" s="831"/>
      <c r="X5" s="836"/>
      <c r="Y5" s="837" t="s">
        <v>3</v>
      </c>
      <c r="Z5" s="838"/>
      <c r="AA5" s="838"/>
      <c r="AB5" s="838"/>
      <c r="AC5" s="838"/>
      <c r="AD5" s="839"/>
      <c r="AE5" s="860" t="s">
        <v>613</v>
      </c>
      <c r="AF5" s="860"/>
      <c r="AG5" s="860"/>
      <c r="AH5" s="860"/>
      <c r="AI5" s="860"/>
      <c r="AJ5" s="860"/>
      <c r="AK5" s="860"/>
      <c r="AL5" s="860"/>
      <c r="AM5" s="860"/>
      <c r="AN5" s="860"/>
      <c r="AO5" s="860"/>
      <c r="AP5" s="861"/>
      <c r="AQ5" s="862" t="s">
        <v>692</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615</v>
      </c>
      <c r="H7" s="871"/>
      <c r="I7" s="871"/>
      <c r="J7" s="871"/>
      <c r="K7" s="871"/>
      <c r="L7" s="871"/>
      <c r="M7" s="871"/>
      <c r="N7" s="871"/>
      <c r="O7" s="871"/>
      <c r="P7" s="871"/>
      <c r="Q7" s="871"/>
      <c r="R7" s="871"/>
      <c r="S7" s="871"/>
      <c r="T7" s="871"/>
      <c r="U7" s="871"/>
      <c r="V7" s="871"/>
      <c r="W7" s="871"/>
      <c r="X7" s="872"/>
      <c r="Y7" s="873" t="s">
        <v>269</v>
      </c>
      <c r="Z7" s="692"/>
      <c r="AA7" s="692"/>
      <c r="AB7" s="692"/>
      <c r="AC7" s="692"/>
      <c r="AD7" s="874"/>
      <c r="AE7" s="802" t="s">
        <v>683</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科学技術・イノベーション</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文教及び科学振興</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616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3" t="s">
        <v>27</v>
      </c>
      <c r="B10" s="764"/>
      <c r="C10" s="764"/>
      <c r="D10" s="764"/>
      <c r="E10" s="764"/>
      <c r="F10" s="764"/>
      <c r="G10" s="765" t="s">
        <v>617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補助</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3">
        <v>84</v>
      </c>
      <c r="Q13" s="704"/>
      <c r="R13" s="704"/>
      <c r="S13" s="704"/>
      <c r="T13" s="704"/>
      <c r="U13" s="704"/>
      <c r="V13" s="705"/>
      <c r="W13" s="703">
        <v>335</v>
      </c>
      <c r="X13" s="704"/>
      <c r="Y13" s="704"/>
      <c r="Z13" s="704"/>
      <c r="AA13" s="704"/>
      <c r="AB13" s="704"/>
      <c r="AC13" s="705"/>
      <c r="AD13" s="703">
        <v>65</v>
      </c>
      <c r="AE13" s="704"/>
      <c r="AF13" s="704"/>
      <c r="AG13" s="704"/>
      <c r="AH13" s="704"/>
      <c r="AI13" s="704"/>
      <c r="AJ13" s="705"/>
      <c r="AK13" s="703">
        <v>54</v>
      </c>
      <c r="AL13" s="704"/>
      <c r="AM13" s="704"/>
      <c r="AN13" s="704"/>
      <c r="AO13" s="704"/>
      <c r="AP13" s="704"/>
      <c r="AQ13" s="705"/>
      <c r="AR13" s="740">
        <v>107</v>
      </c>
      <c r="AS13" s="741"/>
      <c r="AT13" s="741"/>
      <c r="AU13" s="741"/>
      <c r="AV13" s="741"/>
      <c r="AW13" s="741"/>
      <c r="AX13" s="812"/>
    </row>
    <row r="14" spans="1:50" ht="21" customHeight="1" x14ac:dyDescent="0.15">
      <c r="A14" s="312"/>
      <c r="B14" s="313"/>
      <c r="C14" s="313"/>
      <c r="D14" s="313"/>
      <c r="E14" s="313"/>
      <c r="F14" s="314"/>
      <c r="G14" s="794"/>
      <c r="H14" s="795"/>
      <c r="I14" s="787" t="s">
        <v>8</v>
      </c>
      <c r="J14" s="788"/>
      <c r="K14" s="788"/>
      <c r="L14" s="788"/>
      <c r="M14" s="788"/>
      <c r="N14" s="788"/>
      <c r="O14" s="789"/>
      <c r="P14" s="703">
        <v>747</v>
      </c>
      <c r="Q14" s="704"/>
      <c r="R14" s="704"/>
      <c r="S14" s="704"/>
      <c r="T14" s="704"/>
      <c r="U14" s="704"/>
      <c r="V14" s="705"/>
      <c r="W14" s="703">
        <v>620</v>
      </c>
      <c r="X14" s="704"/>
      <c r="Y14" s="704"/>
      <c r="Z14" s="704"/>
      <c r="AA14" s="704"/>
      <c r="AB14" s="704"/>
      <c r="AC14" s="705"/>
      <c r="AD14" s="703">
        <v>1304</v>
      </c>
      <c r="AE14" s="704"/>
      <c r="AF14" s="704"/>
      <c r="AG14" s="704"/>
      <c r="AH14" s="704"/>
      <c r="AI14" s="704"/>
      <c r="AJ14" s="705"/>
      <c r="AK14" s="703" t="s">
        <v>697</v>
      </c>
      <c r="AL14" s="704"/>
      <c r="AM14" s="704"/>
      <c r="AN14" s="704"/>
      <c r="AO14" s="704"/>
      <c r="AP14" s="704"/>
      <c r="AQ14" s="705"/>
      <c r="AR14" s="798"/>
      <c r="AS14" s="798"/>
      <c r="AT14" s="798"/>
      <c r="AU14" s="798"/>
      <c r="AV14" s="798"/>
      <c r="AW14" s="798"/>
      <c r="AX14" s="799"/>
    </row>
    <row r="15" spans="1:50" ht="21" customHeight="1" x14ac:dyDescent="0.15">
      <c r="A15" s="312"/>
      <c r="B15" s="313"/>
      <c r="C15" s="313"/>
      <c r="D15" s="313"/>
      <c r="E15" s="313"/>
      <c r="F15" s="314"/>
      <c r="G15" s="794"/>
      <c r="H15" s="795"/>
      <c r="I15" s="787" t="s">
        <v>47</v>
      </c>
      <c r="J15" s="800"/>
      <c r="K15" s="800"/>
      <c r="L15" s="800"/>
      <c r="M15" s="800"/>
      <c r="N15" s="800"/>
      <c r="O15" s="801"/>
      <c r="P15" s="703">
        <v>1805</v>
      </c>
      <c r="Q15" s="704"/>
      <c r="R15" s="704"/>
      <c r="S15" s="704"/>
      <c r="T15" s="704"/>
      <c r="U15" s="704"/>
      <c r="V15" s="705"/>
      <c r="W15" s="703">
        <v>2462</v>
      </c>
      <c r="X15" s="704"/>
      <c r="Y15" s="704"/>
      <c r="Z15" s="704"/>
      <c r="AA15" s="704"/>
      <c r="AB15" s="704"/>
      <c r="AC15" s="705"/>
      <c r="AD15" s="703">
        <v>1354</v>
      </c>
      <c r="AE15" s="704"/>
      <c r="AF15" s="704"/>
      <c r="AG15" s="704"/>
      <c r="AH15" s="704"/>
      <c r="AI15" s="704"/>
      <c r="AJ15" s="705"/>
      <c r="AK15" s="703">
        <v>1981</v>
      </c>
      <c r="AL15" s="704"/>
      <c r="AM15" s="704"/>
      <c r="AN15" s="704"/>
      <c r="AO15" s="704"/>
      <c r="AP15" s="704"/>
      <c r="AQ15" s="705"/>
      <c r="AR15" s="703" t="s">
        <v>697</v>
      </c>
      <c r="AS15" s="704"/>
      <c r="AT15" s="704"/>
      <c r="AU15" s="704"/>
      <c r="AV15" s="704"/>
      <c r="AW15" s="704"/>
      <c r="AX15" s="813"/>
    </row>
    <row r="16" spans="1:50" ht="21" customHeight="1" x14ac:dyDescent="0.15">
      <c r="A16" s="312"/>
      <c r="B16" s="313"/>
      <c r="C16" s="313"/>
      <c r="D16" s="313"/>
      <c r="E16" s="313"/>
      <c r="F16" s="314"/>
      <c r="G16" s="794"/>
      <c r="H16" s="795"/>
      <c r="I16" s="787" t="s">
        <v>48</v>
      </c>
      <c r="J16" s="800"/>
      <c r="K16" s="800"/>
      <c r="L16" s="800"/>
      <c r="M16" s="800"/>
      <c r="N16" s="800"/>
      <c r="O16" s="801"/>
      <c r="P16" s="703">
        <v>-2462</v>
      </c>
      <c r="Q16" s="704"/>
      <c r="R16" s="704"/>
      <c r="S16" s="704"/>
      <c r="T16" s="704"/>
      <c r="U16" s="704"/>
      <c r="V16" s="705"/>
      <c r="W16" s="703">
        <v>-1354</v>
      </c>
      <c r="X16" s="704"/>
      <c r="Y16" s="704"/>
      <c r="Z16" s="704"/>
      <c r="AA16" s="704"/>
      <c r="AB16" s="704"/>
      <c r="AC16" s="705"/>
      <c r="AD16" s="703">
        <v>-1981</v>
      </c>
      <c r="AE16" s="704"/>
      <c r="AF16" s="704"/>
      <c r="AG16" s="704"/>
      <c r="AH16" s="704"/>
      <c r="AI16" s="704"/>
      <c r="AJ16" s="705"/>
      <c r="AK16" s="703" t="s">
        <v>697</v>
      </c>
      <c r="AL16" s="704"/>
      <c r="AM16" s="704"/>
      <c r="AN16" s="704"/>
      <c r="AO16" s="704"/>
      <c r="AP16" s="704"/>
      <c r="AQ16" s="705"/>
      <c r="AR16" s="805"/>
      <c r="AS16" s="806"/>
      <c r="AT16" s="806"/>
      <c r="AU16" s="806"/>
      <c r="AV16" s="806"/>
      <c r="AW16" s="806"/>
      <c r="AX16" s="807"/>
    </row>
    <row r="17" spans="1:50" ht="24.75" customHeight="1" x14ac:dyDescent="0.15">
      <c r="A17" s="312"/>
      <c r="B17" s="313"/>
      <c r="C17" s="313"/>
      <c r="D17" s="313"/>
      <c r="E17" s="313"/>
      <c r="F17" s="314"/>
      <c r="G17" s="794"/>
      <c r="H17" s="795"/>
      <c r="I17" s="787" t="s">
        <v>46</v>
      </c>
      <c r="J17" s="788"/>
      <c r="K17" s="788"/>
      <c r="L17" s="788"/>
      <c r="M17" s="788"/>
      <c r="N17" s="788"/>
      <c r="O17" s="789"/>
      <c r="P17" s="703" t="s">
        <v>618</v>
      </c>
      <c r="Q17" s="704"/>
      <c r="R17" s="704"/>
      <c r="S17" s="704"/>
      <c r="T17" s="704"/>
      <c r="U17" s="704"/>
      <c r="V17" s="705"/>
      <c r="W17" s="703" t="s">
        <v>618</v>
      </c>
      <c r="X17" s="704"/>
      <c r="Y17" s="704"/>
      <c r="Z17" s="704"/>
      <c r="AA17" s="704"/>
      <c r="AB17" s="704"/>
      <c r="AC17" s="705"/>
      <c r="AD17" s="703" t="s">
        <v>619</v>
      </c>
      <c r="AE17" s="704"/>
      <c r="AF17" s="704"/>
      <c r="AG17" s="704"/>
      <c r="AH17" s="704"/>
      <c r="AI17" s="704"/>
      <c r="AJ17" s="705"/>
      <c r="AK17" s="703" t="s">
        <v>697</v>
      </c>
      <c r="AL17" s="704"/>
      <c r="AM17" s="704"/>
      <c r="AN17" s="704"/>
      <c r="AO17" s="704"/>
      <c r="AP17" s="704"/>
      <c r="AQ17" s="705"/>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174</v>
      </c>
      <c r="Q18" s="784"/>
      <c r="R18" s="784"/>
      <c r="S18" s="784"/>
      <c r="T18" s="784"/>
      <c r="U18" s="784"/>
      <c r="V18" s="785"/>
      <c r="W18" s="783">
        <f>SUM(W13:AC17)</f>
        <v>2063</v>
      </c>
      <c r="X18" s="784"/>
      <c r="Y18" s="784"/>
      <c r="Z18" s="784"/>
      <c r="AA18" s="784"/>
      <c r="AB18" s="784"/>
      <c r="AC18" s="785"/>
      <c r="AD18" s="783">
        <f>SUM(AD13:AJ17)</f>
        <v>742</v>
      </c>
      <c r="AE18" s="784"/>
      <c r="AF18" s="784"/>
      <c r="AG18" s="784"/>
      <c r="AH18" s="784"/>
      <c r="AI18" s="784"/>
      <c r="AJ18" s="785"/>
      <c r="AK18" s="783">
        <f>SUM(AK13:AQ17)</f>
        <v>2035</v>
      </c>
      <c r="AL18" s="784"/>
      <c r="AM18" s="784"/>
      <c r="AN18" s="784"/>
      <c r="AO18" s="784"/>
      <c r="AP18" s="784"/>
      <c r="AQ18" s="785"/>
      <c r="AR18" s="783">
        <f>SUM(AR13:AX17)</f>
        <v>107</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3">
        <v>170</v>
      </c>
      <c r="Q19" s="704"/>
      <c r="R19" s="704"/>
      <c r="S19" s="704"/>
      <c r="T19" s="704"/>
      <c r="U19" s="704"/>
      <c r="V19" s="705"/>
      <c r="W19" s="703">
        <v>2045</v>
      </c>
      <c r="X19" s="704"/>
      <c r="Y19" s="704"/>
      <c r="Z19" s="704"/>
      <c r="AA19" s="704"/>
      <c r="AB19" s="704"/>
      <c r="AC19" s="705"/>
      <c r="AD19" s="703">
        <v>741</v>
      </c>
      <c r="AE19" s="704"/>
      <c r="AF19" s="704"/>
      <c r="AG19" s="704"/>
      <c r="AH19" s="704"/>
      <c r="AI19" s="704"/>
      <c r="AJ19" s="705"/>
      <c r="AK19" s="752"/>
      <c r="AL19" s="752"/>
      <c r="AM19" s="752"/>
      <c r="AN19" s="752"/>
      <c r="AO19" s="752"/>
      <c r="AP19" s="752"/>
      <c r="AQ19" s="752"/>
      <c r="AR19" s="752"/>
      <c r="AS19" s="752"/>
      <c r="AT19" s="752"/>
      <c r="AU19" s="752"/>
      <c r="AV19" s="752"/>
      <c r="AW19" s="752"/>
      <c r="AX19" s="754"/>
    </row>
    <row r="20" spans="1:50" ht="24.75" customHeight="1" x14ac:dyDescent="0.15">
      <c r="A20" s="312"/>
      <c r="B20" s="313"/>
      <c r="C20" s="313"/>
      <c r="D20" s="313"/>
      <c r="E20" s="313"/>
      <c r="F20" s="314"/>
      <c r="G20" s="755" t="s">
        <v>10</v>
      </c>
      <c r="H20" s="756"/>
      <c r="I20" s="756"/>
      <c r="J20" s="756"/>
      <c r="K20" s="756"/>
      <c r="L20" s="756"/>
      <c r="M20" s="756"/>
      <c r="N20" s="756"/>
      <c r="O20" s="756"/>
      <c r="P20" s="751">
        <f>IF(P18=0, "-", SUM(P19)/P18)</f>
        <v>0.97701149425287359</v>
      </c>
      <c r="Q20" s="751"/>
      <c r="R20" s="751"/>
      <c r="S20" s="751"/>
      <c r="T20" s="751"/>
      <c r="U20" s="751"/>
      <c r="V20" s="751"/>
      <c r="W20" s="751">
        <f>IF(W18=0, "-", SUM(W19)/W18)</f>
        <v>0.99127484246243336</v>
      </c>
      <c r="X20" s="751"/>
      <c r="Y20" s="751"/>
      <c r="Z20" s="751"/>
      <c r="AA20" s="751"/>
      <c r="AB20" s="751"/>
      <c r="AC20" s="751"/>
      <c r="AD20" s="751">
        <f>IF(AD18=0, "-", SUM(AD19)/AD18)</f>
        <v>0.99865229110512133</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f>IF(P19=0, "-", SUM(P19)/SUM(P13,P14))</f>
        <v>0.20457280385078219</v>
      </c>
      <c r="Q21" s="751"/>
      <c r="R21" s="751"/>
      <c r="S21" s="751"/>
      <c r="T21" s="751"/>
      <c r="U21" s="751"/>
      <c r="V21" s="751"/>
      <c r="W21" s="751">
        <f>IF(W19=0, "-", SUM(W19)/SUM(W13,W14))</f>
        <v>2.1413612565445028</v>
      </c>
      <c r="X21" s="751"/>
      <c r="Y21" s="751"/>
      <c r="Z21" s="751"/>
      <c r="AA21" s="751"/>
      <c r="AB21" s="751"/>
      <c r="AC21" s="751"/>
      <c r="AD21" s="751">
        <f>IF(AD19=0, "-", SUM(AD19)/SUM(AD13,AD14))</f>
        <v>0.54127100073046019</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09" t="s">
        <v>592</v>
      </c>
      <c r="B22" s="710"/>
      <c r="C22" s="710"/>
      <c r="D22" s="710"/>
      <c r="E22" s="710"/>
      <c r="F22" s="711"/>
      <c r="G22" s="715" t="s">
        <v>229</v>
      </c>
      <c r="H22" s="555"/>
      <c r="I22" s="555"/>
      <c r="J22" s="555"/>
      <c r="K22" s="555"/>
      <c r="L22" s="555"/>
      <c r="M22" s="555"/>
      <c r="N22" s="555"/>
      <c r="O22" s="556"/>
      <c r="P22" s="716" t="s">
        <v>590</v>
      </c>
      <c r="Q22" s="555"/>
      <c r="R22" s="555"/>
      <c r="S22" s="555"/>
      <c r="T22" s="555"/>
      <c r="U22" s="555"/>
      <c r="V22" s="556"/>
      <c r="W22" s="716" t="s">
        <v>591</v>
      </c>
      <c r="X22" s="555"/>
      <c r="Y22" s="555"/>
      <c r="Z22" s="555"/>
      <c r="AA22" s="555"/>
      <c r="AB22" s="555"/>
      <c r="AC22" s="556"/>
      <c r="AD22" s="716" t="s">
        <v>228</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2"/>
      <c r="B23" s="713"/>
      <c r="C23" s="713"/>
      <c r="D23" s="713"/>
      <c r="E23" s="713"/>
      <c r="F23" s="714"/>
      <c r="G23" s="737" t="s">
        <v>620</v>
      </c>
      <c r="H23" s="738"/>
      <c r="I23" s="738"/>
      <c r="J23" s="738"/>
      <c r="K23" s="738"/>
      <c r="L23" s="738"/>
      <c r="M23" s="738"/>
      <c r="N23" s="738"/>
      <c r="O23" s="739"/>
      <c r="P23" s="740">
        <v>54</v>
      </c>
      <c r="Q23" s="741"/>
      <c r="R23" s="741"/>
      <c r="S23" s="741"/>
      <c r="T23" s="741"/>
      <c r="U23" s="741"/>
      <c r="V23" s="742"/>
      <c r="W23" s="740">
        <v>107</v>
      </c>
      <c r="X23" s="741"/>
      <c r="Y23" s="741"/>
      <c r="Z23" s="741"/>
      <c r="AA23" s="741"/>
      <c r="AB23" s="741"/>
      <c r="AC23" s="742"/>
      <c r="AD23" s="743" t="s">
        <v>698</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hidden="1" customHeight="1" x14ac:dyDescent="0.15">
      <c r="A24" s="712"/>
      <c r="B24" s="713"/>
      <c r="C24" s="713"/>
      <c r="D24" s="713"/>
      <c r="E24" s="713"/>
      <c r="F24" s="714"/>
      <c r="G24" s="706"/>
      <c r="H24" s="707"/>
      <c r="I24" s="707"/>
      <c r="J24" s="707"/>
      <c r="K24" s="707"/>
      <c r="L24" s="707"/>
      <c r="M24" s="707"/>
      <c r="N24" s="707"/>
      <c r="O24" s="708"/>
      <c r="P24" s="703"/>
      <c r="Q24" s="704"/>
      <c r="R24" s="704"/>
      <c r="S24" s="704"/>
      <c r="T24" s="704"/>
      <c r="U24" s="704"/>
      <c r="V24" s="705"/>
      <c r="W24" s="703"/>
      <c r="X24" s="704"/>
      <c r="Y24" s="704"/>
      <c r="Z24" s="704"/>
      <c r="AA24" s="704"/>
      <c r="AB24" s="704"/>
      <c r="AC24" s="705"/>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hidden="1" customHeight="1" x14ac:dyDescent="0.15">
      <c r="A25" s="712"/>
      <c r="B25" s="713"/>
      <c r="C25" s="713"/>
      <c r="D25" s="713"/>
      <c r="E25" s="713"/>
      <c r="F25" s="714"/>
      <c r="G25" s="706"/>
      <c r="H25" s="707"/>
      <c r="I25" s="707"/>
      <c r="J25" s="707"/>
      <c r="K25" s="707"/>
      <c r="L25" s="707"/>
      <c r="M25" s="707"/>
      <c r="N25" s="707"/>
      <c r="O25" s="708"/>
      <c r="P25" s="703"/>
      <c r="Q25" s="704"/>
      <c r="R25" s="704"/>
      <c r="S25" s="704"/>
      <c r="T25" s="704"/>
      <c r="U25" s="704"/>
      <c r="V25" s="705"/>
      <c r="W25" s="703"/>
      <c r="X25" s="704"/>
      <c r="Y25" s="704"/>
      <c r="Z25" s="704"/>
      <c r="AA25" s="704"/>
      <c r="AB25" s="704"/>
      <c r="AC25" s="705"/>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2"/>
      <c r="B28" s="713"/>
      <c r="C28" s="713"/>
      <c r="D28" s="713"/>
      <c r="E28" s="713"/>
      <c r="F28" s="714"/>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2"/>
      <c r="B29" s="713"/>
      <c r="C29" s="713"/>
      <c r="D29" s="713"/>
      <c r="E29" s="713"/>
      <c r="F29" s="714"/>
      <c r="G29" s="303" t="s">
        <v>18</v>
      </c>
      <c r="H29" s="723"/>
      <c r="I29" s="723"/>
      <c r="J29" s="723"/>
      <c r="K29" s="723"/>
      <c r="L29" s="723"/>
      <c r="M29" s="723"/>
      <c r="N29" s="723"/>
      <c r="O29" s="724"/>
      <c r="P29" s="725">
        <f>AK13</f>
        <v>54</v>
      </c>
      <c r="Q29" s="726"/>
      <c r="R29" s="726"/>
      <c r="S29" s="726"/>
      <c r="T29" s="726"/>
      <c r="U29" s="726"/>
      <c r="V29" s="727"/>
      <c r="W29" s="728">
        <f>AR13</f>
        <v>107</v>
      </c>
      <c r="X29" s="729"/>
      <c r="Y29" s="729"/>
      <c r="Z29" s="729"/>
      <c r="AA29" s="729"/>
      <c r="AB29" s="729"/>
      <c r="AC29" s="730"/>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1" t="s">
        <v>579</v>
      </c>
      <c r="B30" s="732"/>
      <c r="C30" s="732"/>
      <c r="D30" s="732"/>
      <c r="E30" s="732"/>
      <c r="F30" s="733"/>
      <c r="G30" s="734" t="s">
        <v>687</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3" t="s">
        <v>580</v>
      </c>
      <c r="B31" s="153"/>
      <c r="C31" s="153"/>
      <c r="D31" s="153"/>
      <c r="E31" s="153"/>
      <c r="F31" s="154"/>
      <c r="G31" s="694" t="s">
        <v>572</v>
      </c>
      <c r="H31" s="695"/>
      <c r="I31" s="695"/>
      <c r="J31" s="695"/>
      <c r="K31" s="695"/>
      <c r="L31" s="695"/>
      <c r="M31" s="695"/>
      <c r="N31" s="695"/>
      <c r="O31" s="695"/>
      <c r="P31" s="696" t="s">
        <v>571</v>
      </c>
      <c r="Q31" s="695"/>
      <c r="R31" s="695"/>
      <c r="S31" s="695"/>
      <c r="T31" s="695"/>
      <c r="U31" s="695"/>
      <c r="V31" s="695"/>
      <c r="W31" s="695"/>
      <c r="X31" s="697"/>
      <c r="Y31" s="698"/>
      <c r="Z31" s="699"/>
      <c r="AA31" s="700"/>
      <c r="AB31" s="631" t="s">
        <v>11</v>
      </c>
      <c r="AC31" s="631"/>
      <c r="AD31" s="631"/>
      <c r="AE31" s="116" t="s">
        <v>416</v>
      </c>
      <c r="AF31" s="701"/>
      <c r="AG31" s="701"/>
      <c r="AH31" s="702"/>
      <c r="AI31" s="116" t="s">
        <v>568</v>
      </c>
      <c r="AJ31" s="701"/>
      <c r="AK31" s="701"/>
      <c r="AL31" s="702"/>
      <c r="AM31" s="116" t="s">
        <v>384</v>
      </c>
      <c r="AN31" s="701"/>
      <c r="AO31" s="701"/>
      <c r="AP31" s="702"/>
      <c r="AQ31" s="628" t="s">
        <v>415</v>
      </c>
      <c r="AR31" s="629"/>
      <c r="AS31" s="629"/>
      <c r="AT31" s="630"/>
      <c r="AU31" s="628" t="s">
        <v>593</v>
      </c>
      <c r="AV31" s="629"/>
      <c r="AW31" s="629"/>
      <c r="AX31" s="638"/>
    </row>
    <row r="32" spans="1:50" ht="114.75" customHeight="1" x14ac:dyDescent="0.15">
      <c r="A32" s="653"/>
      <c r="B32" s="153"/>
      <c r="C32" s="153"/>
      <c r="D32" s="153"/>
      <c r="E32" s="153"/>
      <c r="F32" s="154"/>
      <c r="G32" s="735" t="s">
        <v>691</v>
      </c>
      <c r="H32" s="640"/>
      <c r="I32" s="640"/>
      <c r="J32" s="640"/>
      <c r="K32" s="640"/>
      <c r="L32" s="640"/>
      <c r="M32" s="640"/>
      <c r="N32" s="640"/>
      <c r="O32" s="640"/>
      <c r="P32" s="390" t="s">
        <v>689</v>
      </c>
      <c r="Q32" s="644"/>
      <c r="R32" s="644"/>
      <c r="S32" s="644"/>
      <c r="T32" s="644"/>
      <c r="U32" s="644"/>
      <c r="V32" s="644"/>
      <c r="W32" s="644"/>
      <c r="X32" s="645"/>
      <c r="Y32" s="649" t="s">
        <v>51</v>
      </c>
      <c r="Z32" s="650"/>
      <c r="AA32" s="651"/>
      <c r="AB32" s="652" t="s">
        <v>621</v>
      </c>
      <c r="AC32" s="652"/>
      <c r="AD32" s="652"/>
      <c r="AE32" s="621">
        <v>21</v>
      </c>
      <c r="AF32" s="621"/>
      <c r="AG32" s="621"/>
      <c r="AH32" s="621"/>
      <c r="AI32" s="621">
        <v>25</v>
      </c>
      <c r="AJ32" s="621"/>
      <c r="AK32" s="621"/>
      <c r="AL32" s="621"/>
      <c r="AM32" s="621">
        <v>4</v>
      </c>
      <c r="AN32" s="621"/>
      <c r="AO32" s="621"/>
      <c r="AP32" s="621"/>
      <c r="AQ32" s="667" t="s">
        <v>659</v>
      </c>
      <c r="AR32" s="621"/>
      <c r="AS32" s="621"/>
      <c r="AT32" s="621"/>
      <c r="AU32" s="93" t="s">
        <v>659</v>
      </c>
      <c r="AV32" s="623"/>
      <c r="AW32" s="623"/>
      <c r="AX32" s="624"/>
    </row>
    <row r="33" spans="1:51" ht="114.75" customHeight="1" x14ac:dyDescent="0.15">
      <c r="A33" s="188"/>
      <c r="B33" s="158"/>
      <c r="C33" s="158"/>
      <c r="D33" s="158"/>
      <c r="E33" s="158"/>
      <c r="F33" s="159"/>
      <c r="G33" s="641"/>
      <c r="H33" s="642"/>
      <c r="I33" s="642"/>
      <c r="J33" s="642"/>
      <c r="K33" s="642"/>
      <c r="L33" s="642"/>
      <c r="M33" s="642"/>
      <c r="N33" s="642"/>
      <c r="O33" s="642"/>
      <c r="P33" s="646"/>
      <c r="Q33" s="647"/>
      <c r="R33" s="647"/>
      <c r="S33" s="647"/>
      <c r="T33" s="647"/>
      <c r="U33" s="647"/>
      <c r="V33" s="647"/>
      <c r="W33" s="647"/>
      <c r="X33" s="648"/>
      <c r="Y33" s="625" t="s">
        <v>52</v>
      </c>
      <c r="Z33" s="626"/>
      <c r="AA33" s="627"/>
      <c r="AB33" s="652" t="s">
        <v>621</v>
      </c>
      <c r="AC33" s="652"/>
      <c r="AD33" s="652"/>
      <c r="AE33" s="621">
        <v>21</v>
      </c>
      <c r="AF33" s="621"/>
      <c r="AG33" s="621"/>
      <c r="AH33" s="621"/>
      <c r="AI33" s="621">
        <v>25</v>
      </c>
      <c r="AJ33" s="621"/>
      <c r="AK33" s="621"/>
      <c r="AL33" s="621"/>
      <c r="AM33" s="621">
        <v>15</v>
      </c>
      <c r="AN33" s="621"/>
      <c r="AO33" s="621"/>
      <c r="AP33" s="621"/>
      <c r="AQ33" s="621">
        <v>27</v>
      </c>
      <c r="AR33" s="621"/>
      <c r="AS33" s="621"/>
      <c r="AT33" s="621"/>
      <c r="AU33" s="622">
        <v>9</v>
      </c>
      <c r="AV33" s="623"/>
      <c r="AW33" s="623"/>
      <c r="AX33" s="624"/>
    </row>
    <row r="34" spans="1:51" ht="23.25" customHeight="1" x14ac:dyDescent="0.15">
      <c r="A34" s="685" t="s">
        <v>581</v>
      </c>
      <c r="B34" s="686"/>
      <c r="C34" s="686"/>
      <c r="D34" s="686"/>
      <c r="E34" s="686"/>
      <c r="F34" s="687"/>
      <c r="G34" s="176" t="s">
        <v>582</v>
      </c>
      <c r="H34" s="176"/>
      <c r="I34" s="176"/>
      <c r="J34" s="176"/>
      <c r="K34" s="176"/>
      <c r="L34" s="176"/>
      <c r="M34" s="176"/>
      <c r="N34" s="176"/>
      <c r="O34" s="176"/>
      <c r="P34" s="176"/>
      <c r="Q34" s="176"/>
      <c r="R34" s="176"/>
      <c r="S34" s="176"/>
      <c r="T34" s="176"/>
      <c r="U34" s="176"/>
      <c r="V34" s="176"/>
      <c r="W34" s="176"/>
      <c r="X34" s="177"/>
      <c r="Y34" s="635"/>
      <c r="Z34" s="636"/>
      <c r="AA34" s="637"/>
      <c r="AB34" s="175" t="s">
        <v>11</v>
      </c>
      <c r="AC34" s="176"/>
      <c r="AD34" s="177"/>
      <c r="AE34" s="175" t="s">
        <v>416</v>
      </c>
      <c r="AF34" s="176"/>
      <c r="AG34" s="176"/>
      <c r="AH34" s="177"/>
      <c r="AI34" s="175" t="s">
        <v>568</v>
      </c>
      <c r="AJ34" s="176"/>
      <c r="AK34" s="176"/>
      <c r="AL34" s="177"/>
      <c r="AM34" s="175" t="s">
        <v>384</v>
      </c>
      <c r="AN34" s="176"/>
      <c r="AO34" s="176"/>
      <c r="AP34" s="177"/>
      <c r="AQ34" s="632" t="s">
        <v>594</v>
      </c>
      <c r="AR34" s="633"/>
      <c r="AS34" s="633"/>
      <c r="AT34" s="633"/>
      <c r="AU34" s="633"/>
      <c r="AV34" s="633"/>
      <c r="AW34" s="633"/>
      <c r="AX34" s="634"/>
    </row>
    <row r="35" spans="1:51" ht="23.25" customHeight="1" x14ac:dyDescent="0.15">
      <c r="A35" s="688"/>
      <c r="B35" s="689"/>
      <c r="C35" s="689"/>
      <c r="D35" s="689"/>
      <c r="E35" s="689"/>
      <c r="F35" s="690"/>
      <c r="G35" s="657" t="s">
        <v>688</v>
      </c>
      <c r="H35" s="658"/>
      <c r="I35" s="658"/>
      <c r="J35" s="658"/>
      <c r="K35" s="658"/>
      <c r="L35" s="658"/>
      <c r="M35" s="658"/>
      <c r="N35" s="658"/>
      <c r="O35" s="658"/>
      <c r="P35" s="658"/>
      <c r="Q35" s="658"/>
      <c r="R35" s="658"/>
      <c r="S35" s="658"/>
      <c r="T35" s="658"/>
      <c r="U35" s="658"/>
      <c r="V35" s="658"/>
      <c r="W35" s="658"/>
      <c r="X35" s="658"/>
      <c r="Y35" s="661" t="s">
        <v>581</v>
      </c>
      <c r="Z35" s="662"/>
      <c r="AA35" s="663"/>
      <c r="AB35" s="664" t="s">
        <v>622</v>
      </c>
      <c r="AC35" s="665"/>
      <c r="AD35" s="666"/>
      <c r="AE35" s="667">
        <v>7.9</v>
      </c>
      <c r="AF35" s="667"/>
      <c r="AG35" s="667"/>
      <c r="AH35" s="667"/>
      <c r="AI35" s="667">
        <v>70.040000000000006</v>
      </c>
      <c r="AJ35" s="667"/>
      <c r="AK35" s="667"/>
      <c r="AL35" s="667"/>
      <c r="AM35" s="667">
        <v>257</v>
      </c>
      <c r="AN35" s="667"/>
      <c r="AO35" s="667"/>
      <c r="AP35" s="667"/>
      <c r="AQ35" s="93">
        <v>75.599999999999994</v>
      </c>
      <c r="AR35" s="87"/>
      <c r="AS35" s="87"/>
      <c r="AT35" s="87"/>
      <c r="AU35" s="87"/>
      <c r="AV35" s="87"/>
      <c r="AW35" s="87"/>
      <c r="AX35" s="88"/>
    </row>
    <row r="36" spans="1:51" ht="46.5" customHeight="1" x14ac:dyDescent="0.15">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19" t="s">
        <v>584</v>
      </c>
      <c r="Z36" s="654"/>
      <c r="AA36" s="655"/>
      <c r="AB36" s="617" t="s">
        <v>623</v>
      </c>
      <c r="AC36" s="618"/>
      <c r="AD36" s="619"/>
      <c r="AE36" s="620" t="s">
        <v>624</v>
      </c>
      <c r="AF36" s="620"/>
      <c r="AG36" s="620"/>
      <c r="AH36" s="620"/>
      <c r="AI36" s="620" t="s">
        <v>625</v>
      </c>
      <c r="AJ36" s="620"/>
      <c r="AK36" s="620"/>
      <c r="AL36" s="620"/>
      <c r="AM36" s="620" t="s">
        <v>684</v>
      </c>
      <c r="AN36" s="620"/>
      <c r="AO36" s="620"/>
      <c r="AP36" s="620"/>
      <c r="AQ36" s="620" t="s">
        <v>685</v>
      </c>
      <c r="AR36" s="620"/>
      <c r="AS36" s="620"/>
      <c r="AT36" s="620"/>
      <c r="AU36" s="620"/>
      <c r="AV36" s="620"/>
      <c r="AW36" s="620"/>
      <c r="AX36" s="656"/>
    </row>
    <row r="37" spans="1:51" ht="18.75" customHeight="1" x14ac:dyDescent="0.15">
      <c r="A37" s="673" t="s">
        <v>236</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416</v>
      </c>
      <c r="AF37" s="615"/>
      <c r="AG37" s="615"/>
      <c r="AH37" s="616"/>
      <c r="AI37" s="683" t="s">
        <v>568</v>
      </c>
      <c r="AJ37" s="683"/>
      <c r="AK37" s="683"/>
      <c r="AL37" s="614"/>
      <c r="AM37" s="683" t="s">
        <v>384</v>
      </c>
      <c r="AN37" s="683"/>
      <c r="AO37" s="683"/>
      <c r="AP37" s="614"/>
      <c r="AQ37" s="216" t="s">
        <v>174</v>
      </c>
      <c r="AR37" s="217"/>
      <c r="AS37" s="217"/>
      <c r="AT37" s="218"/>
      <c r="AU37" s="197" t="s">
        <v>128</v>
      </c>
      <c r="AV37" s="197"/>
      <c r="AW37" s="197"/>
      <c r="AX37" s="200"/>
    </row>
    <row r="38" spans="1:51" ht="18.75"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t="s">
        <v>628</v>
      </c>
      <c r="AR38" s="513"/>
      <c r="AS38" s="127" t="s">
        <v>175</v>
      </c>
      <c r="AT38" s="128"/>
      <c r="AU38" s="126">
        <v>3</v>
      </c>
      <c r="AV38" s="126"/>
      <c r="AW38" s="108" t="s">
        <v>166</v>
      </c>
      <c r="AX38" s="129"/>
    </row>
    <row r="39" spans="1:51" ht="42" customHeight="1" x14ac:dyDescent="0.15">
      <c r="A39" s="679"/>
      <c r="B39" s="677"/>
      <c r="C39" s="677"/>
      <c r="D39" s="677"/>
      <c r="E39" s="677"/>
      <c r="F39" s="678"/>
      <c r="G39" s="178" t="s">
        <v>626</v>
      </c>
      <c r="H39" s="179"/>
      <c r="I39" s="179"/>
      <c r="J39" s="179"/>
      <c r="K39" s="179"/>
      <c r="L39" s="179"/>
      <c r="M39" s="179"/>
      <c r="N39" s="179"/>
      <c r="O39" s="180"/>
      <c r="P39" s="131" t="s">
        <v>693</v>
      </c>
      <c r="Q39" s="131"/>
      <c r="R39" s="131"/>
      <c r="S39" s="131"/>
      <c r="T39" s="131"/>
      <c r="U39" s="131"/>
      <c r="V39" s="131"/>
      <c r="W39" s="131"/>
      <c r="X39" s="132"/>
      <c r="Y39" s="219" t="s">
        <v>12</v>
      </c>
      <c r="Z39" s="220"/>
      <c r="AA39" s="221"/>
      <c r="AB39" s="148" t="s">
        <v>627</v>
      </c>
      <c r="AC39" s="148"/>
      <c r="AD39" s="148"/>
      <c r="AE39" s="93">
        <v>64</v>
      </c>
      <c r="AF39" s="87"/>
      <c r="AG39" s="87"/>
      <c r="AH39" s="87"/>
      <c r="AI39" s="93">
        <v>82</v>
      </c>
      <c r="AJ39" s="87"/>
      <c r="AK39" s="87"/>
      <c r="AL39" s="87"/>
      <c r="AM39" s="93">
        <v>57</v>
      </c>
      <c r="AN39" s="87"/>
      <c r="AO39" s="87"/>
      <c r="AP39" s="87"/>
      <c r="AQ39" s="94" t="s">
        <v>628</v>
      </c>
      <c r="AR39" s="95"/>
      <c r="AS39" s="95"/>
      <c r="AT39" s="96"/>
      <c r="AU39" s="87">
        <v>68</v>
      </c>
      <c r="AV39" s="87"/>
      <c r="AW39" s="87"/>
      <c r="AX39" s="88"/>
    </row>
    <row r="40" spans="1:51" ht="42"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627</v>
      </c>
      <c r="AC40" s="92"/>
      <c r="AD40" s="92"/>
      <c r="AE40" s="93">
        <v>60</v>
      </c>
      <c r="AF40" s="87"/>
      <c r="AG40" s="87"/>
      <c r="AH40" s="87"/>
      <c r="AI40" s="93">
        <v>60</v>
      </c>
      <c r="AJ40" s="87"/>
      <c r="AK40" s="87"/>
      <c r="AL40" s="87"/>
      <c r="AM40" s="93">
        <v>60</v>
      </c>
      <c r="AN40" s="87"/>
      <c r="AO40" s="87"/>
      <c r="AP40" s="87"/>
      <c r="AQ40" s="94" t="s">
        <v>618</v>
      </c>
      <c r="AR40" s="95"/>
      <c r="AS40" s="95"/>
      <c r="AT40" s="96"/>
      <c r="AU40" s="87">
        <v>60</v>
      </c>
      <c r="AV40" s="87"/>
      <c r="AW40" s="87"/>
      <c r="AX40" s="88"/>
    </row>
    <row r="41" spans="1:51" ht="42"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106.66</v>
      </c>
      <c r="AF41" s="87"/>
      <c r="AG41" s="87"/>
      <c r="AH41" s="87"/>
      <c r="AI41" s="93">
        <v>136.69999999999999</v>
      </c>
      <c r="AJ41" s="87"/>
      <c r="AK41" s="87"/>
      <c r="AL41" s="87"/>
      <c r="AM41" s="93">
        <v>95</v>
      </c>
      <c r="AN41" s="87"/>
      <c r="AO41" s="87"/>
      <c r="AP41" s="87"/>
      <c r="AQ41" s="94" t="s">
        <v>628</v>
      </c>
      <c r="AR41" s="95"/>
      <c r="AS41" s="95"/>
      <c r="AT41" s="96"/>
      <c r="AU41" s="87">
        <v>113.3</v>
      </c>
      <c r="AV41" s="87"/>
      <c r="AW41" s="87"/>
      <c r="AX41" s="88"/>
    </row>
    <row r="42" spans="1:51" ht="23.25" customHeight="1" x14ac:dyDescent="0.15">
      <c r="A42" s="187" t="s">
        <v>260</v>
      </c>
      <c r="B42" s="150"/>
      <c r="C42" s="150"/>
      <c r="D42" s="150"/>
      <c r="E42" s="150"/>
      <c r="F42" s="151"/>
      <c r="G42" s="189" t="s">
        <v>629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579</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3" t="s">
        <v>580</v>
      </c>
      <c r="B65" s="153"/>
      <c r="C65" s="153"/>
      <c r="D65" s="153"/>
      <c r="E65" s="153"/>
      <c r="F65" s="154"/>
      <c r="G65" s="694" t="s">
        <v>572</v>
      </c>
      <c r="H65" s="695"/>
      <c r="I65" s="695"/>
      <c r="J65" s="695"/>
      <c r="K65" s="695"/>
      <c r="L65" s="695"/>
      <c r="M65" s="695"/>
      <c r="N65" s="695"/>
      <c r="O65" s="695"/>
      <c r="P65" s="696" t="s">
        <v>571</v>
      </c>
      <c r="Q65" s="695"/>
      <c r="R65" s="695"/>
      <c r="S65" s="695"/>
      <c r="T65" s="695"/>
      <c r="U65" s="695"/>
      <c r="V65" s="695"/>
      <c r="W65" s="695"/>
      <c r="X65" s="697"/>
      <c r="Y65" s="698"/>
      <c r="Z65" s="699"/>
      <c r="AA65" s="700"/>
      <c r="AB65" s="631" t="s">
        <v>11</v>
      </c>
      <c r="AC65" s="631"/>
      <c r="AD65" s="631"/>
      <c r="AE65" s="116" t="s">
        <v>416</v>
      </c>
      <c r="AF65" s="701"/>
      <c r="AG65" s="701"/>
      <c r="AH65" s="702"/>
      <c r="AI65" s="116" t="s">
        <v>568</v>
      </c>
      <c r="AJ65" s="701"/>
      <c r="AK65" s="701"/>
      <c r="AL65" s="702"/>
      <c r="AM65" s="116" t="s">
        <v>384</v>
      </c>
      <c r="AN65" s="701"/>
      <c r="AO65" s="701"/>
      <c r="AP65" s="702"/>
      <c r="AQ65" s="628" t="s">
        <v>415</v>
      </c>
      <c r="AR65" s="629"/>
      <c r="AS65" s="629"/>
      <c r="AT65" s="630"/>
      <c r="AU65" s="628" t="s">
        <v>593</v>
      </c>
      <c r="AV65" s="629"/>
      <c r="AW65" s="629"/>
      <c r="AX65" s="638"/>
      <c r="AY65">
        <f>COUNTA($G$66)</f>
        <v>0</v>
      </c>
    </row>
    <row r="66" spans="1:51" ht="23.25" hidden="1" customHeight="1" x14ac:dyDescent="0.15">
      <c r="A66" s="653"/>
      <c r="B66" s="153"/>
      <c r="C66" s="153"/>
      <c r="D66" s="153"/>
      <c r="E66" s="153"/>
      <c r="F66" s="154"/>
      <c r="G66" s="639"/>
      <c r="H66" s="640"/>
      <c r="I66" s="640"/>
      <c r="J66" s="640"/>
      <c r="K66" s="640"/>
      <c r="L66" s="640"/>
      <c r="M66" s="640"/>
      <c r="N66" s="640"/>
      <c r="O66" s="640"/>
      <c r="P66" s="643"/>
      <c r="Q66" s="644"/>
      <c r="R66" s="644"/>
      <c r="S66" s="644"/>
      <c r="T66" s="644"/>
      <c r="U66" s="644"/>
      <c r="V66" s="644"/>
      <c r="W66" s="644"/>
      <c r="X66" s="645"/>
      <c r="Y66" s="649" t="s">
        <v>51</v>
      </c>
      <c r="Z66" s="650"/>
      <c r="AA66" s="651"/>
      <c r="AB66" s="652"/>
      <c r="AC66" s="652"/>
      <c r="AD66" s="652"/>
      <c r="AE66" s="621"/>
      <c r="AF66" s="621"/>
      <c r="AG66" s="621"/>
      <c r="AH66" s="621"/>
      <c r="AI66" s="621"/>
      <c r="AJ66" s="621"/>
      <c r="AK66" s="621"/>
      <c r="AL66" s="621"/>
      <c r="AM66" s="621"/>
      <c r="AN66" s="621"/>
      <c r="AO66" s="621"/>
      <c r="AP66" s="621"/>
      <c r="AQ66" s="621"/>
      <c r="AR66" s="621"/>
      <c r="AS66" s="621"/>
      <c r="AT66" s="621"/>
      <c r="AU66" s="622"/>
      <c r="AV66" s="623"/>
      <c r="AW66" s="623"/>
      <c r="AX66" s="624"/>
      <c r="AY66">
        <f>$AY$65</f>
        <v>0</v>
      </c>
    </row>
    <row r="67" spans="1:51" ht="23.25" hidden="1" customHeight="1" x14ac:dyDescent="0.15">
      <c r="A67" s="188"/>
      <c r="B67" s="158"/>
      <c r="C67" s="158"/>
      <c r="D67" s="158"/>
      <c r="E67" s="158"/>
      <c r="F67" s="159"/>
      <c r="G67" s="641"/>
      <c r="H67" s="642"/>
      <c r="I67" s="642"/>
      <c r="J67" s="642"/>
      <c r="K67" s="642"/>
      <c r="L67" s="642"/>
      <c r="M67" s="642"/>
      <c r="N67" s="642"/>
      <c r="O67" s="642"/>
      <c r="P67" s="646"/>
      <c r="Q67" s="647"/>
      <c r="R67" s="647"/>
      <c r="S67" s="647"/>
      <c r="T67" s="647"/>
      <c r="U67" s="647"/>
      <c r="V67" s="647"/>
      <c r="W67" s="647"/>
      <c r="X67" s="648"/>
      <c r="Y67" s="625" t="s">
        <v>52</v>
      </c>
      <c r="Z67" s="626"/>
      <c r="AA67" s="627"/>
      <c r="AB67" s="652"/>
      <c r="AC67" s="652"/>
      <c r="AD67" s="652"/>
      <c r="AE67" s="621"/>
      <c r="AF67" s="621"/>
      <c r="AG67" s="621"/>
      <c r="AH67" s="621"/>
      <c r="AI67" s="621"/>
      <c r="AJ67" s="621"/>
      <c r="AK67" s="621"/>
      <c r="AL67" s="621"/>
      <c r="AM67" s="621"/>
      <c r="AN67" s="621"/>
      <c r="AO67" s="621"/>
      <c r="AP67" s="621"/>
      <c r="AQ67" s="621"/>
      <c r="AR67" s="621"/>
      <c r="AS67" s="621"/>
      <c r="AT67" s="621"/>
      <c r="AU67" s="622"/>
      <c r="AV67" s="623"/>
      <c r="AW67" s="623"/>
      <c r="AX67" s="624"/>
      <c r="AY67">
        <f>$AY$65</f>
        <v>0</v>
      </c>
    </row>
    <row r="68" spans="1:51" ht="23.25" hidden="1" customHeight="1" x14ac:dyDescent="0.15">
      <c r="A68" s="685" t="s">
        <v>581</v>
      </c>
      <c r="B68" s="686"/>
      <c r="C68" s="686"/>
      <c r="D68" s="686"/>
      <c r="E68" s="686"/>
      <c r="F68" s="687"/>
      <c r="G68" s="176" t="s">
        <v>582</v>
      </c>
      <c r="H68" s="176"/>
      <c r="I68" s="176"/>
      <c r="J68" s="176"/>
      <c r="K68" s="176"/>
      <c r="L68" s="176"/>
      <c r="M68" s="176"/>
      <c r="N68" s="176"/>
      <c r="O68" s="176"/>
      <c r="P68" s="176"/>
      <c r="Q68" s="176"/>
      <c r="R68" s="176"/>
      <c r="S68" s="176"/>
      <c r="T68" s="176"/>
      <c r="U68" s="176"/>
      <c r="V68" s="176"/>
      <c r="W68" s="176"/>
      <c r="X68" s="177"/>
      <c r="Y68" s="635"/>
      <c r="Z68" s="636"/>
      <c r="AA68" s="637"/>
      <c r="AB68" s="175" t="s">
        <v>11</v>
      </c>
      <c r="AC68" s="176"/>
      <c r="AD68" s="177"/>
      <c r="AE68" s="119" t="s">
        <v>416</v>
      </c>
      <c r="AF68" s="119"/>
      <c r="AG68" s="119"/>
      <c r="AH68" s="119"/>
      <c r="AI68" s="119" t="s">
        <v>568</v>
      </c>
      <c r="AJ68" s="119"/>
      <c r="AK68" s="119"/>
      <c r="AL68" s="119"/>
      <c r="AM68" s="119" t="s">
        <v>384</v>
      </c>
      <c r="AN68" s="119"/>
      <c r="AO68" s="119"/>
      <c r="AP68" s="119"/>
      <c r="AQ68" s="632" t="s">
        <v>594</v>
      </c>
      <c r="AR68" s="633"/>
      <c r="AS68" s="633"/>
      <c r="AT68" s="633"/>
      <c r="AU68" s="633"/>
      <c r="AV68" s="633"/>
      <c r="AW68" s="633"/>
      <c r="AX68" s="634"/>
      <c r="AY68">
        <f>IF(SUBSTITUTE(SUBSTITUTE($G$69,"／",""),"　","")="",0,1)</f>
        <v>0</v>
      </c>
    </row>
    <row r="69" spans="1:51" ht="23.25" hidden="1" customHeight="1" x14ac:dyDescent="0.15">
      <c r="A69" s="688"/>
      <c r="B69" s="689"/>
      <c r="C69" s="689"/>
      <c r="D69" s="689"/>
      <c r="E69" s="689"/>
      <c r="F69" s="690"/>
      <c r="G69" s="657" t="s">
        <v>583</v>
      </c>
      <c r="H69" s="658"/>
      <c r="I69" s="658"/>
      <c r="J69" s="658"/>
      <c r="K69" s="658"/>
      <c r="L69" s="658"/>
      <c r="M69" s="658"/>
      <c r="N69" s="658"/>
      <c r="O69" s="658"/>
      <c r="P69" s="658"/>
      <c r="Q69" s="658"/>
      <c r="R69" s="658"/>
      <c r="S69" s="658"/>
      <c r="T69" s="658"/>
      <c r="U69" s="658"/>
      <c r="V69" s="658"/>
      <c r="W69" s="658"/>
      <c r="X69" s="658"/>
      <c r="Y69" s="661" t="s">
        <v>581</v>
      </c>
      <c r="Z69" s="662"/>
      <c r="AA69" s="663"/>
      <c r="AB69" s="664"/>
      <c r="AC69" s="665"/>
      <c r="AD69" s="666"/>
      <c r="AE69" s="667"/>
      <c r="AF69" s="667"/>
      <c r="AG69" s="667"/>
      <c r="AH69" s="667"/>
      <c r="AI69" s="667"/>
      <c r="AJ69" s="667"/>
      <c r="AK69" s="667"/>
      <c r="AL69" s="667"/>
      <c r="AM69" s="667"/>
      <c r="AN69" s="667"/>
      <c r="AO69" s="667"/>
      <c r="AP69" s="667"/>
      <c r="AQ69" s="93"/>
      <c r="AR69" s="87"/>
      <c r="AS69" s="87"/>
      <c r="AT69" s="87"/>
      <c r="AU69" s="87"/>
      <c r="AV69" s="87"/>
      <c r="AW69" s="87"/>
      <c r="AX69" s="88"/>
      <c r="AY69">
        <f>$AY$68</f>
        <v>0</v>
      </c>
    </row>
    <row r="70" spans="1:51" ht="46.5" hidden="1" customHeight="1" x14ac:dyDescent="0.15">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19" t="s">
        <v>584</v>
      </c>
      <c r="Z70" s="654"/>
      <c r="AA70" s="655"/>
      <c r="AB70" s="617" t="s">
        <v>585</v>
      </c>
      <c r="AC70" s="618"/>
      <c r="AD70" s="619"/>
      <c r="AE70" s="620"/>
      <c r="AF70" s="620"/>
      <c r="AG70" s="620"/>
      <c r="AH70" s="620"/>
      <c r="AI70" s="620"/>
      <c r="AJ70" s="620"/>
      <c r="AK70" s="620"/>
      <c r="AL70" s="620"/>
      <c r="AM70" s="620"/>
      <c r="AN70" s="620"/>
      <c r="AO70" s="620"/>
      <c r="AP70" s="620"/>
      <c r="AQ70" s="620"/>
      <c r="AR70" s="620"/>
      <c r="AS70" s="620"/>
      <c r="AT70" s="620"/>
      <c r="AU70" s="620"/>
      <c r="AV70" s="620"/>
      <c r="AW70" s="620"/>
      <c r="AX70" s="656"/>
      <c r="AY70">
        <f>$AY$68</f>
        <v>0</v>
      </c>
    </row>
    <row r="71" spans="1:51" ht="18.75" customHeight="1" x14ac:dyDescent="0.15">
      <c r="A71" s="422" t="s">
        <v>236</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t="s">
        <v>628</v>
      </c>
      <c r="AR72" s="513"/>
      <c r="AS72" s="127" t="s">
        <v>175</v>
      </c>
      <c r="AT72" s="128"/>
      <c r="AU72" s="126">
        <v>3</v>
      </c>
      <c r="AV72" s="126"/>
      <c r="AW72" s="108" t="s">
        <v>166</v>
      </c>
      <c r="AX72" s="129"/>
      <c r="AY72">
        <f t="shared" ref="AY72:AY77" si="1">$AY$71</f>
        <v>1</v>
      </c>
    </row>
    <row r="73" spans="1:51" ht="33" customHeight="1" x14ac:dyDescent="0.15">
      <c r="A73" s="603"/>
      <c r="B73" s="601"/>
      <c r="C73" s="601"/>
      <c r="D73" s="601"/>
      <c r="E73" s="601"/>
      <c r="F73" s="602"/>
      <c r="G73" s="178" t="s">
        <v>630</v>
      </c>
      <c r="H73" s="179"/>
      <c r="I73" s="179"/>
      <c r="J73" s="179"/>
      <c r="K73" s="179"/>
      <c r="L73" s="179"/>
      <c r="M73" s="179"/>
      <c r="N73" s="179"/>
      <c r="O73" s="180"/>
      <c r="P73" s="131" t="s">
        <v>631</v>
      </c>
      <c r="Q73" s="131"/>
      <c r="R73" s="131"/>
      <c r="S73" s="131"/>
      <c r="T73" s="131"/>
      <c r="U73" s="131"/>
      <c r="V73" s="131"/>
      <c r="W73" s="131"/>
      <c r="X73" s="132"/>
      <c r="Y73" s="219" t="s">
        <v>12</v>
      </c>
      <c r="Z73" s="220"/>
      <c r="AA73" s="221"/>
      <c r="AB73" s="148" t="s">
        <v>632</v>
      </c>
      <c r="AC73" s="148"/>
      <c r="AD73" s="148"/>
      <c r="AE73" s="93">
        <v>9</v>
      </c>
      <c r="AF73" s="87"/>
      <c r="AG73" s="87"/>
      <c r="AH73" s="87"/>
      <c r="AI73" s="93">
        <v>10</v>
      </c>
      <c r="AJ73" s="87"/>
      <c r="AK73" s="87"/>
      <c r="AL73" s="87"/>
      <c r="AM73" s="93">
        <v>13</v>
      </c>
      <c r="AN73" s="87"/>
      <c r="AO73" s="87"/>
      <c r="AP73" s="87"/>
      <c r="AQ73" s="94" t="s">
        <v>628</v>
      </c>
      <c r="AR73" s="95"/>
      <c r="AS73" s="95"/>
      <c r="AT73" s="96"/>
      <c r="AU73" s="87">
        <v>13</v>
      </c>
      <c r="AV73" s="87"/>
      <c r="AW73" s="87"/>
      <c r="AX73" s="88"/>
      <c r="AY73">
        <f t="shared" si="1"/>
        <v>1</v>
      </c>
    </row>
    <row r="74" spans="1:51" ht="33"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632</v>
      </c>
      <c r="AC74" s="92"/>
      <c r="AD74" s="92"/>
      <c r="AE74" s="93">
        <v>10</v>
      </c>
      <c r="AF74" s="87"/>
      <c r="AG74" s="87"/>
      <c r="AH74" s="87"/>
      <c r="AI74" s="93">
        <v>10</v>
      </c>
      <c r="AJ74" s="87"/>
      <c r="AK74" s="87"/>
      <c r="AL74" s="87"/>
      <c r="AM74" s="93">
        <v>10</v>
      </c>
      <c r="AN74" s="87"/>
      <c r="AO74" s="87"/>
      <c r="AP74" s="87"/>
      <c r="AQ74" s="94" t="s">
        <v>618</v>
      </c>
      <c r="AR74" s="95"/>
      <c r="AS74" s="95"/>
      <c r="AT74" s="96"/>
      <c r="AU74" s="87">
        <v>10</v>
      </c>
      <c r="AV74" s="87"/>
      <c r="AW74" s="87"/>
      <c r="AX74" s="88"/>
      <c r="AY74">
        <f t="shared" si="1"/>
        <v>1</v>
      </c>
    </row>
    <row r="75" spans="1:51" ht="33"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v>90</v>
      </c>
      <c r="AF75" s="87"/>
      <c r="AG75" s="87"/>
      <c r="AH75" s="87"/>
      <c r="AI75" s="93">
        <v>100</v>
      </c>
      <c r="AJ75" s="87"/>
      <c r="AK75" s="87"/>
      <c r="AL75" s="87"/>
      <c r="AM75" s="93">
        <v>130</v>
      </c>
      <c r="AN75" s="87"/>
      <c r="AO75" s="87"/>
      <c r="AP75" s="87"/>
      <c r="AQ75" s="94" t="s">
        <v>628</v>
      </c>
      <c r="AR75" s="95"/>
      <c r="AS75" s="95"/>
      <c r="AT75" s="96"/>
      <c r="AU75" s="87">
        <v>130</v>
      </c>
      <c r="AV75" s="87"/>
      <c r="AW75" s="87"/>
      <c r="AX75" s="88"/>
      <c r="AY75">
        <f t="shared" si="1"/>
        <v>1</v>
      </c>
    </row>
    <row r="76" spans="1:51" ht="23.25" customHeight="1" x14ac:dyDescent="0.15">
      <c r="A76" s="187" t="s">
        <v>260</v>
      </c>
      <c r="B76" s="150"/>
      <c r="C76" s="150"/>
      <c r="D76" s="150"/>
      <c r="E76" s="150"/>
      <c r="F76" s="151"/>
      <c r="G76" s="189" t="s">
        <v>629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579</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3" t="s">
        <v>580</v>
      </c>
      <c r="B99" s="153"/>
      <c r="C99" s="153"/>
      <c r="D99" s="153"/>
      <c r="E99" s="153"/>
      <c r="F99" s="154"/>
      <c r="G99" s="694" t="s">
        <v>572</v>
      </c>
      <c r="H99" s="695"/>
      <c r="I99" s="695"/>
      <c r="J99" s="695"/>
      <c r="K99" s="695"/>
      <c r="L99" s="695"/>
      <c r="M99" s="695"/>
      <c r="N99" s="695"/>
      <c r="O99" s="695"/>
      <c r="P99" s="696" t="s">
        <v>571</v>
      </c>
      <c r="Q99" s="695"/>
      <c r="R99" s="695"/>
      <c r="S99" s="695"/>
      <c r="T99" s="695"/>
      <c r="U99" s="695"/>
      <c r="V99" s="695"/>
      <c r="W99" s="695"/>
      <c r="X99" s="697"/>
      <c r="Y99" s="698"/>
      <c r="Z99" s="699"/>
      <c r="AA99" s="700"/>
      <c r="AB99" s="631" t="s">
        <v>11</v>
      </c>
      <c r="AC99" s="631"/>
      <c r="AD99" s="631"/>
      <c r="AE99" s="119" t="s">
        <v>416</v>
      </c>
      <c r="AF99" s="119"/>
      <c r="AG99" s="119"/>
      <c r="AH99" s="119"/>
      <c r="AI99" s="119" t="s">
        <v>568</v>
      </c>
      <c r="AJ99" s="119"/>
      <c r="AK99" s="119"/>
      <c r="AL99" s="119"/>
      <c r="AM99" s="119" t="s">
        <v>384</v>
      </c>
      <c r="AN99" s="119"/>
      <c r="AO99" s="119"/>
      <c r="AP99" s="119"/>
      <c r="AQ99" s="628" t="s">
        <v>415</v>
      </c>
      <c r="AR99" s="629"/>
      <c r="AS99" s="629"/>
      <c r="AT99" s="630"/>
      <c r="AU99" s="628" t="s">
        <v>593</v>
      </c>
      <c r="AV99" s="629"/>
      <c r="AW99" s="629"/>
      <c r="AX99" s="638"/>
      <c r="AY99">
        <f>COUNTA($G$100)</f>
        <v>0</v>
      </c>
    </row>
    <row r="100" spans="1:60" ht="23.25" hidden="1" customHeight="1" x14ac:dyDescent="0.15">
      <c r="A100" s="653"/>
      <c r="B100" s="153"/>
      <c r="C100" s="153"/>
      <c r="D100" s="153"/>
      <c r="E100" s="153"/>
      <c r="F100" s="154"/>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188"/>
      <c r="B101" s="158"/>
      <c r="C101" s="158"/>
      <c r="D101" s="158"/>
      <c r="E101" s="158"/>
      <c r="F101" s="159"/>
      <c r="G101" s="641"/>
      <c r="H101" s="642"/>
      <c r="I101" s="642"/>
      <c r="J101" s="642"/>
      <c r="K101" s="642"/>
      <c r="L101" s="642"/>
      <c r="M101" s="642"/>
      <c r="N101" s="642"/>
      <c r="O101" s="642"/>
      <c r="P101" s="646"/>
      <c r="Q101" s="647"/>
      <c r="R101" s="647"/>
      <c r="S101" s="647"/>
      <c r="T101" s="647"/>
      <c r="U101" s="647"/>
      <c r="V101" s="647"/>
      <c r="W101" s="647"/>
      <c r="X101" s="648"/>
      <c r="Y101" s="625" t="s">
        <v>52</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187" t="s">
        <v>581</v>
      </c>
      <c r="B102" s="105"/>
      <c r="C102" s="105"/>
      <c r="D102" s="105"/>
      <c r="E102" s="105"/>
      <c r="F102" s="668"/>
      <c r="G102" s="176" t="s">
        <v>582</v>
      </c>
      <c r="H102" s="176"/>
      <c r="I102" s="176"/>
      <c r="J102" s="176"/>
      <c r="K102" s="176"/>
      <c r="L102" s="176"/>
      <c r="M102" s="176"/>
      <c r="N102" s="176"/>
      <c r="O102" s="176"/>
      <c r="P102" s="176"/>
      <c r="Q102" s="176"/>
      <c r="R102" s="176"/>
      <c r="S102" s="176"/>
      <c r="T102" s="176"/>
      <c r="U102" s="176"/>
      <c r="V102" s="176"/>
      <c r="W102" s="176"/>
      <c r="X102" s="177"/>
      <c r="Y102" s="635"/>
      <c r="Z102" s="636"/>
      <c r="AA102" s="637"/>
      <c r="AB102" s="175" t="s">
        <v>11</v>
      </c>
      <c r="AC102" s="176"/>
      <c r="AD102" s="177"/>
      <c r="AE102" s="119" t="s">
        <v>416</v>
      </c>
      <c r="AF102" s="119"/>
      <c r="AG102" s="119"/>
      <c r="AH102" s="119"/>
      <c r="AI102" s="119" t="s">
        <v>568</v>
      </c>
      <c r="AJ102" s="119"/>
      <c r="AK102" s="119"/>
      <c r="AL102" s="119"/>
      <c r="AM102" s="119" t="s">
        <v>384</v>
      </c>
      <c r="AN102" s="119"/>
      <c r="AO102" s="119"/>
      <c r="AP102" s="119"/>
      <c r="AQ102" s="632" t="s">
        <v>594</v>
      </c>
      <c r="AR102" s="633"/>
      <c r="AS102" s="633"/>
      <c r="AT102" s="633"/>
      <c r="AU102" s="633"/>
      <c r="AV102" s="633"/>
      <c r="AW102" s="633"/>
      <c r="AX102" s="634"/>
      <c r="AY102">
        <f>IF(SUBSTITUTE(SUBSTITUTE($G$103,"／",""),"　","")="",0,1)</f>
        <v>0</v>
      </c>
    </row>
    <row r="103" spans="1:60" ht="23.25" hidden="1" customHeight="1" x14ac:dyDescent="0.15">
      <c r="A103" s="669"/>
      <c r="B103" s="197"/>
      <c r="C103" s="197"/>
      <c r="D103" s="197"/>
      <c r="E103" s="197"/>
      <c r="F103" s="670"/>
      <c r="G103" s="657" t="s">
        <v>583</v>
      </c>
      <c r="H103" s="658"/>
      <c r="I103" s="658"/>
      <c r="J103" s="658"/>
      <c r="K103" s="658"/>
      <c r="L103" s="658"/>
      <c r="M103" s="658"/>
      <c r="N103" s="658"/>
      <c r="O103" s="658"/>
      <c r="P103" s="658"/>
      <c r="Q103" s="658"/>
      <c r="R103" s="658"/>
      <c r="S103" s="658"/>
      <c r="T103" s="658"/>
      <c r="U103" s="658"/>
      <c r="V103" s="658"/>
      <c r="W103" s="658"/>
      <c r="X103" s="658"/>
      <c r="Y103" s="661" t="s">
        <v>581</v>
      </c>
      <c r="Z103" s="662"/>
      <c r="AA103" s="663"/>
      <c r="AB103" s="664"/>
      <c r="AC103" s="665"/>
      <c r="AD103" s="666"/>
      <c r="AE103" s="667"/>
      <c r="AF103" s="667"/>
      <c r="AG103" s="667"/>
      <c r="AH103" s="667"/>
      <c r="AI103" s="667"/>
      <c r="AJ103" s="667"/>
      <c r="AK103" s="667"/>
      <c r="AL103" s="667"/>
      <c r="AM103" s="667"/>
      <c r="AN103" s="667"/>
      <c r="AO103" s="667"/>
      <c r="AP103" s="667"/>
      <c r="AQ103" s="93"/>
      <c r="AR103" s="87"/>
      <c r="AS103" s="87"/>
      <c r="AT103" s="87"/>
      <c r="AU103" s="87"/>
      <c r="AV103" s="87"/>
      <c r="AW103" s="87"/>
      <c r="AX103" s="88"/>
      <c r="AY103">
        <f>$AY$102</f>
        <v>0</v>
      </c>
    </row>
    <row r="104" spans="1:60" ht="46.5" hidden="1" customHeight="1" x14ac:dyDescent="0.15">
      <c r="A104" s="671"/>
      <c r="B104" s="108"/>
      <c r="C104" s="108"/>
      <c r="D104" s="108"/>
      <c r="E104" s="108"/>
      <c r="F104" s="672"/>
      <c r="G104" s="659"/>
      <c r="H104" s="660"/>
      <c r="I104" s="660"/>
      <c r="J104" s="660"/>
      <c r="K104" s="660"/>
      <c r="L104" s="660"/>
      <c r="M104" s="660"/>
      <c r="N104" s="660"/>
      <c r="O104" s="660"/>
      <c r="P104" s="660"/>
      <c r="Q104" s="660"/>
      <c r="R104" s="660"/>
      <c r="S104" s="660"/>
      <c r="T104" s="660"/>
      <c r="U104" s="660"/>
      <c r="V104" s="660"/>
      <c r="W104" s="660"/>
      <c r="X104" s="660"/>
      <c r="Y104" s="219" t="s">
        <v>584</v>
      </c>
      <c r="Z104" s="654"/>
      <c r="AA104" s="655"/>
      <c r="AB104" s="617" t="s">
        <v>585</v>
      </c>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6"/>
      <c r="AY104">
        <f>$AY$102</f>
        <v>0</v>
      </c>
    </row>
    <row r="105" spans="1:60" ht="18.75" customHeight="1" x14ac:dyDescent="0.15">
      <c r="A105" s="422" t="s">
        <v>236</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1</v>
      </c>
    </row>
    <row r="106" spans="1:60" ht="18.75"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t="s">
        <v>628</v>
      </c>
      <c r="AR106" s="513"/>
      <c r="AS106" s="127" t="s">
        <v>175</v>
      </c>
      <c r="AT106" s="128"/>
      <c r="AU106" s="126">
        <v>3</v>
      </c>
      <c r="AV106" s="126"/>
      <c r="AW106" s="108" t="s">
        <v>166</v>
      </c>
      <c r="AX106" s="129"/>
      <c r="AY106">
        <f t="shared" ref="AY106:AY111" si="3">$AY$105</f>
        <v>1</v>
      </c>
    </row>
    <row r="107" spans="1:60" ht="34.5" customHeight="1" x14ac:dyDescent="0.15">
      <c r="A107" s="603"/>
      <c r="B107" s="601"/>
      <c r="C107" s="601"/>
      <c r="D107" s="601"/>
      <c r="E107" s="601"/>
      <c r="F107" s="602"/>
      <c r="G107" s="178" t="s">
        <v>633</v>
      </c>
      <c r="H107" s="179"/>
      <c r="I107" s="179"/>
      <c r="J107" s="179"/>
      <c r="K107" s="179"/>
      <c r="L107" s="179"/>
      <c r="M107" s="179"/>
      <c r="N107" s="179"/>
      <c r="O107" s="180"/>
      <c r="P107" s="131" t="s">
        <v>634</v>
      </c>
      <c r="Q107" s="131"/>
      <c r="R107" s="131"/>
      <c r="S107" s="131"/>
      <c r="T107" s="131"/>
      <c r="U107" s="131"/>
      <c r="V107" s="131"/>
      <c r="W107" s="131"/>
      <c r="X107" s="132"/>
      <c r="Y107" s="219" t="s">
        <v>12</v>
      </c>
      <c r="Z107" s="220"/>
      <c r="AA107" s="221"/>
      <c r="AB107" s="148" t="s">
        <v>635</v>
      </c>
      <c r="AC107" s="148"/>
      <c r="AD107" s="148"/>
      <c r="AE107" s="93">
        <v>30</v>
      </c>
      <c r="AF107" s="87"/>
      <c r="AG107" s="87"/>
      <c r="AH107" s="87"/>
      <c r="AI107" s="93">
        <v>14</v>
      </c>
      <c r="AJ107" s="87"/>
      <c r="AK107" s="87"/>
      <c r="AL107" s="87"/>
      <c r="AM107" s="93">
        <v>20</v>
      </c>
      <c r="AN107" s="87"/>
      <c r="AO107" s="87"/>
      <c r="AP107" s="87"/>
      <c r="AQ107" s="94" t="s">
        <v>628</v>
      </c>
      <c r="AR107" s="95"/>
      <c r="AS107" s="95"/>
      <c r="AT107" s="96"/>
      <c r="AU107" s="87">
        <v>20</v>
      </c>
      <c r="AV107" s="87"/>
      <c r="AW107" s="87"/>
      <c r="AX107" s="88"/>
      <c r="AY107">
        <f t="shared" si="3"/>
        <v>1</v>
      </c>
    </row>
    <row r="108" spans="1:60" ht="34.5"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635</v>
      </c>
      <c r="AC108" s="92"/>
      <c r="AD108" s="92"/>
      <c r="AE108" s="93" t="s">
        <v>618</v>
      </c>
      <c r="AF108" s="87"/>
      <c r="AG108" s="87"/>
      <c r="AH108" s="87"/>
      <c r="AI108" s="93" t="s">
        <v>618</v>
      </c>
      <c r="AJ108" s="87"/>
      <c r="AK108" s="87"/>
      <c r="AL108" s="87"/>
      <c r="AM108" s="93" t="s">
        <v>628</v>
      </c>
      <c r="AN108" s="87"/>
      <c r="AO108" s="87"/>
      <c r="AP108" s="87"/>
      <c r="AQ108" s="94" t="s">
        <v>628</v>
      </c>
      <c r="AR108" s="95"/>
      <c r="AS108" s="95"/>
      <c r="AT108" s="96"/>
      <c r="AU108" s="87" t="s">
        <v>628</v>
      </c>
      <c r="AV108" s="87"/>
      <c r="AW108" s="87"/>
      <c r="AX108" s="88"/>
      <c r="AY108">
        <f t="shared" si="3"/>
        <v>1</v>
      </c>
    </row>
    <row r="109" spans="1:60" ht="34.5"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t="s">
        <v>618</v>
      </c>
      <c r="AF109" s="87"/>
      <c r="AG109" s="87"/>
      <c r="AH109" s="87"/>
      <c r="AI109" s="93" t="s">
        <v>618</v>
      </c>
      <c r="AJ109" s="87"/>
      <c r="AK109" s="87"/>
      <c r="AL109" s="87"/>
      <c r="AM109" s="93" t="s">
        <v>628</v>
      </c>
      <c r="AN109" s="87"/>
      <c r="AO109" s="87"/>
      <c r="AP109" s="87"/>
      <c r="AQ109" s="94" t="s">
        <v>628</v>
      </c>
      <c r="AR109" s="95"/>
      <c r="AS109" s="95"/>
      <c r="AT109" s="96"/>
      <c r="AU109" s="87" t="s">
        <v>628</v>
      </c>
      <c r="AV109" s="87"/>
      <c r="AW109" s="87"/>
      <c r="AX109" s="88"/>
      <c r="AY109">
        <f t="shared" si="3"/>
        <v>1</v>
      </c>
    </row>
    <row r="110" spans="1:60" ht="23.25" customHeight="1" x14ac:dyDescent="0.15">
      <c r="A110" s="187" t="s">
        <v>260</v>
      </c>
      <c r="B110" s="150"/>
      <c r="C110" s="150"/>
      <c r="D110" s="150"/>
      <c r="E110" s="150"/>
      <c r="F110" s="151"/>
      <c r="G110" s="189" t="s">
        <v>629</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579</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3" t="s">
        <v>580</v>
      </c>
      <c r="B133" s="153"/>
      <c r="C133" s="153"/>
      <c r="D133" s="153"/>
      <c r="E133" s="153"/>
      <c r="F133" s="154"/>
      <c r="G133" s="694" t="s">
        <v>572</v>
      </c>
      <c r="H133" s="695"/>
      <c r="I133" s="695"/>
      <c r="J133" s="695"/>
      <c r="K133" s="695"/>
      <c r="L133" s="695"/>
      <c r="M133" s="695"/>
      <c r="N133" s="695"/>
      <c r="O133" s="695"/>
      <c r="P133" s="696" t="s">
        <v>571</v>
      </c>
      <c r="Q133" s="695"/>
      <c r="R133" s="695"/>
      <c r="S133" s="695"/>
      <c r="T133" s="695"/>
      <c r="U133" s="695"/>
      <c r="V133" s="695"/>
      <c r="W133" s="695"/>
      <c r="X133" s="697"/>
      <c r="Y133" s="698"/>
      <c r="Z133" s="699"/>
      <c r="AA133" s="700"/>
      <c r="AB133" s="631" t="s">
        <v>11</v>
      </c>
      <c r="AC133" s="631"/>
      <c r="AD133" s="631"/>
      <c r="AE133" s="119" t="s">
        <v>416</v>
      </c>
      <c r="AF133" s="119"/>
      <c r="AG133" s="119"/>
      <c r="AH133" s="119"/>
      <c r="AI133" s="119" t="s">
        <v>568</v>
      </c>
      <c r="AJ133" s="119"/>
      <c r="AK133" s="119"/>
      <c r="AL133" s="119"/>
      <c r="AM133" s="119" t="s">
        <v>384</v>
      </c>
      <c r="AN133" s="119"/>
      <c r="AO133" s="119"/>
      <c r="AP133" s="119"/>
      <c r="AQ133" s="628" t="s">
        <v>415</v>
      </c>
      <c r="AR133" s="629"/>
      <c r="AS133" s="629"/>
      <c r="AT133" s="630"/>
      <c r="AU133" s="628" t="s">
        <v>593</v>
      </c>
      <c r="AV133" s="629"/>
      <c r="AW133" s="629"/>
      <c r="AX133" s="638"/>
      <c r="AY133">
        <f>COUNTA($G$134)</f>
        <v>0</v>
      </c>
    </row>
    <row r="134" spans="1:60" ht="23.25" hidden="1" customHeight="1" x14ac:dyDescent="0.15">
      <c r="A134" s="653"/>
      <c r="B134" s="153"/>
      <c r="C134" s="153"/>
      <c r="D134" s="153"/>
      <c r="E134" s="153"/>
      <c r="F134" s="154"/>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88"/>
      <c r="B135" s="158"/>
      <c r="C135" s="158"/>
      <c r="D135" s="158"/>
      <c r="E135" s="158"/>
      <c r="F135" s="159"/>
      <c r="G135" s="641"/>
      <c r="H135" s="642"/>
      <c r="I135" s="642"/>
      <c r="J135" s="642"/>
      <c r="K135" s="642"/>
      <c r="L135" s="642"/>
      <c r="M135" s="642"/>
      <c r="N135" s="642"/>
      <c r="O135" s="642"/>
      <c r="P135" s="646"/>
      <c r="Q135" s="647"/>
      <c r="R135" s="647"/>
      <c r="S135" s="647"/>
      <c r="T135" s="647"/>
      <c r="U135" s="647"/>
      <c r="V135" s="647"/>
      <c r="W135" s="647"/>
      <c r="X135" s="648"/>
      <c r="Y135" s="625" t="s">
        <v>52</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87" t="s">
        <v>581</v>
      </c>
      <c r="B136" s="105"/>
      <c r="C136" s="105"/>
      <c r="D136" s="105"/>
      <c r="E136" s="105"/>
      <c r="F136" s="668"/>
      <c r="G136" s="176" t="s">
        <v>582</v>
      </c>
      <c r="H136" s="176"/>
      <c r="I136" s="176"/>
      <c r="J136" s="176"/>
      <c r="K136" s="176"/>
      <c r="L136" s="176"/>
      <c r="M136" s="176"/>
      <c r="N136" s="176"/>
      <c r="O136" s="176"/>
      <c r="P136" s="176"/>
      <c r="Q136" s="176"/>
      <c r="R136" s="176"/>
      <c r="S136" s="176"/>
      <c r="T136" s="176"/>
      <c r="U136" s="176"/>
      <c r="V136" s="176"/>
      <c r="W136" s="176"/>
      <c r="X136" s="177"/>
      <c r="Y136" s="635"/>
      <c r="Z136" s="636"/>
      <c r="AA136" s="637"/>
      <c r="AB136" s="175" t="s">
        <v>11</v>
      </c>
      <c r="AC136" s="176"/>
      <c r="AD136" s="177"/>
      <c r="AE136" s="119" t="s">
        <v>416</v>
      </c>
      <c r="AF136" s="119"/>
      <c r="AG136" s="119"/>
      <c r="AH136" s="119"/>
      <c r="AI136" s="119" t="s">
        <v>568</v>
      </c>
      <c r="AJ136" s="119"/>
      <c r="AK136" s="119"/>
      <c r="AL136" s="119"/>
      <c r="AM136" s="119" t="s">
        <v>384</v>
      </c>
      <c r="AN136" s="119"/>
      <c r="AO136" s="119"/>
      <c r="AP136" s="119"/>
      <c r="AQ136" s="632" t="s">
        <v>594</v>
      </c>
      <c r="AR136" s="633"/>
      <c r="AS136" s="633"/>
      <c r="AT136" s="633"/>
      <c r="AU136" s="633"/>
      <c r="AV136" s="633"/>
      <c r="AW136" s="633"/>
      <c r="AX136" s="634"/>
      <c r="AY136">
        <f>IF(SUBSTITUTE(SUBSTITUTE($G$137,"／",""),"　","")="",0,1)</f>
        <v>0</v>
      </c>
    </row>
    <row r="137" spans="1:60" ht="23.25" hidden="1" customHeight="1" x14ac:dyDescent="0.15">
      <c r="A137" s="669"/>
      <c r="B137" s="197"/>
      <c r="C137" s="197"/>
      <c r="D137" s="197"/>
      <c r="E137" s="197"/>
      <c r="F137" s="670"/>
      <c r="G137" s="657" t="s">
        <v>583</v>
      </c>
      <c r="H137" s="658"/>
      <c r="I137" s="658"/>
      <c r="J137" s="658"/>
      <c r="K137" s="658"/>
      <c r="L137" s="658"/>
      <c r="M137" s="658"/>
      <c r="N137" s="658"/>
      <c r="O137" s="658"/>
      <c r="P137" s="658"/>
      <c r="Q137" s="658"/>
      <c r="R137" s="658"/>
      <c r="S137" s="658"/>
      <c r="T137" s="658"/>
      <c r="U137" s="658"/>
      <c r="V137" s="658"/>
      <c r="W137" s="658"/>
      <c r="X137" s="658"/>
      <c r="Y137" s="661" t="s">
        <v>581</v>
      </c>
      <c r="Z137" s="662"/>
      <c r="AA137" s="663"/>
      <c r="AB137" s="664"/>
      <c r="AC137" s="665"/>
      <c r="AD137" s="666"/>
      <c r="AE137" s="667"/>
      <c r="AF137" s="667"/>
      <c r="AG137" s="667"/>
      <c r="AH137" s="667"/>
      <c r="AI137" s="667"/>
      <c r="AJ137" s="667"/>
      <c r="AK137" s="667"/>
      <c r="AL137" s="667"/>
      <c r="AM137" s="667"/>
      <c r="AN137" s="667"/>
      <c r="AO137" s="667"/>
      <c r="AP137" s="667"/>
      <c r="AQ137" s="93"/>
      <c r="AR137" s="87"/>
      <c r="AS137" s="87"/>
      <c r="AT137" s="87"/>
      <c r="AU137" s="87"/>
      <c r="AV137" s="87"/>
      <c r="AW137" s="87"/>
      <c r="AX137" s="88"/>
      <c r="AY137">
        <f>$AY$136</f>
        <v>0</v>
      </c>
    </row>
    <row r="138" spans="1:60" ht="46.5" hidden="1" customHeight="1" x14ac:dyDescent="0.15">
      <c r="A138" s="671"/>
      <c r="B138" s="108"/>
      <c r="C138" s="108"/>
      <c r="D138" s="108"/>
      <c r="E138" s="108"/>
      <c r="F138" s="672"/>
      <c r="G138" s="659"/>
      <c r="H138" s="660"/>
      <c r="I138" s="660"/>
      <c r="J138" s="660"/>
      <c r="K138" s="660"/>
      <c r="L138" s="660"/>
      <c r="M138" s="660"/>
      <c r="N138" s="660"/>
      <c r="O138" s="660"/>
      <c r="P138" s="660"/>
      <c r="Q138" s="660"/>
      <c r="R138" s="660"/>
      <c r="S138" s="660"/>
      <c r="T138" s="660"/>
      <c r="U138" s="660"/>
      <c r="V138" s="660"/>
      <c r="W138" s="660"/>
      <c r="X138" s="660"/>
      <c r="Y138" s="219" t="s">
        <v>584</v>
      </c>
      <c r="Z138" s="654"/>
      <c r="AA138" s="655"/>
      <c r="AB138" s="617" t="s">
        <v>585</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2" t="s">
        <v>236</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7" t="s">
        <v>579</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3" t="s">
        <v>580</v>
      </c>
      <c r="B167" s="153"/>
      <c r="C167" s="153"/>
      <c r="D167" s="153"/>
      <c r="E167" s="153"/>
      <c r="F167" s="154"/>
      <c r="G167" s="694" t="s">
        <v>572</v>
      </c>
      <c r="H167" s="695"/>
      <c r="I167" s="695"/>
      <c r="J167" s="695"/>
      <c r="K167" s="695"/>
      <c r="L167" s="695"/>
      <c r="M167" s="695"/>
      <c r="N167" s="695"/>
      <c r="O167" s="695"/>
      <c r="P167" s="696" t="s">
        <v>571</v>
      </c>
      <c r="Q167" s="695"/>
      <c r="R167" s="695"/>
      <c r="S167" s="695"/>
      <c r="T167" s="695"/>
      <c r="U167" s="695"/>
      <c r="V167" s="695"/>
      <c r="W167" s="695"/>
      <c r="X167" s="697"/>
      <c r="Y167" s="698"/>
      <c r="Z167" s="699"/>
      <c r="AA167" s="700"/>
      <c r="AB167" s="631" t="s">
        <v>11</v>
      </c>
      <c r="AC167" s="631"/>
      <c r="AD167" s="631"/>
      <c r="AE167" s="119" t="s">
        <v>416</v>
      </c>
      <c r="AF167" s="119"/>
      <c r="AG167" s="119"/>
      <c r="AH167" s="119"/>
      <c r="AI167" s="119" t="s">
        <v>568</v>
      </c>
      <c r="AJ167" s="119"/>
      <c r="AK167" s="119"/>
      <c r="AL167" s="119"/>
      <c r="AM167" s="119" t="s">
        <v>384</v>
      </c>
      <c r="AN167" s="119"/>
      <c r="AO167" s="119"/>
      <c r="AP167" s="119"/>
      <c r="AQ167" s="628" t="s">
        <v>415</v>
      </c>
      <c r="AR167" s="629"/>
      <c r="AS167" s="629"/>
      <c r="AT167" s="630"/>
      <c r="AU167" s="628" t="s">
        <v>593</v>
      </c>
      <c r="AV167" s="629"/>
      <c r="AW167" s="629"/>
      <c r="AX167" s="638"/>
      <c r="AY167">
        <f>COUNTA($G$168)</f>
        <v>0</v>
      </c>
    </row>
    <row r="168" spans="1:60" ht="23.25" hidden="1" customHeight="1" x14ac:dyDescent="0.15">
      <c r="A168" s="653"/>
      <c r="B168" s="153"/>
      <c r="C168" s="153"/>
      <c r="D168" s="153"/>
      <c r="E168" s="153"/>
      <c r="F168" s="154"/>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88"/>
      <c r="B169" s="158"/>
      <c r="C169" s="158"/>
      <c r="D169" s="158"/>
      <c r="E169" s="158"/>
      <c r="F169" s="159"/>
      <c r="G169" s="641"/>
      <c r="H169" s="642"/>
      <c r="I169" s="642"/>
      <c r="J169" s="642"/>
      <c r="K169" s="642"/>
      <c r="L169" s="642"/>
      <c r="M169" s="642"/>
      <c r="N169" s="642"/>
      <c r="O169" s="642"/>
      <c r="P169" s="646"/>
      <c r="Q169" s="647"/>
      <c r="R169" s="647"/>
      <c r="S169" s="647"/>
      <c r="T169" s="647"/>
      <c r="U169" s="647"/>
      <c r="V169" s="647"/>
      <c r="W169" s="647"/>
      <c r="X169" s="648"/>
      <c r="Y169" s="625" t="s">
        <v>52</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87" t="s">
        <v>581</v>
      </c>
      <c r="B170" s="105"/>
      <c r="C170" s="105"/>
      <c r="D170" s="105"/>
      <c r="E170" s="105"/>
      <c r="F170" s="668"/>
      <c r="G170" s="176" t="s">
        <v>582</v>
      </c>
      <c r="H170" s="176"/>
      <c r="I170" s="176"/>
      <c r="J170" s="176"/>
      <c r="K170" s="176"/>
      <c r="L170" s="176"/>
      <c r="M170" s="176"/>
      <c r="N170" s="176"/>
      <c r="O170" s="176"/>
      <c r="P170" s="176"/>
      <c r="Q170" s="176"/>
      <c r="R170" s="176"/>
      <c r="S170" s="176"/>
      <c r="T170" s="176"/>
      <c r="U170" s="176"/>
      <c r="V170" s="176"/>
      <c r="W170" s="176"/>
      <c r="X170" s="177"/>
      <c r="Y170" s="635"/>
      <c r="Z170" s="636"/>
      <c r="AA170" s="637"/>
      <c r="AB170" s="175" t="s">
        <v>11</v>
      </c>
      <c r="AC170" s="176"/>
      <c r="AD170" s="177"/>
      <c r="AE170" s="119" t="s">
        <v>416</v>
      </c>
      <c r="AF170" s="119"/>
      <c r="AG170" s="119"/>
      <c r="AH170" s="119"/>
      <c r="AI170" s="119" t="s">
        <v>568</v>
      </c>
      <c r="AJ170" s="119"/>
      <c r="AK170" s="119"/>
      <c r="AL170" s="119"/>
      <c r="AM170" s="119" t="s">
        <v>384</v>
      </c>
      <c r="AN170" s="119"/>
      <c r="AO170" s="119"/>
      <c r="AP170" s="119"/>
      <c r="AQ170" s="632" t="s">
        <v>594</v>
      </c>
      <c r="AR170" s="633"/>
      <c r="AS170" s="633"/>
      <c r="AT170" s="633"/>
      <c r="AU170" s="633"/>
      <c r="AV170" s="633"/>
      <c r="AW170" s="633"/>
      <c r="AX170" s="634"/>
      <c r="AY170">
        <f>IF(SUBSTITUTE(SUBSTITUTE($G$171,"／",""),"　","")="",0,1)</f>
        <v>0</v>
      </c>
    </row>
    <row r="171" spans="1:60" ht="23.25" hidden="1" customHeight="1" x14ac:dyDescent="0.15">
      <c r="A171" s="669"/>
      <c r="B171" s="197"/>
      <c r="C171" s="197"/>
      <c r="D171" s="197"/>
      <c r="E171" s="197"/>
      <c r="F171" s="670"/>
      <c r="G171" s="657" t="s">
        <v>583</v>
      </c>
      <c r="H171" s="658"/>
      <c r="I171" s="658"/>
      <c r="J171" s="658"/>
      <c r="K171" s="658"/>
      <c r="L171" s="658"/>
      <c r="M171" s="658"/>
      <c r="N171" s="658"/>
      <c r="O171" s="658"/>
      <c r="P171" s="658"/>
      <c r="Q171" s="658"/>
      <c r="R171" s="658"/>
      <c r="S171" s="658"/>
      <c r="T171" s="658"/>
      <c r="U171" s="658"/>
      <c r="V171" s="658"/>
      <c r="W171" s="658"/>
      <c r="X171" s="658"/>
      <c r="Y171" s="661" t="s">
        <v>581</v>
      </c>
      <c r="Z171" s="662"/>
      <c r="AA171" s="663"/>
      <c r="AB171" s="664"/>
      <c r="AC171" s="665"/>
      <c r="AD171" s="666"/>
      <c r="AE171" s="667"/>
      <c r="AF171" s="667"/>
      <c r="AG171" s="667"/>
      <c r="AH171" s="667"/>
      <c r="AI171" s="667"/>
      <c r="AJ171" s="667"/>
      <c r="AK171" s="667"/>
      <c r="AL171" s="667"/>
      <c r="AM171" s="667"/>
      <c r="AN171" s="667"/>
      <c r="AO171" s="667"/>
      <c r="AP171" s="667"/>
      <c r="AQ171" s="93"/>
      <c r="AR171" s="87"/>
      <c r="AS171" s="87"/>
      <c r="AT171" s="87"/>
      <c r="AU171" s="87"/>
      <c r="AV171" s="87"/>
      <c r="AW171" s="87"/>
      <c r="AX171" s="88"/>
      <c r="AY171">
        <f>$AY$170</f>
        <v>0</v>
      </c>
    </row>
    <row r="172" spans="1:60" ht="46.5" hidden="1" customHeight="1" x14ac:dyDescent="0.15">
      <c r="A172" s="671"/>
      <c r="B172" s="108"/>
      <c r="C172" s="108"/>
      <c r="D172" s="108"/>
      <c r="E172" s="108"/>
      <c r="F172" s="672"/>
      <c r="G172" s="659"/>
      <c r="H172" s="660"/>
      <c r="I172" s="660"/>
      <c r="J172" s="660"/>
      <c r="K172" s="660"/>
      <c r="L172" s="660"/>
      <c r="M172" s="660"/>
      <c r="N172" s="660"/>
      <c r="O172" s="660"/>
      <c r="P172" s="660"/>
      <c r="Q172" s="660"/>
      <c r="R172" s="660"/>
      <c r="S172" s="660"/>
      <c r="T172" s="660"/>
      <c r="U172" s="660"/>
      <c r="V172" s="660"/>
      <c r="W172" s="660"/>
      <c r="X172" s="660"/>
      <c r="Y172" s="219" t="s">
        <v>584</v>
      </c>
      <c r="Z172" s="654"/>
      <c r="AA172" s="655"/>
      <c r="AB172" s="617" t="s">
        <v>585</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2" t="s">
        <v>236</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250</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250</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251</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249</v>
      </c>
      <c r="X205" s="548"/>
      <c r="Y205" s="553" t="s">
        <v>12</v>
      </c>
      <c r="Z205" s="553"/>
      <c r="AA205" s="554"/>
      <c r="AB205" s="563" t="s">
        <v>250</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250</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251</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237</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6"/>
      <c r="AF209" s="256"/>
      <c r="AG209" s="256"/>
      <c r="AH209" s="256"/>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263</v>
      </c>
      <c r="B213" s="502"/>
      <c r="C213" s="502"/>
      <c r="D213" s="502"/>
      <c r="E213" s="503" t="s">
        <v>225</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576</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c r="AS214" s="424"/>
      <c r="AT214" s="425"/>
      <c r="AU214" s="425"/>
      <c r="AV214" s="425"/>
      <c r="AW214" s="425"/>
      <c r="AX214" s="426"/>
      <c r="AY214">
        <f>COUNTIF($AR$214,"☑")</f>
        <v>0</v>
      </c>
    </row>
    <row r="215" spans="1:51" ht="45" customHeight="1" x14ac:dyDescent="0.15">
      <c r="A215" s="411" t="s">
        <v>283</v>
      </c>
      <c r="B215" s="412"/>
      <c r="C215" s="415" t="s">
        <v>178</v>
      </c>
      <c r="D215" s="412"/>
      <c r="E215" s="417" t="s">
        <v>194</v>
      </c>
      <c r="F215" s="418"/>
      <c r="G215" s="419" t="s">
        <v>636</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637</v>
      </c>
      <c r="H216" s="131"/>
      <c r="I216" s="131"/>
      <c r="J216" s="131"/>
      <c r="K216" s="131"/>
      <c r="L216" s="131"/>
      <c r="M216" s="131"/>
      <c r="N216" s="131"/>
      <c r="O216" s="131"/>
      <c r="P216" s="131"/>
      <c r="Q216" s="131"/>
      <c r="R216" s="131"/>
      <c r="S216" s="131"/>
      <c r="T216" s="131"/>
      <c r="U216" s="131"/>
      <c r="V216" s="132"/>
      <c r="W216" s="487" t="s">
        <v>586</v>
      </c>
      <c r="X216" s="488"/>
      <c r="Y216" s="488"/>
      <c r="Z216" s="488"/>
      <c r="AA216" s="489"/>
      <c r="AB216" s="490" t="s">
        <v>701</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thickBot="1" x14ac:dyDescent="0.2">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587</v>
      </c>
      <c r="X217" s="494"/>
      <c r="Y217" s="494"/>
      <c r="Z217" s="494"/>
      <c r="AA217" s="495"/>
      <c r="AB217" s="490" t="s">
        <v>702</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hidden="1" customHeight="1" x14ac:dyDescent="0.15">
      <c r="A218" s="413"/>
      <c r="B218" s="414"/>
      <c r="C218" s="496" t="s">
        <v>599</v>
      </c>
      <c r="D218" s="497"/>
      <c r="E218" s="149" t="s">
        <v>279</v>
      </c>
      <c r="F218" s="151"/>
      <c r="G218" s="477" t="s">
        <v>181</v>
      </c>
      <c r="H218" s="478"/>
      <c r="I218" s="478"/>
      <c r="J218" s="498"/>
      <c r="K218" s="499"/>
      <c r="L218" s="499"/>
      <c r="M218" s="499"/>
      <c r="N218" s="499"/>
      <c r="O218" s="499"/>
      <c r="P218" s="499"/>
      <c r="Q218" s="499"/>
      <c r="R218" s="499"/>
      <c r="S218" s="499"/>
      <c r="T218" s="500"/>
      <c r="U218" s="475"/>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hidden="1" customHeight="1" x14ac:dyDescent="0.15">
      <c r="A219" s="413"/>
      <c r="B219" s="414"/>
      <c r="C219" s="416"/>
      <c r="D219" s="414"/>
      <c r="E219" s="152"/>
      <c r="F219" s="154"/>
      <c r="G219" s="477" t="s">
        <v>600</v>
      </c>
      <c r="H219" s="478"/>
      <c r="I219" s="478"/>
      <c r="J219" s="478"/>
      <c r="K219" s="478"/>
      <c r="L219" s="478"/>
      <c r="M219" s="478"/>
      <c r="N219" s="478"/>
      <c r="O219" s="478"/>
      <c r="P219" s="478"/>
      <c r="Q219" s="478"/>
      <c r="R219" s="478"/>
      <c r="S219" s="478"/>
      <c r="T219" s="478"/>
      <c r="U219" s="474"/>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hidden="1" customHeight="1" thickBot="1" x14ac:dyDescent="0.2">
      <c r="A220" s="413"/>
      <c r="B220" s="414"/>
      <c r="C220" s="416"/>
      <c r="D220" s="414"/>
      <c r="E220" s="157"/>
      <c r="F220" s="159"/>
      <c r="G220" s="477" t="s">
        <v>587</v>
      </c>
      <c r="H220" s="478"/>
      <c r="I220" s="478"/>
      <c r="J220" s="478"/>
      <c r="K220" s="478"/>
      <c r="L220" s="478"/>
      <c r="M220" s="478"/>
      <c r="N220" s="478"/>
      <c r="O220" s="478"/>
      <c r="P220" s="478"/>
      <c r="Q220" s="478"/>
      <c r="R220" s="478"/>
      <c r="S220" s="478"/>
      <c r="T220" s="478"/>
      <c r="U220" s="814"/>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36.7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614</v>
      </c>
      <c r="AE223" s="457"/>
      <c r="AF223" s="457"/>
      <c r="AG223" s="458" t="s">
        <v>638</v>
      </c>
      <c r="AH223" s="459"/>
      <c r="AI223" s="459"/>
      <c r="AJ223" s="459"/>
      <c r="AK223" s="459"/>
      <c r="AL223" s="459"/>
      <c r="AM223" s="459"/>
      <c r="AN223" s="459"/>
      <c r="AO223" s="459"/>
      <c r="AP223" s="459"/>
      <c r="AQ223" s="459"/>
      <c r="AR223" s="459"/>
      <c r="AS223" s="459"/>
      <c r="AT223" s="459"/>
      <c r="AU223" s="459"/>
      <c r="AV223" s="459"/>
      <c r="AW223" s="459"/>
      <c r="AX223" s="460"/>
    </row>
    <row r="224" spans="1:51" ht="27"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614</v>
      </c>
      <c r="AE224" s="370"/>
      <c r="AF224" s="370"/>
      <c r="AG224" s="364" t="s">
        <v>639</v>
      </c>
      <c r="AH224" s="365"/>
      <c r="AI224" s="365"/>
      <c r="AJ224" s="365"/>
      <c r="AK224" s="365"/>
      <c r="AL224" s="365"/>
      <c r="AM224" s="365"/>
      <c r="AN224" s="365"/>
      <c r="AO224" s="365"/>
      <c r="AP224" s="365"/>
      <c r="AQ224" s="365"/>
      <c r="AR224" s="365"/>
      <c r="AS224" s="365"/>
      <c r="AT224" s="365"/>
      <c r="AU224" s="365"/>
      <c r="AV224" s="365"/>
      <c r="AW224" s="365"/>
      <c r="AX224" s="366"/>
    </row>
    <row r="225" spans="1:50" ht="27"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614</v>
      </c>
      <c r="AE225" s="407"/>
      <c r="AF225" s="407"/>
      <c r="AG225" s="392" t="s">
        <v>640</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614</v>
      </c>
      <c r="AE226" s="388"/>
      <c r="AF226" s="388"/>
      <c r="AG226" s="390" t="s">
        <v>643</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6"/>
      <c r="B227" s="428"/>
      <c r="C227" s="432"/>
      <c r="D227" s="433"/>
      <c r="E227" s="436" t="s">
        <v>261</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642</v>
      </c>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641</v>
      </c>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644</v>
      </c>
      <c r="AE229" s="354"/>
      <c r="AF229" s="354"/>
      <c r="AG229" s="356"/>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614</v>
      </c>
      <c r="AE230" s="370"/>
      <c r="AF230" s="370"/>
      <c r="AG230" s="364" t="s">
        <v>645</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614</v>
      </c>
      <c r="AE231" s="370"/>
      <c r="AF231" s="370"/>
      <c r="AG231" s="364" t="s">
        <v>646</v>
      </c>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614</v>
      </c>
      <c r="AE232" s="370"/>
      <c r="AF232" s="370"/>
      <c r="AG232" s="364" t="s">
        <v>647</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644</v>
      </c>
      <c r="AE233" s="407"/>
      <c r="AF233" s="407"/>
      <c r="AG233" s="408"/>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614</v>
      </c>
      <c r="AE234" s="370"/>
      <c r="AF234" s="439"/>
      <c r="AG234" s="364" t="s">
        <v>648</v>
      </c>
      <c r="AH234" s="365"/>
      <c r="AI234" s="365"/>
      <c r="AJ234" s="365"/>
      <c r="AK234" s="365"/>
      <c r="AL234" s="365"/>
      <c r="AM234" s="365"/>
      <c r="AN234" s="365"/>
      <c r="AO234" s="365"/>
      <c r="AP234" s="365"/>
      <c r="AQ234" s="365"/>
      <c r="AR234" s="365"/>
      <c r="AS234" s="365"/>
      <c r="AT234" s="365"/>
      <c r="AU234" s="365"/>
      <c r="AV234" s="365"/>
      <c r="AW234" s="365"/>
      <c r="AX234" s="366"/>
    </row>
    <row r="235" spans="1:50" ht="49.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614</v>
      </c>
      <c r="AE235" s="400"/>
      <c r="AF235" s="401"/>
      <c r="AG235" s="402" t="s">
        <v>686</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614</v>
      </c>
      <c r="AE236" s="354"/>
      <c r="AF236" s="355"/>
      <c r="AG236" s="356" t="s">
        <v>694</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614</v>
      </c>
      <c r="AE237" s="363"/>
      <c r="AF237" s="363"/>
      <c r="AG237" s="364" t="s">
        <v>649</v>
      </c>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614</v>
      </c>
      <c r="AE238" s="370"/>
      <c r="AF238" s="370"/>
      <c r="AG238" s="364" t="s">
        <v>690</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614</v>
      </c>
      <c r="AE239" s="370"/>
      <c r="AF239" s="370"/>
      <c r="AG239" s="394" t="s">
        <v>650</v>
      </c>
      <c r="AH239" s="137"/>
      <c r="AI239" s="137"/>
      <c r="AJ239" s="137"/>
      <c r="AK239" s="137"/>
      <c r="AL239" s="137"/>
      <c r="AM239" s="137"/>
      <c r="AN239" s="137"/>
      <c r="AO239" s="137"/>
      <c r="AP239" s="137"/>
      <c r="AQ239" s="137"/>
      <c r="AR239" s="137"/>
      <c r="AS239" s="137"/>
      <c r="AT239" s="137"/>
      <c r="AU239" s="137"/>
      <c r="AV239" s="137"/>
      <c r="AW239" s="137"/>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c r="AE240" s="388"/>
      <c r="AF240" s="389"/>
      <c r="AG240" s="390"/>
      <c r="AH240" s="131"/>
      <c r="AI240" s="131"/>
      <c r="AJ240" s="131"/>
      <c r="AK240" s="131"/>
      <c r="AL240" s="131"/>
      <c r="AM240" s="131"/>
      <c r="AN240" s="131"/>
      <c r="AO240" s="131"/>
      <c r="AP240" s="131"/>
      <c r="AQ240" s="131"/>
      <c r="AR240" s="131"/>
      <c r="AS240" s="131"/>
      <c r="AT240" s="131"/>
      <c r="AU240" s="131"/>
      <c r="AV240" s="131"/>
      <c r="AW240" s="131"/>
      <c r="AX240" s="391"/>
    </row>
    <row r="241" spans="1:50" ht="19.7" hidden="1" customHeight="1" x14ac:dyDescent="0.15">
      <c r="A241" s="380"/>
      <c r="B241" s="381"/>
      <c r="C241" s="893" t="s">
        <v>0</v>
      </c>
      <c r="D241" s="894"/>
      <c r="E241" s="894"/>
      <c r="F241" s="894"/>
      <c r="G241" s="894"/>
      <c r="H241" s="894"/>
      <c r="I241" s="894"/>
      <c r="J241" s="894"/>
      <c r="K241" s="894"/>
      <c r="L241" s="894"/>
      <c r="M241" s="894"/>
      <c r="N241" s="894"/>
      <c r="O241" s="890" t="s">
        <v>605</v>
      </c>
      <c r="P241" s="891"/>
      <c r="Q241" s="891"/>
      <c r="R241" s="891"/>
      <c r="S241" s="891"/>
      <c r="T241" s="891"/>
      <c r="U241" s="891"/>
      <c r="V241" s="891"/>
      <c r="W241" s="891"/>
      <c r="X241" s="891"/>
      <c r="Y241" s="891"/>
      <c r="Z241" s="891"/>
      <c r="AA241" s="891"/>
      <c r="AB241" s="891"/>
      <c r="AC241" s="891"/>
      <c r="AD241" s="891"/>
      <c r="AE241" s="891"/>
      <c r="AF241" s="892"/>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hidden="1" customHeight="1" x14ac:dyDescent="0.15">
      <c r="A242" s="380"/>
      <c r="B242" s="381"/>
      <c r="C242" s="877"/>
      <c r="D242" s="878"/>
      <c r="E242" s="373"/>
      <c r="F242" s="373"/>
      <c r="G242" s="373"/>
      <c r="H242" s="374"/>
      <c r="I242" s="374"/>
      <c r="J242" s="879"/>
      <c r="K242" s="879"/>
      <c r="L242" s="879"/>
      <c r="M242" s="374"/>
      <c r="N242" s="880"/>
      <c r="O242" s="881"/>
      <c r="P242" s="882"/>
      <c r="Q242" s="882"/>
      <c r="R242" s="882"/>
      <c r="S242" s="882"/>
      <c r="T242" s="882"/>
      <c r="U242" s="882"/>
      <c r="V242" s="882"/>
      <c r="W242" s="882"/>
      <c r="X242" s="882"/>
      <c r="Y242" s="882"/>
      <c r="Z242" s="882"/>
      <c r="AA242" s="882"/>
      <c r="AB242" s="882"/>
      <c r="AC242" s="882"/>
      <c r="AD242" s="882"/>
      <c r="AE242" s="882"/>
      <c r="AF242" s="883"/>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4"/>
      <c r="P243" s="885"/>
      <c r="Q243" s="885"/>
      <c r="R243" s="885"/>
      <c r="S243" s="885"/>
      <c r="T243" s="885"/>
      <c r="U243" s="885"/>
      <c r="V243" s="885"/>
      <c r="W243" s="885"/>
      <c r="X243" s="885"/>
      <c r="Y243" s="885"/>
      <c r="Z243" s="885"/>
      <c r="AA243" s="885"/>
      <c r="AB243" s="885"/>
      <c r="AC243" s="885"/>
      <c r="AD243" s="885"/>
      <c r="AE243" s="885"/>
      <c r="AF243" s="886"/>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4"/>
      <c r="P244" s="885"/>
      <c r="Q244" s="885"/>
      <c r="R244" s="885"/>
      <c r="S244" s="885"/>
      <c r="T244" s="885"/>
      <c r="U244" s="885"/>
      <c r="V244" s="885"/>
      <c r="W244" s="885"/>
      <c r="X244" s="885"/>
      <c r="Y244" s="885"/>
      <c r="Z244" s="885"/>
      <c r="AA244" s="885"/>
      <c r="AB244" s="885"/>
      <c r="AC244" s="885"/>
      <c r="AD244" s="885"/>
      <c r="AE244" s="885"/>
      <c r="AF244" s="886"/>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4"/>
      <c r="P245" s="885"/>
      <c r="Q245" s="885"/>
      <c r="R245" s="885"/>
      <c r="S245" s="885"/>
      <c r="T245" s="885"/>
      <c r="U245" s="885"/>
      <c r="V245" s="885"/>
      <c r="W245" s="885"/>
      <c r="X245" s="885"/>
      <c r="Y245" s="885"/>
      <c r="Z245" s="885"/>
      <c r="AA245" s="885"/>
      <c r="AB245" s="885"/>
      <c r="AC245" s="885"/>
      <c r="AD245" s="885"/>
      <c r="AE245" s="885"/>
      <c r="AF245" s="886"/>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5"/>
      <c r="N246" s="876"/>
      <c r="O246" s="887"/>
      <c r="P246" s="888"/>
      <c r="Q246" s="888"/>
      <c r="R246" s="888"/>
      <c r="S246" s="888"/>
      <c r="T246" s="888"/>
      <c r="U246" s="888"/>
      <c r="V246" s="888"/>
      <c r="W246" s="888"/>
      <c r="X246" s="888"/>
      <c r="Y246" s="888"/>
      <c r="Z246" s="888"/>
      <c r="AA246" s="888"/>
      <c r="AB246" s="888"/>
      <c r="AC246" s="888"/>
      <c r="AD246" s="888"/>
      <c r="AE246" s="888"/>
      <c r="AF246" s="889"/>
      <c r="AG246" s="394"/>
      <c r="AH246" s="137"/>
      <c r="AI246" s="137"/>
      <c r="AJ246" s="137"/>
      <c r="AK246" s="137"/>
      <c r="AL246" s="137"/>
      <c r="AM246" s="137"/>
      <c r="AN246" s="137"/>
      <c r="AO246" s="137"/>
      <c r="AP246" s="137"/>
      <c r="AQ246" s="137"/>
      <c r="AR246" s="137"/>
      <c r="AS246" s="137"/>
      <c r="AT246" s="137"/>
      <c r="AU246" s="137"/>
      <c r="AV246" s="137"/>
      <c r="AW246" s="137"/>
      <c r="AX246" s="395"/>
    </row>
    <row r="247" spans="1:50" ht="67.5" customHeight="1" x14ac:dyDescent="0.15">
      <c r="A247" s="344" t="s">
        <v>45</v>
      </c>
      <c r="B247" s="905"/>
      <c r="C247" s="303" t="s">
        <v>49</v>
      </c>
      <c r="D247" s="723"/>
      <c r="E247" s="723"/>
      <c r="F247" s="724"/>
      <c r="G247" s="908" t="s">
        <v>681</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651</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t="s">
        <v>695</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8" t="s">
        <v>131</v>
      </c>
      <c r="B252" s="329"/>
      <c r="C252" s="329"/>
      <c r="D252" s="329"/>
      <c r="E252" s="330"/>
      <c r="F252" s="904" t="s">
        <v>696</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8" t="s">
        <v>699</v>
      </c>
      <c r="B254" s="329"/>
      <c r="C254" s="329"/>
      <c r="D254" s="329"/>
      <c r="E254" s="330"/>
      <c r="F254" s="331" t="s">
        <v>700</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67.5" customHeight="1" thickBot="1" x14ac:dyDescent="0.2">
      <c r="A256" s="337" t="s">
        <v>682</v>
      </c>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277</v>
      </c>
      <c r="B258" s="90"/>
      <c r="C258" s="90"/>
      <c r="D258" s="91"/>
      <c r="E258" s="324" t="s">
        <v>652</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6" t="s">
        <v>276</v>
      </c>
      <c r="B259" s="256"/>
      <c r="C259" s="256"/>
      <c r="D259" s="256"/>
      <c r="E259" s="324" t="s">
        <v>653</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6" t="s">
        <v>275</v>
      </c>
      <c r="B260" s="256"/>
      <c r="C260" s="256"/>
      <c r="D260" s="256"/>
      <c r="E260" s="324" t="s">
        <v>654</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6" t="s">
        <v>274</v>
      </c>
      <c r="B261" s="256"/>
      <c r="C261" s="256"/>
      <c r="D261" s="256"/>
      <c r="E261" s="324" t="s">
        <v>655</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6" t="s">
        <v>273</v>
      </c>
      <c r="B262" s="256"/>
      <c r="C262" s="256"/>
      <c r="D262" s="256"/>
      <c r="E262" s="324" t="s">
        <v>656</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6" t="s">
        <v>272</v>
      </c>
      <c r="B263" s="256"/>
      <c r="C263" s="256"/>
      <c r="D263" s="256"/>
      <c r="E263" s="324" t="s">
        <v>657</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6" t="s">
        <v>271</v>
      </c>
      <c r="B264" s="256"/>
      <c r="C264" s="256"/>
      <c r="D264" s="256"/>
      <c r="E264" s="324" t="s">
        <v>654</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6" t="s">
        <v>270</v>
      </c>
      <c r="B265" s="256"/>
      <c r="C265" s="256"/>
      <c r="D265" s="256"/>
      <c r="E265" s="324" t="s">
        <v>658</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6" t="s">
        <v>416</v>
      </c>
      <c r="B266" s="256"/>
      <c r="C266" s="256"/>
      <c r="D266" s="256"/>
      <c r="E266" s="100" t="s">
        <v>608</v>
      </c>
      <c r="F266" s="86"/>
      <c r="G266" s="86"/>
      <c r="H266" s="77" t="str">
        <f>IF(E266="","","-")</f>
        <v>-</v>
      </c>
      <c r="I266" s="86"/>
      <c r="J266" s="86"/>
      <c r="K266" s="77" t="str">
        <f>IF(I266="","","-")</f>
        <v/>
      </c>
      <c r="L266" s="101">
        <v>424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608</v>
      </c>
      <c r="F267" s="86"/>
      <c r="G267" s="86"/>
      <c r="H267" s="77"/>
      <c r="I267" s="86"/>
      <c r="J267" s="86"/>
      <c r="K267" s="77"/>
      <c r="L267" s="101">
        <v>456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607</v>
      </c>
      <c r="H268" s="86"/>
      <c r="I268" s="86"/>
      <c r="J268" s="85">
        <v>20</v>
      </c>
      <c r="K268" s="85"/>
      <c r="L268" s="101">
        <v>491</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264</v>
      </c>
      <c r="B269" s="313"/>
      <c r="C269" s="313"/>
      <c r="D269" s="313"/>
      <c r="E269" s="313"/>
      <c r="F269" s="314"/>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266</v>
      </c>
      <c r="B308" s="319"/>
      <c r="C308" s="319"/>
      <c r="D308" s="319"/>
      <c r="E308" s="319"/>
      <c r="F308" s="320"/>
      <c r="G308" s="299" t="s">
        <v>660</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661</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1"/>
      <c r="B310" s="322"/>
      <c r="C310" s="322"/>
      <c r="D310" s="322"/>
      <c r="E310" s="322"/>
      <c r="F310" s="323"/>
      <c r="G310" s="289" t="s">
        <v>662</v>
      </c>
      <c r="H310" s="290"/>
      <c r="I310" s="290"/>
      <c r="J310" s="290"/>
      <c r="K310" s="291"/>
      <c r="L310" s="292" t="s">
        <v>663</v>
      </c>
      <c r="M310" s="293"/>
      <c r="N310" s="293"/>
      <c r="O310" s="293"/>
      <c r="P310" s="293"/>
      <c r="Q310" s="293"/>
      <c r="R310" s="293"/>
      <c r="S310" s="293"/>
      <c r="T310" s="293"/>
      <c r="U310" s="293"/>
      <c r="V310" s="293"/>
      <c r="W310" s="293"/>
      <c r="X310" s="294"/>
      <c r="Y310" s="295">
        <v>741.37228000000005</v>
      </c>
      <c r="Z310" s="296"/>
      <c r="AA310" s="296"/>
      <c r="AB310" s="297"/>
      <c r="AC310" s="289" t="s">
        <v>664</v>
      </c>
      <c r="AD310" s="290"/>
      <c r="AE310" s="290"/>
      <c r="AF310" s="290"/>
      <c r="AG310" s="291"/>
      <c r="AH310" s="292" t="s">
        <v>665</v>
      </c>
      <c r="AI310" s="293"/>
      <c r="AJ310" s="293"/>
      <c r="AK310" s="293"/>
      <c r="AL310" s="293"/>
      <c r="AM310" s="293"/>
      <c r="AN310" s="293"/>
      <c r="AO310" s="293"/>
      <c r="AP310" s="293"/>
      <c r="AQ310" s="293"/>
      <c r="AR310" s="293"/>
      <c r="AS310" s="293"/>
      <c r="AT310" s="294"/>
      <c r="AU310" s="295">
        <v>453.79378000000003</v>
      </c>
      <c r="AV310" s="296"/>
      <c r="AW310" s="296"/>
      <c r="AX310" s="298"/>
    </row>
    <row r="311" spans="1:50" ht="24.75" customHeight="1" x14ac:dyDescent="0.15">
      <c r="A311" s="321"/>
      <c r="B311" s="322"/>
      <c r="C311" s="322"/>
      <c r="D311" s="322"/>
      <c r="E311" s="322"/>
      <c r="F311" s="323"/>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741.37228000000005</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453.79378000000003</v>
      </c>
      <c r="AV320" s="276"/>
      <c r="AW320" s="276"/>
      <c r="AX320" s="278"/>
    </row>
    <row r="321" spans="1:51" ht="24.75" hidden="1" customHeight="1" x14ac:dyDescent="0.15">
      <c r="A321" s="321"/>
      <c r="B321" s="322"/>
      <c r="C321" s="322"/>
      <c r="D321" s="322"/>
      <c r="E321" s="322"/>
      <c r="F321" s="32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1"/>
      <c r="B334" s="322"/>
      <c r="C334" s="322"/>
      <c r="D334" s="322"/>
      <c r="E334" s="322"/>
      <c r="F334" s="32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577</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666</v>
      </c>
      <c r="D366" s="250"/>
      <c r="E366" s="250"/>
      <c r="F366" s="250"/>
      <c r="G366" s="250"/>
      <c r="H366" s="250"/>
      <c r="I366" s="250"/>
      <c r="J366" s="233">
        <v>9050005005205</v>
      </c>
      <c r="K366" s="234"/>
      <c r="L366" s="234"/>
      <c r="M366" s="234"/>
      <c r="N366" s="234"/>
      <c r="O366" s="234"/>
      <c r="P366" s="252" t="s">
        <v>667</v>
      </c>
      <c r="Q366" s="235"/>
      <c r="R366" s="235"/>
      <c r="S366" s="235"/>
      <c r="T366" s="235"/>
      <c r="U366" s="235"/>
      <c r="V366" s="235"/>
      <c r="W366" s="235"/>
      <c r="X366" s="235"/>
      <c r="Y366" s="236">
        <v>741.37228000000005</v>
      </c>
      <c r="Z366" s="237"/>
      <c r="AA366" s="237"/>
      <c r="AB366" s="238"/>
      <c r="AC366" s="222" t="s">
        <v>679</v>
      </c>
      <c r="AD366" s="223"/>
      <c r="AE366" s="223"/>
      <c r="AF366" s="223"/>
      <c r="AG366" s="223"/>
      <c r="AH366" s="253" t="s">
        <v>680</v>
      </c>
      <c r="AI366" s="254"/>
      <c r="AJ366" s="254"/>
      <c r="AK366" s="254"/>
      <c r="AL366" s="226" t="s">
        <v>680</v>
      </c>
      <c r="AM366" s="227"/>
      <c r="AN366" s="227"/>
      <c r="AO366" s="228"/>
      <c r="AP366" s="229" t="s">
        <v>667</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671</v>
      </c>
      <c r="D399" s="250"/>
      <c r="E399" s="250"/>
      <c r="F399" s="250"/>
      <c r="G399" s="250"/>
      <c r="H399" s="250"/>
      <c r="I399" s="250"/>
      <c r="J399" s="233">
        <v>3060001010436</v>
      </c>
      <c r="K399" s="234"/>
      <c r="L399" s="234"/>
      <c r="M399" s="234"/>
      <c r="N399" s="234"/>
      <c r="O399" s="234"/>
      <c r="P399" s="252" t="s">
        <v>665</v>
      </c>
      <c r="Q399" s="235"/>
      <c r="R399" s="235"/>
      <c r="S399" s="235"/>
      <c r="T399" s="235"/>
      <c r="U399" s="235"/>
      <c r="V399" s="235"/>
      <c r="W399" s="235"/>
      <c r="X399" s="235"/>
      <c r="Y399" s="236">
        <v>453.79378000000003</v>
      </c>
      <c r="Z399" s="237"/>
      <c r="AA399" s="237"/>
      <c r="AB399" s="238"/>
      <c r="AC399" s="222" t="s">
        <v>252</v>
      </c>
      <c r="AD399" s="223"/>
      <c r="AE399" s="223"/>
      <c r="AF399" s="223"/>
      <c r="AG399" s="223"/>
      <c r="AH399" s="253">
        <v>3</v>
      </c>
      <c r="AI399" s="254"/>
      <c r="AJ399" s="254"/>
      <c r="AK399" s="254"/>
      <c r="AL399" s="226">
        <v>70.5</v>
      </c>
      <c r="AM399" s="227"/>
      <c r="AN399" s="227"/>
      <c r="AO399" s="228"/>
      <c r="AP399" s="229" t="s">
        <v>667</v>
      </c>
      <c r="AQ399" s="229"/>
      <c r="AR399" s="229"/>
      <c r="AS399" s="229"/>
      <c r="AT399" s="229"/>
      <c r="AU399" s="229"/>
      <c r="AV399" s="229"/>
      <c r="AW399" s="229"/>
      <c r="AX399" s="229"/>
      <c r="AY399">
        <f>$AY$396</f>
        <v>1</v>
      </c>
    </row>
    <row r="400" spans="1:51" ht="44.25" customHeight="1" x14ac:dyDescent="0.15">
      <c r="A400" s="230">
        <v>2</v>
      </c>
      <c r="B400" s="230">
        <v>1</v>
      </c>
      <c r="C400" s="260" t="s">
        <v>668</v>
      </c>
      <c r="D400" s="263"/>
      <c r="E400" s="263"/>
      <c r="F400" s="263"/>
      <c r="G400" s="263"/>
      <c r="H400" s="263"/>
      <c r="I400" s="264"/>
      <c r="J400" s="233">
        <v>3013201006646</v>
      </c>
      <c r="K400" s="234"/>
      <c r="L400" s="234"/>
      <c r="M400" s="234"/>
      <c r="N400" s="234"/>
      <c r="O400" s="234"/>
      <c r="P400" s="252" t="s">
        <v>674</v>
      </c>
      <c r="Q400" s="235"/>
      <c r="R400" s="235"/>
      <c r="S400" s="235"/>
      <c r="T400" s="235"/>
      <c r="U400" s="235"/>
      <c r="V400" s="235"/>
      <c r="W400" s="235"/>
      <c r="X400" s="235"/>
      <c r="Y400" s="236">
        <v>237.215</v>
      </c>
      <c r="Z400" s="237"/>
      <c r="AA400" s="237"/>
      <c r="AB400" s="238"/>
      <c r="AC400" s="222" t="s">
        <v>252</v>
      </c>
      <c r="AD400" s="223"/>
      <c r="AE400" s="223"/>
      <c r="AF400" s="223"/>
      <c r="AG400" s="223"/>
      <c r="AH400" s="253">
        <v>1</v>
      </c>
      <c r="AI400" s="254"/>
      <c r="AJ400" s="254"/>
      <c r="AK400" s="254"/>
      <c r="AL400" s="226">
        <v>97.1</v>
      </c>
      <c r="AM400" s="227"/>
      <c r="AN400" s="227"/>
      <c r="AO400" s="228"/>
      <c r="AP400" s="229" t="s">
        <v>618</v>
      </c>
      <c r="AQ400" s="229"/>
      <c r="AR400" s="229"/>
      <c r="AS400" s="229"/>
      <c r="AT400" s="229"/>
      <c r="AU400" s="229"/>
      <c r="AV400" s="229"/>
      <c r="AW400" s="229"/>
      <c r="AX400" s="229"/>
      <c r="AY400">
        <f>COUNTA($C$400)</f>
        <v>1</v>
      </c>
    </row>
    <row r="401" spans="1:51" ht="30" customHeight="1" x14ac:dyDescent="0.15">
      <c r="A401" s="230">
        <v>3</v>
      </c>
      <c r="B401" s="230">
        <v>1</v>
      </c>
      <c r="C401" s="260" t="s">
        <v>669</v>
      </c>
      <c r="D401" s="263"/>
      <c r="E401" s="263"/>
      <c r="F401" s="263"/>
      <c r="G401" s="263"/>
      <c r="H401" s="263"/>
      <c r="I401" s="264"/>
      <c r="J401" s="233">
        <v>3050001015915</v>
      </c>
      <c r="K401" s="234"/>
      <c r="L401" s="234"/>
      <c r="M401" s="234"/>
      <c r="N401" s="234"/>
      <c r="O401" s="234"/>
      <c r="P401" s="252" t="s">
        <v>675</v>
      </c>
      <c r="Q401" s="235"/>
      <c r="R401" s="235"/>
      <c r="S401" s="235"/>
      <c r="T401" s="235"/>
      <c r="U401" s="235"/>
      <c r="V401" s="235"/>
      <c r="W401" s="235"/>
      <c r="X401" s="235"/>
      <c r="Y401" s="236">
        <v>25.420999999999999</v>
      </c>
      <c r="Z401" s="237"/>
      <c r="AA401" s="237"/>
      <c r="AB401" s="238"/>
      <c r="AC401" s="222" t="s">
        <v>252</v>
      </c>
      <c r="AD401" s="223"/>
      <c r="AE401" s="223"/>
      <c r="AF401" s="223"/>
      <c r="AG401" s="223"/>
      <c r="AH401" s="224">
        <v>5</v>
      </c>
      <c r="AI401" s="225"/>
      <c r="AJ401" s="225"/>
      <c r="AK401" s="225"/>
      <c r="AL401" s="226">
        <v>71.599999999999994</v>
      </c>
      <c r="AM401" s="227"/>
      <c r="AN401" s="227"/>
      <c r="AO401" s="228"/>
      <c r="AP401" s="229" t="s">
        <v>618</v>
      </c>
      <c r="AQ401" s="229"/>
      <c r="AR401" s="229"/>
      <c r="AS401" s="229"/>
      <c r="AT401" s="229"/>
      <c r="AU401" s="229"/>
      <c r="AV401" s="229"/>
      <c r="AW401" s="229"/>
      <c r="AX401" s="229"/>
      <c r="AY401">
        <f>COUNTA($C$401)</f>
        <v>1</v>
      </c>
    </row>
    <row r="402" spans="1:51" ht="43.5" customHeight="1" x14ac:dyDescent="0.15">
      <c r="A402" s="230">
        <v>4</v>
      </c>
      <c r="B402" s="230">
        <v>1</v>
      </c>
      <c r="C402" s="251" t="s">
        <v>670</v>
      </c>
      <c r="D402" s="263"/>
      <c r="E402" s="263"/>
      <c r="F402" s="263"/>
      <c r="G402" s="263"/>
      <c r="H402" s="263"/>
      <c r="I402" s="264"/>
      <c r="J402" s="233">
        <v>2050001008944</v>
      </c>
      <c r="K402" s="234"/>
      <c r="L402" s="234"/>
      <c r="M402" s="234"/>
      <c r="N402" s="234"/>
      <c r="O402" s="234"/>
      <c r="P402" s="252" t="s">
        <v>676</v>
      </c>
      <c r="Q402" s="235"/>
      <c r="R402" s="235"/>
      <c r="S402" s="235"/>
      <c r="T402" s="235"/>
      <c r="U402" s="235"/>
      <c r="V402" s="235"/>
      <c r="W402" s="235"/>
      <c r="X402" s="235"/>
      <c r="Y402" s="236">
        <v>15.212999999999999</v>
      </c>
      <c r="Z402" s="237"/>
      <c r="AA402" s="237"/>
      <c r="AB402" s="238"/>
      <c r="AC402" s="222" t="s">
        <v>252</v>
      </c>
      <c r="AD402" s="223"/>
      <c r="AE402" s="223"/>
      <c r="AF402" s="223"/>
      <c r="AG402" s="223"/>
      <c r="AH402" s="224">
        <v>2</v>
      </c>
      <c r="AI402" s="225"/>
      <c r="AJ402" s="225"/>
      <c r="AK402" s="225"/>
      <c r="AL402" s="226">
        <v>62.7</v>
      </c>
      <c r="AM402" s="227"/>
      <c r="AN402" s="227"/>
      <c r="AO402" s="228"/>
      <c r="AP402" s="229" t="s">
        <v>618</v>
      </c>
      <c r="AQ402" s="229"/>
      <c r="AR402" s="229"/>
      <c r="AS402" s="229"/>
      <c r="AT402" s="229"/>
      <c r="AU402" s="229"/>
      <c r="AV402" s="229"/>
      <c r="AW402" s="229"/>
      <c r="AX402" s="229"/>
      <c r="AY402">
        <f>COUNTA($C$402)</f>
        <v>1</v>
      </c>
    </row>
    <row r="403" spans="1:51" ht="30" customHeight="1" x14ac:dyDescent="0.15">
      <c r="A403" s="230">
        <v>5</v>
      </c>
      <c r="B403" s="230">
        <v>1</v>
      </c>
      <c r="C403" s="260" t="s">
        <v>673</v>
      </c>
      <c r="D403" s="261"/>
      <c r="E403" s="261"/>
      <c r="F403" s="261"/>
      <c r="G403" s="261"/>
      <c r="H403" s="261"/>
      <c r="I403" s="262"/>
      <c r="J403" s="233">
        <v>2050001031657</v>
      </c>
      <c r="K403" s="234"/>
      <c r="L403" s="234"/>
      <c r="M403" s="234"/>
      <c r="N403" s="234"/>
      <c r="O403" s="234"/>
      <c r="P403" s="252" t="s">
        <v>677</v>
      </c>
      <c r="Q403" s="235"/>
      <c r="R403" s="235"/>
      <c r="S403" s="235"/>
      <c r="T403" s="235"/>
      <c r="U403" s="235"/>
      <c r="V403" s="235"/>
      <c r="W403" s="235"/>
      <c r="X403" s="235"/>
      <c r="Y403" s="236">
        <v>7.3920000000000003</v>
      </c>
      <c r="Z403" s="237"/>
      <c r="AA403" s="237"/>
      <c r="AB403" s="238"/>
      <c r="AC403" s="222" t="s">
        <v>252</v>
      </c>
      <c r="AD403" s="223"/>
      <c r="AE403" s="223"/>
      <c r="AF403" s="223"/>
      <c r="AG403" s="223"/>
      <c r="AH403" s="224">
        <v>5</v>
      </c>
      <c r="AI403" s="225"/>
      <c r="AJ403" s="225"/>
      <c r="AK403" s="225"/>
      <c r="AL403" s="226">
        <v>60.9</v>
      </c>
      <c r="AM403" s="227"/>
      <c r="AN403" s="227"/>
      <c r="AO403" s="228"/>
      <c r="AP403" s="229" t="s">
        <v>618</v>
      </c>
      <c r="AQ403" s="229"/>
      <c r="AR403" s="229"/>
      <c r="AS403" s="229"/>
      <c r="AT403" s="229"/>
      <c r="AU403" s="229"/>
      <c r="AV403" s="229"/>
      <c r="AW403" s="229"/>
      <c r="AX403" s="229"/>
      <c r="AY403">
        <f>COUNTA($C$403)</f>
        <v>1</v>
      </c>
    </row>
    <row r="404" spans="1:51" ht="48.75" customHeight="1" x14ac:dyDescent="0.15">
      <c r="A404" s="230">
        <v>6</v>
      </c>
      <c r="B404" s="230">
        <v>1</v>
      </c>
      <c r="C404" s="251" t="s">
        <v>672</v>
      </c>
      <c r="D404" s="250"/>
      <c r="E404" s="250"/>
      <c r="F404" s="250"/>
      <c r="G404" s="250"/>
      <c r="H404" s="250"/>
      <c r="I404" s="250"/>
      <c r="J404" s="233">
        <v>6010701006537</v>
      </c>
      <c r="K404" s="234"/>
      <c r="L404" s="234"/>
      <c r="M404" s="234"/>
      <c r="N404" s="234"/>
      <c r="O404" s="234"/>
      <c r="P404" s="252" t="s">
        <v>678</v>
      </c>
      <c r="Q404" s="235"/>
      <c r="R404" s="235"/>
      <c r="S404" s="235"/>
      <c r="T404" s="235"/>
      <c r="U404" s="235"/>
      <c r="V404" s="235"/>
      <c r="W404" s="235"/>
      <c r="X404" s="235"/>
      <c r="Y404" s="236">
        <v>2.3374999999999999</v>
      </c>
      <c r="Z404" s="237"/>
      <c r="AA404" s="237"/>
      <c r="AB404" s="238"/>
      <c r="AC404" s="222" t="s">
        <v>252</v>
      </c>
      <c r="AD404" s="223"/>
      <c r="AE404" s="223"/>
      <c r="AF404" s="223"/>
      <c r="AG404" s="223"/>
      <c r="AH404" s="224">
        <v>1</v>
      </c>
      <c r="AI404" s="225"/>
      <c r="AJ404" s="225"/>
      <c r="AK404" s="225"/>
      <c r="AL404" s="226">
        <v>100</v>
      </c>
      <c r="AM404" s="227"/>
      <c r="AN404" s="227"/>
      <c r="AO404" s="228"/>
      <c r="AP404" s="229" t="s">
        <v>618</v>
      </c>
      <c r="AQ404" s="229"/>
      <c r="AR404" s="229"/>
      <c r="AS404" s="229"/>
      <c r="AT404" s="229"/>
      <c r="AU404" s="229"/>
      <c r="AV404" s="229"/>
      <c r="AW404" s="229"/>
      <c r="AX404" s="229"/>
      <c r="AY404">
        <f>COUNTA($C$404)</f>
        <v>1</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36" max="16383" man="1"/>
    <brk id="235"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614</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t="s">
        <v>614</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t="s">
        <v>614</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2022-09-05T11:56:13Z</cp:lastPrinted>
  <dcterms:created xsi:type="dcterms:W3CDTF">2012-03-13T00:50:25Z</dcterms:created>
  <dcterms:modified xsi:type="dcterms:W3CDTF">2022-09-05T11:56:20Z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