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国総研（つくば）※\エクセル\"/>
    </mc:Choice>
  </mc:AlternateContent>
  <bookViews>
    <workbookView xWindow="0" yWindow="0" windowWidth="25755" windowHeight="10935"/>
  </bookViews>
  <sheets>
    <sheet name="行政事業レビューシート" sheetId="11" r:id="rId1"/>
    <sheet name="入力規則等" sheetId="4" r:id="rId2"/>
  </sheets>
  <definedNames>
    <definedName name="_xlnm.Print_Area" localSheetId="0">行政事業レビューシート!$A$1:$AX$660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c r="AY64" i="11"/>
  <c r="AY400" i="11"/>
  <c r="AY396" i="11"/>
  <c r="AY397" i="11" s="1"/>
  <c r="AY372" i="11"/>
  <c r="AY371" i="11"/>
  <c r="AY370" i="11"/>
  <c r="AY369" i="11"/>
  <c r="AY368" i="11"/>
  <c r="AY367" i="11"/>
  <c r="AY334" i="11"/>
  <c r="AY339" i="11" s="1"/>
  <c r="AY321" i="11"/>
  <c r="AY332" i="11" s="1"/>
  <c r="AY338" i="11"/>
  <c r="AY340" i="11"/>
  <c r="AY398" i="11"/>
  <c r="AY328" i="11"/>
  <c r="AY333" i="11"/>
  <c r="AY399" i="11"/>
  <c r="AY324" i="11"/>
  <c r="AY326" i="11"/>
  <c r="AY336" i="11"/>
  <c r="AY327" i="11"/>
  <c r="AY337" i="11"/>
  <c r="AY330" i="11"/>
  <c r="AY341" i="11"/>
  <c r="AY69" i="11"/>
  <c r="AY329" i="11"/>
  <c r="AY66" i="11"/>
  <c r="AY75" i="11"/>
  <c r="AY73" i="11"/>
  <c r="AY77" i="11"/>
  <c r="AY74" i="11"/>
  <c r="AY72" i="11"/>
  <c r="AY335" i="11"/>
  <c r="AY214" i="11"/>
  <c r="AY208" i="11"/>
  <c r="AY213" i="11" s="1"/>
  <c r="AY200" i="11"/>
  <c r="AY205" i="11"/>
  <c r="AY195" i="11"/>
  <c r="AY196" i="11"/>
  <c r="AY190" i="11"/>
  <c r="AY194" i="11" s="1"/>
  <c r="AY180" i="11"/>
  <c r="AY187" i="11" s="1"/>
  <c r="AY173" i="11"/>
  <c r="AY174" i="11"/>
  <c r="AY170" i="11"/>
  <c r="AY172" i="11"/>
  <c r="AY167" i="11"/>
  <c r="AY168" i="11" s="1"/>
  <c r="AY136" i="11"/>
  <c r="AY138" i="11" s="1"/>
  <c r="AY133" i="11"/>
  <c r="AY134" i="11"/>
  <c r="AY132" i="11"/>
  <c r="AY139" i="11"/>
  <c r="AY142" i="11" s="1"/>
  <c r="AY140" i="11"/>
  <c r="AY166" i="11"/>
  <c r="AY161" i="11"/>
  <c r="AY162" i="11" s="1"/>
  <c r="AY156" i="11"/>
  <c r="AY158" i="11"/>
  <c r="AY146" i="11"/>
  <c r="AY153" i="11" s="1"/>
  <c r="AY150" i="11"/>
  <c r="AY127" i="11"/>
  <c r="AY128" i="11" s="1"/>
  <c r="AY122" i="11"/>
  <c r="AY123" i="11" s="1"/>
  <c r="AY112" i="11"/>
  <c r="AY121" i="11"/>
  <c r="AY99" i="11"/>
  <c r="AY100" i="11" s="1"/>
  <c r="AY101" i="11"/>
  <c r="AY98" i="11"/>
  <c r="AY102" i="11"/>
  <c r="AY103" i="11" s="1"/>
  <c r="AY104" i="11"/>
  <c r="AY116" i="11"/>
  <c r="AY152" i="11"/>
  <c r="AY144" i="11"/>
  <c r="AY175" i="11"/>
  <c r="AY118" i="11"/>
  <c r="AY176" i="11"/>
  <c r="AY117" i="11"/>
  <c r="AY145" i="11"/>
  <c r="AY206" i="11"/>
  <c r="AY114" i="11"/>
  <c r="AY135" i="11"/>
  <c r="AY177" i="11"/>
  <c r="AY115" i="11"/>
  <c r="AY198" i="11"/>
  <c r="AY207" i="11"/>
  <c r="AY151" i="11"/>
  <c r="AY178" i="11"/>
  <c r="AY201" i="11"/>
  <c r="AY119" i="11"/>
  <c r="AY171" i="11"/>
  <c r="AY179" i="11"/>
  <c r="AY202" i="11"/>
  <c r="AY120" i="11"/>
  <c r="AY154" i="11"/>
  <c r="AY203" i="11"/>
  <c r="AY113" i="11"/>
  <c r="AY155" i="11"/>
  <c r="AY204" i="11"/>
  <c r="AY197" i="11"/>
  <c r="AY199" i="11"/>
  <c r="AY159" i="11"/>
  <c r="AY160" i="11"/>
  <c r="AY157" i="11"/>
  <c r="AY147" i="11"/>
  <c r="AY148" i="11"/>
  <c r="AY149" i="11"/>
  <c r="AY59" i="11"/>
  <c r="AY60" i="11" s="1"/>
  <c r="AY61" i="11"/>
  <c r="AY54" i="11"/>
  <c r="AY56" i="11" s="1"/>
  <c r="AY57" i="11"/>
  <c r="AY105" i="11"/>
  <c r="AY111" i="11"/>
  <c r="AY93" i="11"/>
  <c r="AY94" i="11" s="1"/>
  <c r="AY88" i="11"/>
  <c r="AY90" i="11" s="1"/>
  <c r="AY92" i="11"/>
  <c r="AY78" i="11"/>
  <c r="AY82" i="11" s="1"/>
  <c r="AY87" i="11"/>
  <c r="AY44" i="11"/>
  <c r="AY52" i="11"/>
  <c r="AY83" i="11"/>
  <c r="AY55" i="11"/>
  <c r="AY81" i="11"/>
  <c r="AY96" i="11"/>
  <c r="AY91" i="11"/>
  <c r="AY49" i="11"/>
  <c r="AY84" i="11"/>
  <c r="AY108" i="11"/>
  <c r="AY109" i="11"/>
  <c r="AY106" i="11"/>
  <c r="AY110" i="11"/>
  <c r="AY107"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7" i="11" s="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c r="P18" i="11"/>
  <c r="P20" i="11"/>
  <c r="AV2" i="11"/>
  <c r="AY345" i="11"/>
  <c r="AY465" i="11"/>
  <c r="AY531" i="11"/>
  <c r="AY343" i="11"/>
  <c r="AY463" i="11"/>
  <c r="AY595" i="11"/>
  <c r="AY351" i="11"/>
  <c r="AY563" i="11"/>
  <c r="AY342" i="11"/>
  <c r="AY344" i="11"/>
  <c r="AY562" i="11"/>
  <c r="C12" i="4"/>
  <c r="C23" i="4"/>
  <c r="AK3" i="4"/>
  <c r="AK4" i="4"/>
  <c r="AK5" i="4"/>
  <c r="AK6" i="4"/>
  <c r="AK7" i="4"/>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c r="AK32" i="4"/>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S4" i="4" s="1"/>
  <c r="S5" i="4" s="1"/>
  <c r="M4" i="4"/>
  <c r="H4" i="4"/>
  <c r="C4" i="4"/>
  <c r="R3" i="4"/>
  <c r="M3" i="4"/>
  <c r="N3" i="4" s="1"/>
  <c r="H3" i="4"/>
  <c r="C3" i="4"/>
  <c r="D3" i="4" s="1"/>
  <c r="D4" i="4" s="1"/>
  <c r="D5" i="4" s="1"/>
  <c r="D6" i="4" s="1"/>
  <c r="R2" i="4"/>
  <c r="S2" i="4"/>
  <c r="S3" i="4" s="1"/>
  <c r="M2" i="4"/>
  <c r="N2" i="4"/>
  <c r="H2" i="4"/>
  <c r="I2" i="4"/>
  <c r="I3" i="4"/>
  <c r="I4" i="4"/>
  <c r="I5" i="4"/>
  <c r="I6" i="4" s="1"/>
  <c r="C2" i="4"/>
  <c r="D2" i="4"/>
  <c r="AY529" i="11" l="1"/>
  <c r="AY497" i="11"/>
  <c r="AY496" i="11"/>
  <c r="D7" i="4"/>
  <c r="D8" i="4" s="1"/>
  <c r="D9" i="4" s="1"/>
  <c r="D10" i="4" s="1"/>
  <c r="D11" i="4" s="1"/>
  <c r="D12" i="4" s="1"/>
  <c r="D13" i="4" s="1"/>
  <c r="D14" i="4" s="1"/>
  <c r="D15" i="4" s="1"/>
  <c r="D16" i="4" s="1"/>
  <c r="D17" i="4" s="1"/>
  <c r="D18" i="4" s="1"/>
  <c r="D19" i="4" s="1"/>
  <c r="D20" i="4" s="1"/>
  <c r="D21" i="4" s="1"/>
  <c r="D22" i="4" s="1"/>
  <c r="D23" i="4" s="1"/>
  <c r="A27" i="4" s="1"/>
  <c r="G8" i="11" s="1"/>
  <c r="S6" i="4"/>
  <c r="S7" i="4" s="1"/>
  <c r="S8" i="4" s="1"/>
  <c r="P10" i="4" s="1"/>
  <c r="G11" i="11" s="1"/>
  <c r="I7" i="4"/>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4" i="4"/>
  <c r="N5" i="4" s="1"/>
  <c r="N6" i="4"/>
  <c r="N7" i="4" s="1"/>
  <c r="N8" i="4" s="1"/>
  <c r="N9" i="4" s="1"/>
  <c r="N10" i="4" s="1"/>
  <c r="N11" i="4" s="1"/>
  <c r="K13" i="4" s="1"/>
  <c r="AE8" i="11" s="1"/>
  <c r="AY349" i="11"/>
  <c r="AY189" i="11"/>
  <c r="AY193" i="11"/>
  <c r="AY163" i="11"/>
  <c r="AY129" i="11"/>
  <c r="AY169" i="11"/>
  <c r="AY192" i="11"/>
  <c r="AY323" i="11"/>
  <c r="AY352" i="11"/>
  <c r="AY359" i="11"/>
  <c r="AY58" i="11"/>
  <c r="AY89" i="11"/>
  <c r="AY97" i="11"/>
  <c r="AY95" i="11"/>
  <c r="AY184" i="11"/>
  <c r="AY164" i="11"/>
  <c r="AY141" i="11"/>
  <c r="AY331" i="11"/>
  <c r="AY182" i="11"/>
  <c r="AY209" i="11"/>
  <c r="AY212" i="11"/>
  <c r="AY354" i="11"/>
  <c r="AY431" i="11"/>
  <c r="AY80" i="11"/>
  <c r="AY165" i="11"/>
  <c r="AY350" i="11"/>
  <c r="AY357" i="11"/>
  <c r="AY79" i="11"/>
  <c r="AY63" i="11"/>
  <c r="AY183" i="11"/>
  <c r="AY191" i="11"/>
  <c r="AY143" i="11"/>
  <c r="AY137" i="11"/>
  <c r="AY356" i="11"/>
  <c r="AY185" i="11"/>
  <c r="AY124" i="11"/>
  <c r="AY181" i="11"/>
  <c r="AY348" i="11"/>
  <c r="AY355" i="11"/>
  <c r="AY62" i="11"/>
  <c r="AY85" i="11"/>
  <c r="AY188" i="11"/>
  <c r="AY211" i="11"/>
  <c r="AY125" i="11"/>
  <c r="AY130" i="11"/>
  <c r="AY322" i="11"/>
  <c r="AY325" i="11"/>
  <c r="AY430" i="11"/>
  <c r="AY210" i="11"/>
  <c r="AY126" i="11"/>
  <c r="AY353" i="11"/>
  <c r="AY86" i="11"/>
  <c r="AY186" i="11"/>
  <c r="AY131" i="11"/>
</calcChain>
</file>

<file path=xl/sharedStrings.xml><?xml version="1.0" encoding="utf-8"?>
<sst xmlns="http://schemas.openxmlformats.org/spreadsheetml/2006/main" count="1936" uniqueCount="739">
  <si>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</si>
  <si>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</si>
  <si>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</si>
  <si>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</si>
  <si>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</si>
  <si>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</si>
  <si>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</si>
  <si>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</si>
  <si>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</si>
  <si>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</si>
  <si>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</si>
  <si>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</si>
  <si>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</si>
  <si>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</si>
  <si>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</si>
  <si>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</si>
  <si>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</si>
  <si>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</si>
  <si>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</si>
  <si>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</si>
  <si>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</si>
  <si>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</si>
  <si>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</si>
  <si>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</si>
  <si>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</si>
  <si>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</si>
  <si>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</si>
  <si>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</si>
  <si>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</si>
  <si>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</si>
  <si>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</si>
  <si>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</si>
  <si>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</si>
  <si>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</si>
  <si>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</si>
  <si>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</si>
  <si>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</si>
  <si>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</si>
  <si>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</si>
  <si>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</si>
  <si>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</si>
  <si>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</si>
  <si>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</si>
  <si>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</si>
  <si>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</si>
  <si>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</si>
  <si>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</si>
  <si>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</si>
  <si>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</si>
  <si>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</si>
  <si>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</si>
  <si>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</si>
  <si>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</si>
  <si>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</si>
  <si>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</si>
  <si>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</si>
  <si>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</si>
  <si>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</si>
  <si>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</si>
  <si>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</si>
  <si>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</si>
  <si>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</si>
  <si>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</si>
  <si>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</si>
  <si>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</si>
  <si>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</si>
  <si>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</si>
  <si>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</si>
  <si>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</si>
  <si>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</si>
  <si>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</si>
  <si>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</si>
  <si>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</si>
  <si>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</si>
  <si>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</si>
  <si>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</si>
  <si>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</si>
  <si>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</si>
  <si>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</si>
  <si>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</si>
  <si>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</si>
  <si>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</si>
  <si>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</si>
  <si>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</si>
  <si>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</si>
  <si>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</si>
  <si>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</si>
  <si>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</si>
  <si>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</si>
  <si>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</si>
  <si>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</si>
  <si>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</si>
  <si>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</si>
  <si>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</si>
  <si>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</si>
  <si>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</si>
  <si>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</si>
  <si>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</si>
  <si>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</si>
  <si>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</si>
  <si>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</si>
  <si>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</si>
  <si>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</si>
  <si>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</si>
  <si>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</si>
  <si>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</si>
  <si>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</si>
  <si>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</si>
  <si>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</si>
  <si>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</si>
  <si>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</si>
  <si>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</si>
  <si>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</si>
  <si>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</si>
  <si>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</si>
  <si>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</si>
  <si>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</si>
  <si>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</si>
  <si>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</si>
  <si>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</si>
  <si>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</si>
  <si>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</si>
  <si>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</si>
  <si>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</si>
  <si>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</si>
  <si>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</si>
  <si>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</si>
  <si>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</si>
  <si>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</si>
  <si>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</si>
  <si>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</si>
  <si>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</si>
  <si>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</si>
  <si>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</si>
  <si>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</si>
  <si>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</si>
  <si>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</si>
  <si>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</si>
  <si>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</si>
  <si>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</si>
  <si>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</si>
  <si>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</si>
  <si>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</si>
  <si>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</si>
  <si>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</si>
  <si>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</si>
  <si>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</si>
  <si>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</si>
  <si>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</si>
  <si>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</si>
  <si>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</si>
  <si>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</si>
  <si>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</si>
  <si>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</si>
  <si>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</si>
  <si>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</si>
  <si>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</si>
  <si>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</si>
  <si>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</si>
  <si>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</si>
  <si>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</si>
  <si>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</si>
  <si>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</si>
  <si>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</si>
  <si>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</si>
  <si>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</si>
  <si>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</si>
  <si>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</si>
  <si>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</si>
  <si>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</si>
  <si>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</si>
  <si>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</si>
  <si>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</si>
  <si>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</si>
  <si>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</si>
  <si>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</si>
  <si>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</si>
  <si>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</si>
  <si>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</si>
  <si>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</si>
  <si>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</si>
  <si>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</si>
  <si>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</si>
  <si>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</si>
  <si>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</si>
  <si>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</si>
  <si>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</si>
  <si>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</si>
  <si>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</si>
  <si>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</si>
  <si>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</si>
  <si>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</si>
  <si>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</si>
  <si>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</si>
  <si>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</si>
  <si>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</si>
  <si>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</si>
  <si>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</si>
  <si>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</si>
  <si>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</si>
  <si>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</si>
  <si>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</si>
  <si>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</si>
  <si>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</si>
  <si>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</si>
  <si>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</si>
  <si>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</si>
  <si>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</si>
  <si>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</si>
  <si>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</si>
  <si>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</si>
  <si>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</si>
  <si>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</si>
  <si>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</si>
  <si>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</si>
  <si>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</si>
  <si>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</si>
  <si>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</si>
  <si>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</si>
  <si>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</si>
  <si>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</si>
  <si>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</si>
  <si>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</si>
  <si>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</si>
  <si>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</si>
  <si>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</si>
  <si>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</si>
  <si>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</si>
  <si>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</si>
  <si>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</si>
  <si>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</si>
  <si>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</si>
  <si>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</si>
  <si>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</si>
  <si>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</si>
  <si>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</si>
  <si>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</si>
  <si>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</si>
  <si>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</si>
  <si>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</si>
  <si>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</si>
  <si>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</si>
  <si>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</si>
  <si>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</si>
  <si>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</si>
  <si>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</si>
  <si>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</si>
  <si>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</si>
  <si>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</si>
  <si>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</si>
  <si>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</si>
  <si>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</si>
  <si>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</si>
  <si>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</si>
  <si>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</si>
  <si>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</si>
  <si>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</si>
  <si>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</si>
  <si>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</si>
  <si>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</si>
  <si>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</si>
  <si>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</si>
  <si>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</si>
  <si>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</si>
  <si>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</si>
  <si>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</si>
  <si>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</si>
  <si>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</si>
  <si>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</si>
  <si>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</si>
  <si>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</si>
  <si>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</si>
  <si>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</si>
  <si>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</si>
  <si>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</si>
  <si>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</si>
  <si>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</si>
  <si>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</si>
  <si>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</si>
  <si>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</si>
  <si>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</si>
  <si>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</si>
  <si>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</si>
  <si>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</si>
  <si>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</si>
  <si>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</si>
  <si>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</si>
  <si>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</si>
  <si>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</si>
  <si>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</si>
  <si>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</si>
  <si>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</si>
  <si>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</si>
  <si>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</si>
  <si>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</si>
  <si>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</si>
  <si>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</si>
  <si>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</si>
  <si>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</si>
  <si>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</si>
  <si>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</si>
  <si>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</si>
  <si>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</si>
  <si>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</si>
  <si>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</si>
  <si>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</si>
  <si>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</si>
  <si>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</si>
  <si>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</si>
  <si>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</si>
  <si>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</si>
  <si>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</si>
  <si>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</si>
  <si>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</si>
  <si>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</si>
  <si>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</si>
  <si>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</si>
  <si>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</si>
  <si>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</si>
  <si>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</si>
  <si>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</si>
  <si>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</si>
  <si>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</si>
  <si>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</si>
  <si>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</si>
  <si>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</si>
  <si>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</si>
  <si>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</si>
  <si>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</si>
  <si>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</si>
  <si>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</si>
  <si>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</si>
  <si>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</si>
  <si>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</si>
  <si>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</si>
  <si>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</si>
  <si>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</si>
  <si>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</si>
  <si>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</si>
  <si>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</si>
  <si>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</si>
  <si>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</si>
  <si>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</si>
  <si>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</si>
  <si>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</si>
  <si>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</si>
  <si>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</si>
  <si>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</si>
  <si>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</si>
  <si>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</si>
  <si>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</si>
  <si>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</si>
  <si>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</si>
  <si>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</si>
  <si>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</si>
  <si>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</si>
  <si>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</si>
  <si>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</si>
  <si>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</si>
  <si>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</si>
  <si>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</si>
  <si>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</si>
  <si>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</si>
  <si>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</si>
  <si>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</si>
  <si>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</si>
  <si>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</si>
  <si>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</si>
  <si>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</si>
  <si>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</si>
  <si>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</si>
  <si>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</si>
  <si>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</si>
  <si>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</si>
  <si>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</si>
  <si>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</si>
  <si>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</si>
  <si>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</si>
  <si>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</si>
  <si>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</si>
  <si>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</si>
  <si>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</si>
  <si>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</si>
  <si>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</si>
  <si>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</si>
  <si>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</si>
  <si>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</si>
  <si>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</si>
  <si>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</si>
  <si>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</si>
  <si>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</si>
  <si>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</si>
  <si>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</si>
  <si>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</si>
  <si>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</si>
  <si>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</si>
  <si>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</si>
  <si>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</si>
  <si>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</si>
  <si>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</si>
  <si>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</si>
  <si>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</si>
  <si>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</si>
  <si>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</si>
  <si>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</si>
  <si>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</si>
  <si>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</si>
  <si>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</si>
  <si>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</si>
  <si>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</si>
  <si>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</si>
  <si>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</si>
  <si>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</si>
  <si>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</si>
  <si>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</si>
  <si>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</si>
  <si>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</si>
  <si>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</si>
  <si>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</si>
  <si>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</si>
  <si>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</si>
  <si>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</si>
  <si>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</si>
  <si>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</si>
  <si>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</si>
  <si>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</si>
  <si>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</si>
  <si>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</si>
  <si>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</si>
  <si>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</si>
  <si>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</si>
  <si>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</si>
  <si>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</si>
  <si>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</si>
  <si>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</si>
  <si>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</si>
  <si>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</si>
  <si>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</si>
  <si>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</si>
  <si>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</si>
  <si>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</si>
  <si>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</si>
  <si>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</si>
  <si>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</si>
  <si>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</si>
  <si>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</si>
  <si>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</si>
  <si>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</si>
  <si>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</si>
  <si>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</si>
  <si>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</si>
  <si>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</si>
  <si>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</si>
  <si>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</si>
  <si>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</si>
  <si>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</si>
  <si>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</si>
  <si>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</si>
  <si>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</si>
  <si>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</si>
  <si>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</si>
  <si>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</si>
  <si>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</si>
  <si>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</si>
  <si>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</si>
  <si>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</si>
  <si>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</si>
  <si>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</si>
  <si>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</si>
  <si>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</si>
  <si>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</si>
  <si>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</si>
  <si>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</si>
  <si>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</si>
  <si>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</si>
  <si>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</si>
  <si>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</si>
  <si>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</si>
  <si>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</si>
  <si>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</si>
  <si>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</si>
  <si>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</si>
  <si>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</si>
  <si>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</si>
  <si>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</si>
  <si>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</si>
  <si>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</si>
  <si>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</si>
  <si>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</si>
  <si>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</si>
  <si>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</si>
  <si>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</si>
  <si>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</si>
  <si>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</si>
  <si>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</si>
  <si>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</si>
  <si>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</si>
  <si>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</si>
  <si>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</si>
  <si>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</si>
  <si>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</si>
  <si>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</si>
  <si>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</si>
  <si>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</si>
  <si>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</si>
  <si>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</si>
  <si>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</si>
  <si>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</si>
  <si>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</si>
  <si>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</si>
  <si>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</si>
  <si>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</si>
  <si>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</si>
  <si>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</si>
  <si>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</si>
  <si>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</si>
  <si>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</si>
  <si>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</si>
  <si>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</si>
  <si>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</si>
  <si>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</si>
  <si>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</si>
  <si>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</si>
  <si>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</si>
  <si>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</si>
  <si>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</si>
  <si>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</si>
  <si>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</si>
  <si>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</si>
  <si>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</si>
  <si>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</si>
  <si>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</si>
  <si>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</si>
  <si>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</si>
  <si>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</si>
  <si>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</si>
  <si>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</si>
  <si>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</si>
  <si>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</si>
  <si>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</si>
  <si>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</si>
  <si>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</si>
  <si>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</si>
  <si>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</si>
  <si>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</si>
  <si>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</si>
  <si>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</si>
  <si>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</si>
  <si>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</si>
  <si>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</si>
  <si>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</si>
  <si>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</si>
  <si>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</si>
  <si>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</si>
  <si>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</si>
  <si>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</si>
  <si>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</si>
  <si>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</si>
  <si>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</si>
  <si>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</si>
  <si>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</si>
  <si>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</si>
  <si>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</si>
  <si>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</si>
  <si>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</si>
  <si>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</si>
  <si>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</si>
  <si>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</si>
  <si>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</si>
  <si>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</si>
  <si>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</si>
  <si>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</si>
  <si>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</si>
  <si>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</si>
  <si>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</si>
  <si>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</si>
  <si>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</si>
  <si>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</si>
  <si>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</si>
  <si>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</si>
  <si>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</si>
  <si>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</si>
  <si>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</si>
  <si>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</si>
  <si>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</si>
  <si>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</si>
  <si>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</si>
  <si>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</si>
  <si>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</si>
  <si>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</si>
  <si>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</si>
  <si>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</si>
  <si>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</si>
  <si>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</si>
  <si>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</si>
  <si>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</si>
  <si>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</si>
  <si>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</si>
  <si>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</si>
  <si>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</si>
  <si>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</si>
  <si>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</si>
  <si>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国土交通省</t>
  </si>
  <si>
    <t>土木関連施設整備費、建築関連施設整備費</t>
  </si>
  <si>
    <t>国土技術政策総合研究所</t>
  </si>
  <si>
    <t>終了予定なし</t>
  </si>
  <si>
    <t>企画部施設課</t>
  </si>
  <si>
    <t>-</t>
  </si>
  <si>
    <t>国土交通省が所管する国土技術政策の企画立案と密接に関係のある総合的な調査、研究開発に必要となる研究施設の適正な維持管理（執務環境を含む）のための改修を図る。</t>
  </si>
  <si>
    <t>施設整備費</t>
  </si>
  <si>
    <t>施設施工庁費</t>
  </si>
  <si>
    <t>施設施工旅費</t>
  </si>
  <si>
    <t>国土技術政策総合研究所が施工する施設整備の完了数
※「目標値」は整備完了年度である。</t>
  </si>
  <si>
    <t>国土技術政策総合研究所調べ</t>
  </si>
  <si>
    <t>実験施設等の整備・改修等件数</t>
  </si>
  <si>
    <t>執行額（百万円）／実験施設等の整備・改修等件数　</t>
    <phoneticPr fontId="6"/>
  </si>
  <si>
    <t>百万円/件</t>
  </si>
  <si>
    <t>1,378百万円/6件</t>
  </si>
  <si>
    <t>957百万円/4件</t>
  </si>
  <si>
    <t>／　</t>
    <phoneticPr fontId="6"/>
  </si>
  <si>
    <t>398</t>
  </si>
  <si>
    <t>425</t>
  </si>
  <si>
    <t>441</t>
  </si>
  <si>
    <t>420</t>
  </si>
  <si>
    <t>435</t>
  </si>
  <si>
    <t>442</t>
  </si>
  <si>
    <t>431</t>
  </si>
  <si>
    <t>437</t>
  </si>
  <si>
    <t>○</t>
  </si>
  <si>
    <t>株式会社三井Ｅ＆Ｓマシナリー</t>
  </si>
  <si>
    <t>株式会社日水コン</t>
  </si>
  <si>
    <t>株式会社日の丸商事</t>
  </si>
  <si>
    <t/>
  </si>
  <si>
    <t>多方向不規則波造波装置製造</t>
  </si>
  <si>
    <t>一般競争契約
（最低価格）</t>
  </si>
  <si>
    <t>株式会社ＮＩＰＰＯ</t>
  </si>
  <si>
    <t>株式会社羽原工務店</t>
  </si>
  <si>
    <t>日本工営株式会社</t>
  </si>
  <si>
    <t>一般財団法人土木研究センター</t>
  </si>
  <si>
    <t>三展ミネコンサルタント株式会社</t>
  </si>
  <si>
    <t>国総研試験走路舗装他（その１）工事</t>
  </si>
  <si>
    <t>一般競争契約
（総合評価）</t>
  </si>
  <si>
    <t>随意契約
（企画競争）</t>
  </si>
  <si>
    <t>独立行政法人国立印刷局</t>
  </si>
  <si>
    <t>株式会社日刊建設工業新聞社</t>
  </si>
  <si>
    <t>株式会社日刊建設通信新聞社</t>
  </si>
  <si>
    <t>随意契約
（少額）</t>
  </si>
  <si>
    <t>A.株式会社三井Ｅ＆Ｓマシナリー</t>
  </si>
  <si>
    <t>役務費</t>
  </si>
  <si>
    <t>B.株式会社ＮＩＰＰＯ</t>
  </si>
  <si>
    <t>工事</t>
  </si>
  <si>
    <t>【一般競争契約
（最低価格）】</t>
  </si>
  <si>
    <t>A.民間企業（４社）</t>
  </si>
  <si>
    <t>622百万円</t>
  </si>
  <si>
    <t>【一般競争契約
（総合評価）】</t>
  </si>
  <si>
    <t>B.民間企業等（５社）</t>
  </si>
  <si>
    <t>157百万円</t>
  </si>
  <si>
    <t>【随意契約
（企画競争）】</t>
  </si>
  <si>
    <t>30百万円</t>
  </si>
  <si>
    <t>【随意契約
（少額）】</t>
  </si>
  <si>
    <t>1百万円</t>
  </si>
  <si>
    <t>国土技術政策総合研究所</t>
    <rPh sb="0" eb="2">
      <t>コクド</t>
    </rPh>
    <rPh sb="2" eb="4">
      <t>ギジュツ</t>
    </rPh>
    <rPh sb="4" eb="6">
      <t>セイサク</t>
    </rPh>
    <rPh sb="6" eb="8">
      <t>ソウゴウ</t>
    </rPh>
    <rPh sb="8" eb="11">
      <t>ケンキュウジョ</t>
    </rPh>
    <phoneticPr fontId="32"/>
  </si>
  <si>
    <t>国交</t>
  </si>
  <si>
    <t>東洋プラント工業株式会社</t>
  </si>
  <si>
    <t>指名競争契約
（最低価格）</t>
  </si>
  <si>
    <t>株式会社東京ソイルリサーチ</t>
  </si>
  <si>
    <t>指名競争契約
（総合評価）</t>
  </si>
  <si>
    <t>株式会社あい設計</t>
  </si>
  <si>
    <t>随意契約
（公募）</t>
  </si>
  <si>
    <t>C.東洋プラント工業株式会社</t>
  </si>
  <si>
    <t>D.株式会社東京ソイルリサーチ</t>
  </si>
  <si>
    <t>E.株式会社日水コン</t>
  </si>
  <si>
    <t>F.株式会社あい設計</t>
  </si>
  <si>
    <t>G.株式会社日水コン</t>
  </si>
  <si>
    <t>【指名競争契約
（最低価格）】</t>
  </si>
  <si>
    <t>27百万円</t>
  </si>
  <si>
    <t>【指名競争契約
（総合評価）】</t>
  </si>
  <si>
    <t>10百万円</t>
  </si>
  <si>
    <t>【随意契約
（公募）】</t>
  </si>
  <si>
    <t>G.民間企業等（４社）</t>
  </si>
  <si>
    <t>860百万円</t>
  </si>
  <si>
    <t>13百万円</t>
  </si>
  <si>
    <t>11 ICTの利活用及び技術研究開発の推進</t>
  </si>
  <si>
    <t>41 技術研究開発を推進する</t>
  </si>
  <si>
    <t>課長　中島　淳</t>
    <rPh sb="3" eb="5">
      <t>ナカジマ</t>
    </rPh>
    <rPh sb="6" eb="7">
      <t>アツシ</t>
    </rPh>
    <phoneticPr fontId="6"/>
  </si>
  <si>
    <t>研究開発に必要となる研究施設の適正な維持管理（執務環境を含む）のための改修を年２件以上実施する。</t>
    <phoneticPr fontId="6"/>
  </si>
  <si>
    <t>研究開発に必要となる研究施設の適正な維持管理（執務環境を含む）のための改修を行う。</t>
    <rPh sb="38" eb="39">
      <t>オコナ</t>
    </rPh>
    <phoneticPr fontId="6"/>
  </si>
  <si>
    <t>国土技術政策総合研究所における調査、研究開発を行う研究員（職員）の執務環境を維持するため研究施設の維持管理（改修）を行う。</t>
    <rPh sb="23" eb="24">
      <t>オコナ</t>
    </rPh>
    <rPh sb="25" eb="28">
      <t>ケンキュウイン</t>
    </rPh>
    <rPh sb="29" eb="31">
      <t>ショクイン</t>
    </rPh>
    <rPh sb="33" eb="35">
      <t>シツム</t>
    </rPh>
    <rPh sb="35" eb="37">
      <t>カンキョウ</t>
    </rPh>
    <rPh sb="38" eb="40">
      <t>イジ</t>
    </rPh>
    <rPh sb="44" eb="46">
      <t>ケンキュウ</t>
    </rPh>
    <rPh sb="46" eb="48">
      <t>シセツ</t>
    </rPh>
    <rPh sb="49" eb="51">
      <t>イジ</t>
    </rPh>
    <rPh sb="51" eb="53">
      <t>カンリ</t>
    </rPh>
    <rPh sb="54" eb="56">
      <t>カイシュウ</t>
    </rPh>
    <rPh sb="58" eb="59">
      <t>オコナ</t>
    </rPh>
    <phoneticPr fontId="6"/>
  </si>
  <si>
    <t>-</t>
    <phoneticPr fontId="6"/>
  </si>
  <si>
    <t>‐</t>
  </si>
  <si>
    <t>有</t>
  </si>
  <si>
    <t>無</t>
  </si>
  <si>
    <t>研究施設、庁舎等で老朽が著しく、機能不備となっている機器の修繕、施設の新設は、執務執行に必要不可欠な措置である。</t>
    <rPh sb="0" eb="2">
      <t>ケンキュウ</t>
    </rPh>
    <rPh sb="2" eb="4">
      <t>シセツ</t>
    </rPh>
    <rPh sb="5" eb="7">
      <t>チョウシャ</t>
    </rPh>
    <rPh sb="7" eb="8">
      <t>トウ</t>
    </rPh>
    <rPh sb="9" eb="11">
      <t>ロウキュウ</t>
    </rPh>
    <rPh sb="12" eb="13">
      <t>イチジル</t>
    </rPh>
    <rPh sb="16" eb="18">
      <t>キノウ</t>
    </rPh>
    <rPh sb="18" eb="20">
      <t>フビ</t>
    </rPh>
    <rPh sb="26" eb="28">
      <t>キキ</t>
    </rPh>
    <rPh sb="29" eb="31">
      <t>シュウゼン</t>
    </rPh>
    <rPh sb="32" eb="34">
      <t>シセツ</t>
    </rPh>
    <rPh sb="35" eb="37">
      <t>シンセツ</t>
    </rPh>
    <rPh sb="39" eb="41">
      <t>シツム</t>
    </rPh>
    <rPh sb="41" eb="43">
      <t>シッコウ</t>
    </rPh>
    <rPh sb="44" eb="46">
      <t>ヒツヨウ</t>
    </rPh>
    <rPh sb="46" eb="49">
      <t>フカケツ</t>
    </rPh>
    <rPh sb="50" eb="52">
      <t>ソチ</t>
    </rPh>
    <phoneticPr fontId="6"/>
  </si>
  <si>
    <t>経年劣化により著しく機能低下している設備等の修繕、施設の新設は、研究施設の適正な稼働に必要不可欠な措置である。</t>
    <phoneticPr fontId="6"/>
  </si>
  <si>
    <t>支出先は一般競争等により競争性を確保し請負者を決定している。</t>
    <phoneticPr fontId="6"/>
  </si>
  <si>
    <t>一般競争により競争性を確保しており、妥当である。</t>
    <phoneticPr fontId="6"/>
  </si>
  <si>
    <t>事業に必要な経費にのみ支出している。</t>
    <phoneticPr fontId="6"/>
  </si>
  <si>
    <t>適正な工期を得るためであり、妥当である。</t>
    <phoneticPr fontId="6"/>
  </si>
  <si>
    <t>当該年度当初の目標に見合った実績となっている。</t>
    <phoneticPr fontId="6"/>
  </si>
  <si>
    <t>当初予定した施設の改修見込みに概ね見合った実績となっている。</t>
    <phoneticPr fontId="6"/>
  </si>
  <si>
    <t>改修を実施した施設は十分に機能回復がなされた。</t>
    <phoneticPr fontId="6"/>
  </si>
  <si>
    <t>各実験施設等の老朽化の度合いや施設の利用状況及び将来の使用計画等を勘案し、特に重要性・緊急性の高い施設に重点化し整備を行っている。発注にあたっては総合評価落札方式により、競争性・透明性の確保に努めている。</t>
    <phoneticPr fontId="6"/>
  </si>
  <si>
    <t>引き続き発注にあたっては総合評価落札方式・一般競争入札により、競争性・透明性を確保するとともに、参加要件を工夫しより多くの参加者が見込めるよう努める。</t>
    <phoneticPr fontId="6"/>
  </si>
  <si>
    <t>多方向不規則波造波装置製造</t>
    <phoneticPr fontId="6"/>
  </si>
  <si>
    <t>小口径テレビカメラ調査に関する管きょ実験施設の製造業務 外3件</t>
    <phoneticPr fontId="6"/>
  </si>
  <si>
    <t>環流水路等解体撤去業務</t>
    <phoneticPr fontId="6"/>
  </si>
  <si>
    <t>国土技術政策総合研究所等の施設管理・運営業務（保全業務）</t>
    <phoneticPr fontId="6"/>
  </si>
  <si>
    <t>国総研試験走路舗装他（その１）工事</t>
    <phoneticPr fontId="6"/>
  </si>
  <si>
    <t>海底模型及び造波装置撤去工事</t>
    <phoneticPr fontId="6"/>
  </si>
  <si>
    <t>Ｒ２中央監視設備等設計業務</t>
    <phoneticPr fontId="6"/>
  </si>
  <si>
    <t>Ｒ３実験施設等工事監督補助業務</t>
    <phoneticPr fontId="6"/>
  </si>
  <si>
    <t>Ｒ３実験施設等工事積算技術業務</t>
    <phoneticPr fontId="6"/>
  </si>
  <si>
    <t>国総研（旭）水質水文（2０）機械設備改修その他工事</t>
    <phoneticPr fontId="6"/>
  </si>
  <si>
    <t>国土技術政策総合研究所（旭）研究本館（２１）地盤調査</t>
    <phoneticPr fontId="6"/>
  </si>
  <si>
    <t>下水道管きょにおける調査点検技術に関する要求性能試験のための実験施設検討業務</t>
    <phoneticPr fontId="6"/>
  </si>
  <si>
    <t>工事</t>
    <rPh sb="0" eb="2">
      <t>コウジ</t>
    </rPh>
    <phoneticPr fontId="6"/>
  </si>
  <si>
    <t>役務費</t>
    <rPh sb="0" eb="2">
      <t>エキム</t>
    </rPh>
    <rPh sb="2" eb="3">
      <t>ヒ</t>
    </rPh>
    <phoneticPr fontId="6"/>
  </si>
  <si>
    <t>国土技術政策総合研究所（旭）研究本館他（２１）建築改修設計業務</t>
    <phoneticPr fontId="6"/>
  </si>
  <si>
    <t>環流水路跡地における実験施設配置準備工</t>
    <phoneticPr fontId="6"/>
  </si>
  <si>
    <t>官報公告料００１９０７＃０２３４４</t>
    <phoneticPr fontId="6"/>
  </si>
  <si>
    <t>一般競争入札公告　日刊業界紙掲載料</t>
    <phoneticPr fontId="6"/>
  </si>
  <si>
    <t>国土交通省が所管する国土技術政策の企画立案と密接に関係のある総合的な調査、研究開発に必要となる研究施設の適正な維持管理（執務環境を含む）のための改修を図る。 令和３年度は、試験走路舗装の改修工事等を実施した。</t>
    <phoneticPr fontId="6"/>
  </si>
  <si>
    <t>860百万円/5件</t>
    <rPh sb="3" eb="5">
      <t>ヒャクマン</t>
    </rPh>
    <rPh sb="5" eb="6">
      <t>エン</t>
    </rPh>
    <rPh sb="8" eb="9">
      <t>ケン</t>
    </rPh>
    <phoneticPr fontId="6"/>
  </si>
  <si>
    <t>-</t>
    <phoneticPr fontId="6"/>
  </si>
  <si>
    <t>試験走路の舗装改修や水質水文共同実験棟の空調などの機械設備改修等を実施した。</t>
    <phoneticPr fontId="33"/>
  </si>
  <si>
    <t>・多方向不規則波造波装置製造
・小口径テレビカメラ調査に関する管きょ実験施設の製造業務 外3件
・環流水路等解体撤去業務　等</t>
    <rPh sb="61" eb="62">
      <t>トウ</t>
    </rPh>
    <phoneticPr fontId="33"/>
  </si>
  <si>
    <t>・国総研試験走路舗装他（その１）工事
・海底模型及び造波装置撤去工事
・Ｒ２中央監視設備等設計業務　等</t>
    <rPh sb="50" eb="51">
      <t>トウ</t>
    </rPh>
    <phoneticPr fontId="33"/>
  </si>
  <si>
    <t>・国総研（旭）水質水文（2０）機械設備改修その他工事</t>
    <phoneticPr fontId="33"/>
  </si>
  <si>
    <t>・国土技術政策総合研究所（旭）研究本館（２１）地盤調査</t>
    <phoneticPr fontId="33"/>
  </si>
  <si>
    <t>・下水道管きょにおける調査点検技術に関する要求性能試験のための実験施設検討業務</t>
    <phoneticPr fontId="33"/>
  </si>
  <si>
    <t>・国土技術政策総合研究所（旭）研究本館他（２１）建築改修設計業務</t>
    <phoneticPr fontId="33"/>
  </si>
  <si>
    <t>・環流水路跡地における実験施設配置準備工　等</t>
    <rPh sb="21" eb="22">
      <t>トウ</t>
    </rPh>
    <phoneticPr fontId="33"/>
  </si>
  <si>
    <t>603百万円/2件</t>
    <rPh sb="3" eb="4">
      <t>ヒャク</t>
    </rPh>
    <rPh sb="4" eb="6">
      <t>マンエン</t>
    </rPh>
    <rPh sb="8" eb="9">
      <t>ケン</t>
    </rPh>
    <phoneticPr fontId="6"/>
  </si>
  <si>
    <t>一者応札については、原因を分析し、改善に向けて取り組まれたい。</t>
    <phoneticPr fontId="6"/>
  </si>
  <si>
    <t>執行等改善</t>
  </si>
  <si>
    <t>一者応札となっている契約については、引き続き原因分析を行い、改善に向けて努める。</t>
    <phoneticPr fontId="6"/>
  </si>
  <si>
    <t>株式会社ダイケンビルサービス</t>
    <phoneticPr fontId="6"/>
  </si>
  <si>
    <t>https://www.mlit.go.jp/seisakutokatsu/hyouka/seisakutokatsu_hyouka_tk_000037.html</t>
    <phoneticPr fontId="6"/>
  </si>
  <si>
    <t>P79（全体版）</t>
    <rPh sb="4" eb="7">
      <t>ゼンタイバン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</si>
</sst>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ゴシック"/>
      <family val="2"/>
      <charset val="128"/>
    </font>
    <font>
      <sz val="6"/>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auto="1"/>
      </right>
      <top style="medium">
        <color auto="1"/>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3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4" fillId="0" borderId="1" xfId="1" applyFont="1" applyFill="1" applyBorder="1" applyAlignment="1" applyProtection="1">
      <alignment vertical="center"/>
      <protection locked="0"/>
    </xf>
    <xf numFmtId="0" fontId="4" fillId="0" borderId="2" xfId="1" applyFont="1" applyFill="1" applyBorder="1" applyAlignment="1" applyProtection="1">
      <alignment vertical="center"/>
      <protection locked="0"/>
    </xf>
    <xf numFmtId="0" fontId="4" fillId="0" borderId="0" xfId="1" applyFont="1" applyFill="1" applyBorder="1" applyAlignment="1" applyProtection="1">
      <alignment horizontal="center" vertical="center"/>
      <protection locked="0"/>
    </xf>
    <xf numFmtId="0" fontId="4" fillId="0" borderId="81" xfId="1" applyFont="1" applyFill="1" applyBorder="1" applyAlignment="1" applyProtection="1">
      <alignment vertical="center"/>
      <protection locked="0"/>
    </xf>
    <xf numFmtId="0" fontId="4" fillId="0" borderId="82" xfId="1" applyFont="1" applyFill="1" applyBorder="1" applyAlignment="1" applyProtection="1">
      <alignment vertical="center"/>
      <protection locked="0"/>
    </xf>
    <xf numFmtId="0" fontId="4" fillId="0" borderId="3" xfId="1" applyFont="1" applyFill="1" applyBorder="1" applyAlignment="1" applyProtection="1">
      <alignment vertical="center"/>
      <protection locked="0"/>
    </xf>
    <xf numFmtId="0" fontId="4" fillId="0" borderId="6" xfId="1" applyFont="1" applyFill="1" applyBorder="1" applyAlignment="1" applyProtection="1">
      <alignment vertical="center"/>
      <protection locked="0"/>
    </xf>
    <xf numFmtId="0" fontId="4" fillId="0" borderId="8" xfId="1" applyFont="1" applyFill="1" applyBorder="1" applyAlignment="1" applyProtection="1">
      <alignment vertical="center"/>
      <protection locked="0"/>
    </xf>
    <xf numFmtId="0" fontId="4" fillId="0" borderId="0" xfId="1" applyFont="1" applyFill="1" applyBorder="1" applyAlignment="1" applyProtection="1">
      <alignment vertical="center" wrapText="1"/>
      <protection locked="0"/>
    </xf>
    <xf numFmtId="0" fontId="4" fillId="0" borderId="0" xfId="1" applyFont="1" applyFill="1" applyBorder="1" applyAlignment="1" applyProtection="1">
      <alignment vertical="center"/>
      <protection locked="0"/>
    </xf>
    <xf numFmtId="0" fontId="4" fillId="0" borderId="82" xfId="1" applyFont="1" applyFill="1" applyBorder="1" applyAlignment="1" applyProtection="1">
      <alignment horizontal="center" vertical="center"/>
      <protection locked="0"/>
    </xf>
    <xf numFmtId="0" fontId="4" fillId="0" borderId="7" xfId="1" applyFont="1" applyFill="1" applyBorder="1" applyAlignment="1" applyProtection="1">
      <alignment vertical="center"/>
      <protection locked="0"/>
    </xf>
    <xf numFmtId="0" fontId="4" fillId="0" borderId="68" xfId="1" applyFont="1" applyFill="1" applyBorder="1" applyAlignment="1" applyProtection="1">
      <alignment vertical="center" wrapText="1"/>
      <protection locked="0"/>
    </xf>
    <xf numFmtId="0" fontId="4" fillId="0" borderId="7" xfId="1" applyFont="1" applyFill="1" applyBorder="1" applyAlignment="1" applyProtection="1">
      <alignment vertical="center" wrapText="1"/>
      <protection locked="0"/>
    </xf>
    <xf numFmtId="0" fontId="12" fillId="0" borderId="7" xfId="1" applyFont="1" applyFill="1" applyBorder="1" applyAlignment="1" applyProtection="1">
      <alignment vertical="top"/>
      <protection locked="0"/>
    </xf>
    <xf numFmtId="0" fontId="0" fillId="0" borderId="0" xfId="0" applyProtection="1">
      <alignment vertical="center"/>
      <protection locked="0"/>
    </xf>
    <xf numFmtId="0" fontId="4" fillId="0" borderId="68" xfId="1" applyFont="1" applyFill="1" applyBorder="1" applyAlignment="1" applyProtection="1">
      <alignment vertical="center"/>
      <protection locked="0"/>
    </xf>
    <xf numFmtId="0" fontId="1" fillId="0" borderId="0" xfId="0" applyFont="1" applyBorder="1" applyAlignment="1" applyProtection="1">
      <alignment vertical="center"/>
      <protection locked="0"/>
    </xf>
    <xf numFmtId="0" fontId="4" fillId="0" borderId="0" xfId="1" applyFont="1" applyFill="1" applyBorder="1" applyAlignment="1" applyProtection="1">
      <alignment vertical="center"/>
      <protection locked="0"/>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177" fontId="4"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4"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2" fillId="4" borderId="125" xfId="0" applyFont="1" applyFill="1" applyBorder="1" applyAlignment="1">
      <alignment horizontal="center" vertical="center" textRotation="255"/>
    </xf>
    <xf numFmtId="0" fontId="12" fillId="4" borderId="126"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3" fillId="0" borderId="151" xfId="0" applyNumberFormat="1" applyFont="1" applyFill="1" applyBorder="1" applyAlignment="1" applyProtection="1">
      <alignment horizontal="center" vertical="center" wrapText="1"/>
      <protection locked="0"/>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4" fillId="0" borderId="82" xfId="1" applyFont="1" applyFill="1" applyBorder="1" applyAlignment="1" applyProtection="1">
      <alignment vertical="center" wrapText="1"/>
      <protection locked="0"/>
    </xf>
    <xf numFmtId="0" fontId="4" fillId="0" borderId="81"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4" fillId="0" borderId="163" xfId="1" applyFont="1" applyFill="1" applyBorder="1" applyAlignment="1" applyProtection="1">
      <alignment horizontal="center" vertical="center"/>
      <protection locked="0"/>
    </xf>
    <xf numFmtId="0" fontId="4" fillId="0" borderId="0" xfId="1" applyFont="1" applyFill="1" applyBorder="1" applyAlignment="1" applyProtection="1">
      <alignment vertical="center" wrapText="1"/>
      <protection locked="0"/>
    </xf>
    <xf numFmtId="0" fontId="4" fillId="0" borderId="7" xfId="1" applyFont="1" applyFill="1" applyBorder="1" applyAlignment="1" applyProtection="1">
      <alignment vertical="center"/>
      <protection locked="0"/>
    </xf>
    <xf numFmtId="0" fontId="4" fillId="0" borderId="81" xfId="1" applyFont="1" applyFill="1" applyBorder="1" applyAlignment="1" applyProtection="1">
      <alignment horizontal="center" vertical="center" wrapText="1"/>
      <protection locked="0"/>
    </xf>
    <xf numFmtId="0" fontId="4" fillId="0" borderId="82" xfId="1" applyFont="1" applyFill="1" applyBorder="1" applyAlignment="1" applyProtection="1">
      <alignment horizontal="center" vertical="center" wrapText="1"/>
      <protection locked="0"/>
    </xf>
    <xf numFmtId="0" fontId="4" fillId="0" borderId="163" xfId="1" applyFont="1" applyFill="1" applyBorder="1" applyAlignment="1" applyProtection="1">
      <alignment horizontal="center" vertical="center" wrapText="1"/>
      <protection locked="0"/>
    </xf>
    <xf numFmtId="0" fontId="4" fillId="0" borderId="68" xfId="1" applyFont="1" applyFill="1" applyBorder="1" applyAlignment="1" applyProtection="1">
      <alignment horizontal="center" vertical="center"/>
      <protection locked="0"/>
    </xf>
    <xf numFmtId="0" fontId="4" fillId="0" borderId="7" xfId="1" applyFont="1" applyFill="1" applyBorder="1" applyAlignment="1" applyProtection="1">
      <alignment horizontal="center" vertical="center"/>
      <protection locked="0"/>
    </xf>
    <xf numFmtId="0" fontId="4" fillId="0" borderId="8" xfId="1" applyFont="1" applyFill="1" applyBorder="1" applyAlignment="1" applyProtection="1">
      <alignment horizontal="center" vertical="center"/>
      <protection locked="0"/>
    </xf>
    <xf numFmtId="0" fontId="4" fillId="0" borderId="0" xfId="1" applyFont="1" applyFill="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271</xdr:row>
      <xdr:rowOff>0</xdr:rowOff>
    </xdr:from>
    <xdr:to>
      <xdr:col>26</xdr:col>
      <xdr:colOff>0</xdr:colOff>
      <xdr:row>272</xdr:row>
      <xdr:rowOff>358587</xdr:rowOff>
    </xdr:to>
    <xdr:sp macro="" textlink="">
      <xdr:nvSpPr>
        <xdr:cNvPr id="22" name="大かっこ 21">
          <a:extLst>
            <a:ext uri="{FF2B5EF4-FFF2-40B4-BE49-F238E27FC236}">
              <a16:creationId xmlns:a16="http://schemas.microsoft.com/office/drawing/2014/main" id="{45D10DA1-9CF4-4730-9DCF-11E290F3742C}"/>
            </a:ext>
          </a:extLst>
        </xdr:cNvPr>
        <xdr:cNvSpPr/>
      </xdr:nvSpPr>
      <xdr:spPr>
        <a:xfrm>
          <a:off x="2017059" y="89030735"/>
          <a:ext cx="3227294" cy="7171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en-US" altLang="ja-JP" sz="1100"/>
        </a:p>
      </xdr:txBody>
    </xdr:sp>
    <xdr:clientData/>
  </xdr:twoCellAnchor>
  <xdr:twoCellAnchor>
    <xdr:from>
      <xdr:col>33</xdr:col>
      <xdr:colOff>12700</xdr:colOff>
      <xdr:row>274</xdr:row>
      <xdr:rowOff>358587</xdr:rowOff>
    </xdr:from>
    <xdr:to>
      <xdr:col>49</xdr:col>
      <xdr:colOff>0</xdr:colOff>
      <xdr:row>277</xdr:row>
      <xdr:rowOff>1</xdr:rowOff>
    </xdr:to>
    <xdr:sp macro="" textlink="">
      <xdr:nvSpPr>
        <xdr:cNvPr id="23" name="大かっこ 22">
          <a:extLst>
            <a:ext uri="{FF2B5EF4-FFF2-40B4-BE49-F238E27FC236}">
              <a16:creationId xmlns:a16="http://schemas.microsoft.com/office/drawing/2014/main" id="{6AF6FE8B-E150-44D4-ADE0-DB2A98E977EA}"/>
            </a:ext>
          </a:extLst>
        </xdr:cNvPr>
        <xdr:cNvSpPr/>
      </xdr:nvSpPr>
      <xdr:spPr>
        <a:xfrm>
          <a:off x="6613525" y="39830187"/>
          <a:ext cx="3187700" cy="7272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800"/>
        </a:p>
      </xdr:txBody>
    </xdr:sp>
    <xdr:clientData/>
  </xdr:twoCellAnchor>
  <xdr:twoCellAnchor>
    <xdr:from>
      <xdr:col>33</xdr:col>
      <xdr:colOff>0</xdr:colOff>
      <xdr:row>279</xdr:row>
      <xdr:rowOff>358587</xdr:rowOff>
    </xdr:from>
    <xdr:to>
      <xdr:col>49</xdr:col>
      <xdr:colOff>0</xdr:colOff>
      <xdr:row>282</xdr:row>
      <xdr:rowOff>0</xdr:rowOff>
    </xdr:to>
    <xdr:sp macro="" textlink="">
      <xdr:nvSpPr>
        <xdr:cNvPr id="24" name="大かっこ 23">
          <a:extLst>
            <a:ext uri="{FF2B5EF4-FFF2-40B4-BE49-F238E27FC236}">
              <a16:creationId xmlns:a16="http://schemas.microsoft.com/office/drawing/2014/main" id="{5E4C713A-176C-4ADD-98DF-77ED63337B18}"/>
            </a:ext>
          </a:extLst>
        </xdr:cNvPr>
        <xdr:cNvSpPr/>
      </xdr:nvSpPr>
      <xdr:spPr>
        <a:xfrm>
          <a:off x="6600825" y="41639937"/>
          <a:ext cx="3200400" cy="7272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800"/>
        </a:p>
      </xdr:txBody>
    </xdr:sp>
    <xdr:clientData/>
  </xdr:twoCellAnchor>
  <xdr:twoCellAnchor>
    <xdr:from>
      <xdr:col>33</xdr:col>
      <xdr:colOff>0</xdr:colOff>
      <xdr:row>284</xdr:row>
      <xdr:rowOff>358587</xdr:rowOff>
    </xdr:from>
    <xdr:to>
      <xdr:col>49</xdr:col>
      <xdr:colOff>0</xdr:colOff>
      <xdr:row>285</xdr:row>
      <xdr:rowOff>358586</xdr:rowOff>
    </xdr:to>
    <xdr:sp macro="" textlink="">
      <xdr:nvSpPr>
        <xdr:cNvPr id="25" name="大かっこ 24">
          <a:extLst>
            <a:ext uri="{FF2B5EF4-FFF2-40B4-BE49-F238E27FC236}">
              <a16:creationId xmlns:a16="http://schemas.microsoft.com/office/drawing/2014/main" id="{0422CFF8-E071-43DD-84DB-0E102A5CF629}"/>
            </a:ext>
          </a:extLst>
        </xdr:cNvPr>
        <xdr:cNvSpPr/>
      </xdr:nvSpPr>
      <xdr:spPr>
        <a:xfrm>
          <a:off x="6656294" y="94050969"/>
          <a:ext cx="3227294" cy="3585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900"/>
        </a:p>
      </xdr:txBody>
    </xdr:sp>
    <xdr:clientData/>
  </xdr:twoCellAnchor>
  <xdr:twoCellAnchor>
    <xdr:from>
      <xdr:col>33</xdr:col>
      <xdr:colOff>0</xdr:colOff>
      <xdr:row>289</xdr:row>
      <xdr:rowOff>358586</xdr:rowOff>
    </xdr:from>
    <xdr:to>
      <xdr:col>49</xdr:col>
      <xdr:colOff>0</xdr:colOff>
      <xdr:row>291</xdr:row>
      <xdr:rowOff>0</xdr:rowOff>
    </xdr:to>
    <xdr:sp macro="" textlink="">
      <xdr:nvSpPr>
        <xdr:cNvPr id="26" name="大かっこ 25">
          <a:extLst>
            <a:ext uri="{FF2B5EF4-FFF2-40B4-BE49-F238E27FC236}">
              <a16:creationId xmlns:a16="http://schemas.microsoft.com/office/drawing/2014/main" id="{EF648C2E-1F08-475D-A6F8-A07C6DB43855}"/>
            </a:ext>
          </a:extLst>
        </xdr:cNvPr>
        <xdr:cNvSpPr/>
      </xdr:nvSpPr>
      <xdr:spPr>
        <a:xfrm>
          <a:off x="6600825" y="45259436"/>
          <a:ext cx="3200400" cy="3653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en-US" altLang="ja-JP" sz="900"/>
        </a:p>
      </xdr:txBody>
    </xdr:sp>
    <xdr:clientData/>
  </xdr:twoCellAnchor>
  <xdr:twoCellAnchor>
    <xdr:from>
      <xdr:col>33</xdr:col>
      <xdr:colOff>0</xdr:colOff>
      <xdr:row>294</xdr:row>
      <xdr:rowOff>358586</xdr:rowOff>
    </xdr:from>
    <xdr:to>
      <xdr:col>49</xdr:col>
      <xdr:colOff>0</xdr:colOff>
      <xdr:row>297</xdr:row>
      <xdr:rowOff>0</xdr:rowOff>
    </xdr:to>
    <xdr:sp macro="" textlink="">
      <xdr:nvSpPr>
        <xdr:cNvPr id="27" name="大かっこ 26">
          <a:extLst>
            <a:ext uri="{FF2B5EF4-FFF2-40B4-BE49-F238E27FC236}">
              <a16:creationId xmlns:a16="http://schemas.microsoft.com/office/drawing/2014/main" id="{954C1196-9530-4500-9E91-BF2B51AB71F1}"/>
            </a:ext>
          </a:extLst>
        </xdr:cNvPr>
        <xdr:cNvSpPr/>
      </xdr:nvSpPr>
      <xdr:spPr>
        <a:xfrm>
          <a:off x="6600825" y="47069186"/>
          <a:ext cx="3200400" cy="7272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900"/>
        </a:p>
      </xdr:txBody>
    </xdr:sp>
    <xdr:clientData/>
  </xdr:twoCellAnchor>
  <xdr:twoCellAnchor>
    <xdr:from>
      <xdr:col>33</xdr:col>
      <xdr:colOff>0</xdr:colOff>
      <xdr:row>299</xdr:row>
      <xdr:rowOff>358586</xdr:rowOff>
    </xdr:from>
    <xdr:to>
      <xdr:col>49</xdr:col>
      <xdr:colOff>0</xdr:colOff>
      <xdr:row>301</xdr:row>
      <xdr:rowOff>0</xdr:rowOff>
    </xdr:to>
    <xdr:sp macro="" textlink="">
      <xdr:nvSpPr>
        <xdr:cNvPr id="28" name="大かっこ 27">
          <a:extLst>
            <a:ext uri="{FF2B5EF4-FFF2-40B4-BE49-F238E27FC236}">
              <a16:creationId xmlns:a16="http://schemas.microsoft.com/office/drawing/2014/main" id="{7ED6206D-3566-424E-8C25-E3364AB5B492}"/>
            </a:ext>
          </a:extLst>
        </xdr:cNvPr>
        <xdr:cNvSpPr/>
      </xdr:nvSpPr>
      <xdr:spPr>
        <a:xfrm>
          <a:off x="6600825" y="48878936"/>
          <a:ext cx="3200400" cy="3653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900"/>
        </a:p>
      </xdr:txBody>
    </xdr:sp>
    <xdr:clientData/>
  </xdr:twoCellAnchor>
  <xdr:twoCellAnchor>
    <xdr:from>
      <xdr:col>33</xdr:col>
      <xdr:colOff>0</xdr:colOff>
      <xdr:row>304</xdr:row>
      <xdr:rowOff>358586</xdr:rowOff>
    </xdr:from>
    <xdr:to>
      <xdr:col>49</xdr:col>
      <xdr:colOff>0</xdr:colOff>
      <xdr:row>306</xdr:row>
      <xdr:rowOff>0</xdr:rowOff>
    </xdr:to>
    <xdr:sp macro="" textlink="">
      <xdr:nvSpPr>
        <xdr:cNvPr id="29" name="大かっこ 28">
          <a:extLst>
            <a:ext uri="{FF2B5EF4-FFF2-40B4-BE49-F238E27FC236}">
              <a16:creationId xmlns:a16="http://schemas.microsoft.com/office/drawing/2014/main" id="{B038D28D-20E1-4770-833B-B543090257F3}"/>
            </a:ext>
          </a:extLst>
        </xdr:cNvPr>
        <xdr:cNvSpPr/>
      </xdr:nvSpPr>
      <xdr:spPr>
        <a:xfrm>
          <a:off x="6600825" y="50688686"/>
          <a:ext cx="3200400" cy="3653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U2" sqref="U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1"/>
      <c r="B2" s="61"/>
      <c r="C2" s="61"/>
      <c r="D2" s="61"/>
      <c r="E2" s="61"/>
      <c r="F2" s="61"/>
      <c r="G2" s="61"/>
      <c r="H2" s="61"/>
      <c r="I2" s="61"/>
      <c r="J2" s="61"/>
      <c r="K2" s="61"/>
      <c r="L2" s="61"/>
      <c r="M2" s="61"/>
      <c r="N2" s="61"/>
      <c r="O2" s="61"/>
      <c r="P2" s="61"/>
      <c r="Q2" s="61"/>
      <c r="R2" s="61"/>
      <c r="S2" s="61"/>
      <c r="T2" s="61"/>
      <c r="U2" s="61"/>
      <c r="V2" s="61"/>
      <c r="W2" s="61"/>
      <c r="X2" s="69" t="s">
        <v>0</v>
      </c>
      <c r="Y2" s="61"/>
      <c r="Z2" s="41"/>
      <c r="AA2" s="41"/>
      <c r="AB2" s="41"/>
      <c r="AC2" s="41"/>
      <c r="AD2" s="187">
        <v>2022</v>
      </c>
      <c r="AE2" s="187"/>
      <c r="AF2" s="187"/>
      <c r="AG2" s="187"/>
      <c r="AH2" s="187"/>
      <c r="AI2" s="71" t="s">
        <v>279</v>
      </c>
      <c r="AJ2" s="187" t="s">
        <v>662</v>
      </c>
      <c r="AK2" s="187"/>
      <c r="AL2" s="187"/>
      <c r="AM2" s="187"/>
      <c r="AN2" s="71" t="s">
        <v>279</v>
      </c>
      <c r="AO2" s="187">
        <v>21</v>
      </c>
      <c r="AP2" s="187"/>
      <c r="AQ2" s="187"/>
      <c r="AR2" s="72" t="s">
        <v>279</v>
      </c>
      <c r="AS2" s="188">
        <v>499</v>
      </c>
      <c r="AT2" s="188"/>
      <c r="AU2" s="188"/>
      <c r="AV2" s="71" t="str">
        <f>IF(AW2="","","-")</f>
        <v/>
      </c>
      <c r="AW2" s="189"/>
      <c r="AX2" s="189"/>
    </row>
    <row r="3" spans="1:50" ht="21" customHeight="1" thickBot="1" x14ac:dyDescent="0.2">
      <c r="A3" s="190" t="s">
        <v>592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59</v>
      </c>
      <c r="AJ3" s="192" t="s">
        <v>602</v>
      </c>
      <c r="AK3" s="192"/>
      <c r="AL3" s="192"/>
      <c r="AM3" s="192"/>
      <c r="AN3" s="192"/>
      <c r="AO3" s="192"/>
      <c r="AP3" s="192"/>
      <c r="AQ3" s="192"/>
      <c r="AR3" s="192"/>
      <c r="AS3" s="192"/>
      <c r="AT3" s="192"/>
      <c r="AU3" s="192"/>
      <c r="AV3" s="192"/>
      <c r="AW3" s="192"/>
      <c r="AX3" s="24" t="s">
        <v>60</v>
      </c>
    </row>
    <row r="4" spans="1:50" ht="24.75" customHeight="1" x14ac:dyDescent="0.15">
      <c r="A4" s="162" t="s">
        <v>23</v>
      </c>
      <c r="B4" s="163"/>
      <c r="C4" s="163"/>
      <c r="D4" s="163"/>
      <c r="E4" s="163"/>
      <c r="F4" s="163"/>
      <c r="G4" s="164" t="s">
        <v>603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604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62</v>
      </c>
      <c r="B5" s="175"/>
      <c r="C5" s="175"/>
      <c r="D5" s="175"/>
      <c r="E5" s="175"/>
      <c r="F5" s="176"/>
      <c r="G5" s="177" t="s">
        <v>360</v>
      </c>
      <c r="H5" s="178"/>
      <c r="I5" s="178"/>
      <c r="J5" s="178"/>
      <c r="K5" s="178"/>
      <c r="L5" s="178"/>
      <c r="M5" s="179" t="s">
        <v>61</v>
      </c>
      <c r="N5" s="180"/>
      <c r="O5" s="180"/>
      <c r="P5" s="180"/>
      <c r="Q5" s="180"/>
      <c r="R5" s="181"/>
      <c r="S5" s="182" t="s">
        <v>605</v>
      </c>
      <c r="T5" s="178"/>
      <c r="U5" s="178"/>
      <c r="V5" s="178"/>
      <c r="W5" s="178"/>
      <c r="X5" s="183"/>
      <c r="Y5" s="184" t="s">
        <v>3</v>
      </c>
      <c r="Z5" s="185"/>
      <c r="AA5" s="185"/>
      <c r="AB5" s="185"/>
      <c r="AC5" s="185"/>
      <c r="AD5" s="186"/>
      <c r="AE5" s="209" t="s">
        <v>606</v>
      </c>
      <c r="AF5" s="209"/>
      <c r="AG5" s="209"/>
      <c r="AH5" s="209"/>
      <c r="AI5" s="209"/>
      <c r="AJ5" s="209"/>
      <c r="AK5" s="209"/>
      <c r="AL5" s="209"/>
      <c r="AM5" s="209"/>
      <c r="AN5" s="209"/>
      <c r="AO5" s="209"/>
      <c r="AP5" s="210"/>
      <c r="AQ5" s="211" t="s">
        <v>684</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607</v>
      </c>
      <c r="H7" s="220"/>
      <c r="I7" s="220"/>
      <c r="J7" s="220"/>
      <c r="K7" s="220"/>
      <c r="L7" s="220"/>
      <c r="M7" s="220"/>
      <c r="N7" s="220"/>
      <c r="O7" s="220"/>
      <c r="P7" s="220"/>
      <c r="Q7" s="220"/>
      <c r="R7" s="220"/>
      <c r="S7" s="220"/>
      <c r="T7" s="220"/>
      <c r="U7" s="220"/>
      <c r="V7" s="220"/>
      <c r="W7" s="220"/>
      <c r="X7" s="221"/>
      <c r="Y7" s="222" t="s">
        <v>264</v>
      </c>
      <c r="Z7" s="223"/>
      <c r="AA7" s="223"/>
      <c r="AB7" s="223"/>
      <c r="AC7" s="223"/>
      <c r="AD7" s="224"/>
      <c r="AE7" s="225" t="s">
        <v>607</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185</v>
      </c>
      <c r="B8" s="194"/>
      <c r="C8" s="194"/>
      <c r="D8" s="194"/>
      <c r="E8" s="194"/>
      <c r="F8" s="195"/>
      <c r="G8" s="196" t="str">
        <f>入力規則等!A27</f>
        <v>科学技術・イノベーション</v>
      </c>
      <c r="H8" s="197"/>
      <c r="I8" s="197"/>
      <c r="J8" s="197"/>
      <c r="K8" s="197"/>
      <c r="L8" s="197"/>
      <c r="M8" s="197"/>
      <c r="N8" s="197"/>
      <c r="O8" s="197"/>
      <c r="P8" s="197"/>
      <c r="Q8" s="197"/>
      <c r="R8" s="197"/>
      <c r="S8" s="197"/>
      <c r="T8" s="197"/>
      <c r="U8" s="197"/>
      <c r="V8" s="197"/>
      <c r="W8" s="197"/>
      <c r="X8" s="198"/>
      <c r="Y8" s="199" t="s">
        <v>186</v>
      </c>
      <c r="Z8" s="200"/>
      <c r="AA8" s="200"/>
      <c r="AB8" s="200"/>
      <c r="AC8" s="200"/>
      <c r="AD8" s="201"/>
      <c r="AE8" s="202" t="str">
        <f>入力規則等!K13</f>
        <v>文教及び科学振興</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608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27</v>
      </c>
      <c r="B10" s="250"/>
      <c r="C10" s="250"/>
      <c r="D10" s="250"/>
      <c r="E10" s="250"/>
      <c r="F10" s="250"/>
      <c r="G10" s="251" t="s">
        <v>721</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411</v>
      </c>
      <c r="Q12" s="238"/>
      <c r="R12" s="238"/>
      <c r="S12" s="238"/>
      <c r="T12" s="238"/>
      <c r="U12" s="238"/>
      <c r="V12" s="267"/>
      <c r="W12" s="237" t="s">
        <v>563</v>
      </c>
      <c r="X12" s="238"/>
      <c r="Y12" s="238"/>
      <c r="Z12" s="238"/>
      <c r="AA12" s="238"/>
      <c r="AB12" s="238"/>
      <c r="AC12" s="267"/>
      <c r="AD12" s="237" t="s">
        <v>565</v>
      </c>
      <c r="AE12" s="238"/>
      <c r="AF12" s="238"/>
      <c r="AG12" s="238"/>
      <c r="AH12" s="238"/>
      <c r="AI12" s="238"/>
      <c r="AJ12" s="267"/>
      <c r="AK12" s="237" t="s">
        <v>583</v>
      </c>
      <c r="AL12" s="238"/>
      <c r="AM12" s="238"/>
      <c r="AN12" s="238"/>
      <c r="AO12" s="238"/>
      <c r="AP12" s="238"/>
      <c r="AQ12" s="267"/>
      <c r="AR12" s="237" t="s">
        <v>584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607</v>
      </c>
      <c r="Q13" s="232"/>
      <c r="R13" s="232"/>
      <c r="S13" s="232"/>
      <c r="T13" s="232"/>
      <c r="U13" s="232"/>
      <c r="V13" s="233"/>
      <c r="W13" s="231">
        <v>362</v>
      </c>
      <c r="X13" s="232"/>
      <c r="Y13" s="232"/>
      <c r="Z13" s="232"/>
      <c r="AA13" s="232"/>
      <c r="AB13" s="232"/>
      <c r="AC13" s="233"/>
      <c r="AD13" s="231">
        <v>89</v>
      </c>
      <c r="AE13" s="232"/>
      <c r="AF13" s="232"/>
      <c r="AG13" s="232"/>
      <c r="AH13" s="232"/>
      <c r="AI13" s="232"/>
      <c r="AJ13" s="233"/>
      <c r="AK13" s="231">
        <v>84</v>
      </c>
      <c r="AL13" s="232"/>
      <c r="AM13" s="232"/>
      <c r="AN13" s="232"/>
      <c r="AO13" s="232"/>
      <c r="AP13" s="232"/>
      <c r="AQ13" s="233"/>
      <c r="AR13" s="243">
        <v>80</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v>650</v>
      </c>
      <c r="Q14" s="232"/>
      <c r="R14" s="232"/>
      <c r="S14" s="232"/>
      <c r="T14" s="232"/>
      <c r="U14" s="232"/>
      <c r="V14" s="233"/>
      <c r="W14" s="231">
        <v>594</v>
      </c>
      <c r="X14" s="232"/>
      <c r="Y14" s="232"/>
      <c r="Z14" s="232"/>
      <c r="AA14" s="232"/>
      <c r="AB14" s="232"/>
      <c r="AC14" s="233"/>
      <c r="AD14" s="231">
        <v>494</v>
      </c>
      <c r="AE14" s="232"/>
      <c r="AF14" s="232"/>
      <c r="AG14" s="232"/>
      <c r="AH14" s="232"/>
      <c r="AI14" s="232"/>
      <c r="AJ14" s="233"/>
      <c r="AK14" s="231" t="s">
        <v>723</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47</v>
      </c>
      <c r="J15" s="229"/>
      <c r="K15" s="229"/>
      <c r="L15" s="229"/>
      <c r="M15" s="229"/>
      <c r="N15" s="229"/>
      <c r="O15" s="230"/>
      <c r="P15" s="231">
        <v>1057</v>
      </c>
      <c r="Q15" s="232"/>
      <c r="R15" s="232"/>
      <c r="S15" s="232"/>
      <c r="T15" s="232"/>
      <c r="U15" s="232"/>
      <c r="V15" s="233"/>
      <c r="W15" s="231">
        <v>846</v>
      </c>
      <c r="X15" s="232"/>
      <c r="Y15" s="232"/>
      <c r="Z15" s="232"/>
      <c r="AA15" s="232"/>
      <c r="AB15" s="232"/>
      <c r="AC15" s="233"/>
      <c r="AD15" s="231">
        <v>829</v>
      </c>
      <c r="AE15" s="232"/>
      <c r="AF15" s="232"/>
      <c r="AG15" s="232"/>
      <c r="AH15" s="232"/>
      <c r="AI15" s="232"/>
      <c r="AJ15" s="233"/>
      <c r="AK15" s="231">
        <v>519</v>
      </c>
      <c r="AL15" s="232"/>
      <c r="AM15" s="232"/>
      <c r="AN15" s="232"/>
      <c r="AO15" s="232"/>
      <c r="AP15" s="232"/>
      <c r="AQ15" s="233"/>
      <c r="AR15" s="231" t="s">
        <v>723</v>
      </c>
      <c r="AS15" s="232"/>
      <c r="AT15" s="232"/>
      <c r="AU15" s="232"/>
      <c r="AV15" s="232"/>
      <c r="AW15" s="232"/>
      <c r="AX15" s="248"/>
    </row>
    <row r="16" spans="1:50" ht="21" customHeight="1" x14ac:dyDescent="0.15">
      <c r="A16" s="261"/>
      <c r="B16" s="262"/>
      <c r="C16" s="262"/>
      <c r="D16" s="262"/>
      <c r="E16" s="262"/>
      <c r="F16" s="263"/>
      <c r="G16" s="283"/>
      <c r="H16" s="284"/>
      <c r="I16" s="228" t="s">
        <v>48</v>
      </c>
      <c r="J16" s="229"/>
      <c r="K16" s="229"/>
      <c r="L16" s="229"/>
      <c r="M16" s="229"/>
      <c r="N16" s="229"/>
      <c r="O16" s="230"/>
      <c r="P16" s="231">
        <v>-846</v>
      </c>
      <c r="Q16" s="232"/>
      <c r="R16" s="232"/>
      <c r="S16" s="232"/>
      <c r="T16" s="232"/>
      <c r="U16" s="232"/>
      <c r="V16" s="233"/>
      <c r="W16" s="231">
        <v>-829</v>
      </c>
      <c r="X16" s="232"/>
      <c r="Y16" s="232"/>
      <c r="Z16" s="232"/>
      <c r="AA16" s="232"/>
      <c r="AB16" s="232"/>
      <c r="AC16" s="233"/>
      <c r="AD16" s="231">
        <v>-519</v>
      </c>
      <c r="AE16" s="232"/>
      <c r="AF16" s="232"/>
      <c r="AG16" s="232"/>
      <c r="AH16" s="232"/>
      <c r="AI16" s="232"/>
      <c r="AJ16" s="233"/>
      <c r="AK16" s="231" t="s">
        <v>723</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46</v>
      </c>
      <c r="J17" s="246"/>
      <c r="K17" s="246"/>
      <c r="L17" s="246"/>
      <c r="M17" s="246"/>
      <c r="N17" s="246"/>
      <c r="O17" s="247"/>
      <c r="P17" s="231" t="s">
        <v>607</v>
      </c>
      <c r="Q17" s="232"/>
      <c r="R17" s="232"/>
      <c r="S17" s="232"/>
      <c r="T17" s="232"/>
      <c r="U17" s="232"/>
      <c r="V17" s="233"/>
      <c r="W17" s="231" t="s">
        <v>607</v>
      </c>
      <c r="X17" s="232"/>
      <c r="Y17" s="232"/>
      <c r="Z17" s="232"/>
      <c r="AA17" s="232"/>
      <c r="AB17" s="232"/>
      <c r="AC17" s="233"/>
      <c r="AD17" s="231" t="s">
        <v>607</v>
      </c>
      <c r="AE17" s="232"/>
      <c r="AF17" s="232"/>
      <c r="AG17" s="232"/>
      <c r="AH17" s="232"/>
      <c r="AI17" s="232"/>
      <c r="AJ17" s="233"/>
      <c r="AK17" s="231" t="s">
        <v>723</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1468</v>
      </c>
      <c r="Q18" s="276"/>
      <c r="R18" s="276"/>
      <c r="S18" s="276"/>
      <c r="T18" s="276"/>
      <c r="U18" s="276"/>
      <c r="V18" s="277"/>
      <c r="W18" s="275">
        <f>SUM(W13:AC17)</f>
        <v>973</v>
      </c>
      <c r="X18" s="276"/>
      <c r="Y18" s="276"/>
      <c r="Z18" s="276"/>
      <c r="AA18" s="276"/>
      <c r="AB18" s="276"/>
      <c r="AC18" s="277"/>
      <c r="AD18" s="275">
        <f>SUM(AD13:AJ17)</f>
        <v>893</v>
      </c>
      <c r="AE18" s="276"/>
      <c r="AF18" s="276"/>
      <c r="AG18" s="276"/>
      <c r="AH18" s="276"/>
      <c r="AI18" s="276"/>
      <c r="AJ18" s="277"/>
      <c r="AK18" s="275">
        <f>SUM(AK13:AQ17)</f>
        <v>603</v>
      </c>
      <c r="AL18" s="276"/>
      <c r="AM18" s="276"/>
      <c r="AN18" s="276"/>
      <c r="AO18" s="276"/>
      <c r="AP18" s="276"/>
      <c r="AQ18" s="277"/>
      <c r="AR18" s="275">
        <f>SUM(AR13:AX17)</f>
        <v>80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1378</v>
      </c>
      <c r="Q19" s="232"/>
      <c r="R19" s="232"/>
      <c r="S19" s="232"/>
      <c r="T19" s="232"/>
      <c r="U19" s="232"/>
      <c r="V19" s="233"/>
      <c r="W19" s="231">
        <v>957</v>
      </c>
      <c r="X19" s="232"/>
      <c r="Y19" s="232"/>
      <c r="Z19" s="232"/>
      <c r="AA19" s="232"/>
      <c r="AB19" s="232"/>
      <c r="AC19" s="233"/>
      <c r="AD19" s="231">
        <v>860</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0.93869209809264309</v>
      </c>
      <c r="Q20" s="307"/>
      <c r="R20" s="307"/>
      <c r="S20" s="307"/>
      <c r="T20" s="307"/>
      <c r="U20" s="307"/>
      <c r="V20" s="307"/>
      <c r="W20" s="307">
        <f>IF(W18=0, "-", SUM(W19)/W18)</f>
        <v>0.98355601233299073</v>
      </c>
      <c r="X20" s="307"/>
      <c r="Y20" s="307"/>
      <c r="Z20" s="307"/>
      <c r="AA20" s="307"/>
      <c r="AB20" s="307"/>
      <c r="AC20" s="307"/>
      <c r="AD20" s="307">
        <f>IF(AD18=0, "-", SUM(AD19)/AD18)</f>
        <v>0.96304591265397532</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234</v>
      </c>
      <c r="H21" s="306"/>
      <c r="I21" s="306"/>
      <c r="J21" s="306"/>
      <c r="K21" s="306"/>
      <c r="L21" s="306"/>
      <c r="M21" s="306"/>
      <c r="N21" s="306"/>
      <c r="O21" s="306"/>
      <c r="P21" s="307">
        <f>IF(P19=0, "-", SUM(P19)/SUM(P13,P14))</f>
        <v>1.0962609387430389</v>
      </c>
      <c r="Q21" s="307"/>
      <c r="R21" s="307"/>
      <c r="S21" s="307"/>
      <c r="T21" s="307"/>
      <c r="U21" s="307"/>
      <c r="V21" s="307"/>
      <c r="W21" s="307">
        <f>IF(W19=0, "-", SUM(W19)/SUM(W13,W14))</f>
        <v>1.0010460251046025</v>
      </c>
      <c r="X21" s="307"/>
      <c r="Y21" s="307"/>
      <c r="Z21" s="307"/>
      <c r="AA21" s="307"/>
      <c r="AB21" s="307"/>
      <c r="AC21" s="307"/>
      <c r="AD21" s="307">
        <f>IF(AD19=0, "-", SUM(AD19)/SUM(AD13,AD14))</f>
        <v>1.4751286449399656</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587</v>
      </c>
      <c r="B22" s="316"/>
      <c r="C22" s="316"/>
      <c r="D22" s="316"/>
      <c r="E22" s="316"/>
      <c r="F22" s="317"/>
      <c r="G22" s="321" t="s">
        <v>224</v>
      </c>
      <c r="H22" s="290"/>
      <c r="I22" s="290"/>
      <c r="J22" s="290"/>
      <c r="K22" s="290"/>
      <c r="L22" s="290"/>
      <c r="M22" s="290"/>
      <c r="N22" s="290"/>
      <c r="O22" s="322"/>
      <c r="P22" s="289" t="s">
        <v>585</v>
      </c>
      <c r="Q22" s="290"/>
      <c r="R22" s="290"/>
      <c r="S22" s="290"/>
      <c r="T22" s="290"/>
      <c r="U22" s="290"/>
      <c r="V22" s="322"/>
      <c r="W22" s="289" t="s">
        <v>586</v>
      </c>
      <c r="X22" s="290"/>
      <c r="Y22" s="290"/>
      <c r="Z22" s="290"/>
      <c r="AA22" s="290"/>
      <c r="AB22" s="290"/>
      <c r="AC22" s="322"/>
      <c r="AD22" s="289" t="s">
        <v>223</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609</v>
      </c>
      <c r="H23" s="293"/>
      <c r="I23" s="293"/>
      <c r="J23" s="293"/>
      <c r="K23" s="293"/>
      <c r="L23" s="293"/>
      <c r="M23" s="293"/>
      <c r="N23" s="293"/>
      <c r="O23" s="294"/>
      <c r="P23" s="243">
        <v>57</v>
      </c>
      <c r="Q23" s="244"/>
      <c r="R23" s="244"/>
      <c r="S23" s="244"/>
      <c r="T23" s="244"/>
      <c r="U23" s="244"/>
      <c r="V23" s="295"/>
      <c r="W23" s="243">
        <v>80</v>
      </c>
      <c r="X23" s="244"/>
      <c r="Y23" s="244"/>
      <c r="Z23" s="244"/>
      <c r="AA23" s="244"/>
      <c r="AB23" s="244"/>
      <c r="AC23" s="295"/>
      <c r="AD23" s="296" t="s">
        <v>723</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610</v>
      </c>
      <c r="H24" s="303"/>
      <c r="I24" s="303"/>
      <c r="J24" s="303"/>
      <c r="K24" s="303"/>
      <c r="L24" s="303"/>
      <c r="M24" s="303"/>
      <c r="N24" s="303"/>
      <c r="O24" s="304"/>
      <c r="P24" s="231">
        <v>27</v>
      </c>
      <c r="Q24" s="232"/>
      <c r="R24" s="232"/>
      <c r="S24" s="232"/>
      <c r="T24" s="232"/>
      <c r="U24" s="232"/>
      <c r="V24" s="233"/>
      <c r="W24" s="231" t="s">
        <v>723</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611</v>
      </c>
      <c r="H25" s="303"/>
      <c r="I25" s="303"/>
      <c r="J25" s="303"/>
      <c r="K25" s="303"/>
      <c r="L25" s="303"/>
      <c r="M25" s="303"/>
      <c r="N25" s="303"/>
      <c r="O25" s="304"/>
      <c r="P25" s="231">
        <v>0</v>
      </c>
      <c r="Q25" s="232"/>
      <c r="R25" s="232"/>
      <c r="S25" s="232"/>
      <c r="T25" s="232"/>
      <c r="U25" s="232"/>
      <c r="V25" s="233"/>
      <c r="W25" s="231" t="s">
        <v>723</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84</v>
      </c>
      <c r="Q29" s="346"/>
      <c r="R29" s="346"/>
      <c r="S29" s="346"/>
      <c r="T29" s="346"/>
      <c r="U29" s="346"/>
      <c r="V29" s="347"/>
      <c r="W29" s="348">
        <f>AR13</f>
        <v>80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574</v>
      </c>
      <c r="B30" s="352"/>
      <c r="C30" s="352"/>
      <c r="D30" s="352"/>
      <c r="E30" s="352"/>
      <c r="F30" s="353"/>
      <c r="G30" s="354" t="s">
        <v>687</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575</v>
      </c>
      <c r="B31" s="332"/>
      <c r="C31" s="332"/>
      <c r="D31" s="332"/>
      <c r="E31" s="332"/>
      <c r="F31" s="333"/>
      <c r="G31" s="365" t="s">
        <v>567</v>
      </c>
      <c r="H31" s="366"/>
      <c r="I31" s="366"/>
      <c r="J31" s="366"/>
      <c r="K31" s="366"/>
      <c r="L31" s="366"/>
      <c r="M31" s="366"/>
      <c r="N31" s="366"/>
      <c r="O31" s="366"/>
      <c r="P31" s="367" t="s">
        <v>566</v>
      </c>
      <c r="Q31" s="366"/>
      <c r="R31" s="366"/>
      <c r="S31" s="366"/>
      <c r="T31" s="366"/>
      <c r="U31" s="366"/>
      <c r="V31" s="366"/>
      <c r="W31" s="366"/>
      <c r="X31" s="368"/>
      <c r="Y31" s="369"/>
      <c r="Z31" s="370"/>
      <c r="AA31" s="371"/>
      <c r="AB31" s="416" t="s">
        <v>11</v>
      </c>
      <c r="AC31" s="416"/>
      <c r="AD31" s="416"/>
      <c r="AE31" s="417" t="s">
        <v>411</v>
      </c>
      <c r="AF31" s="418"/>
      <c r="AG31" s="418"/>
      <c r="AH31" s="419"/>
      <c r="AI31" s="417" t="s">
        <v>563</v>
      </c>
      <c r="AJ31" s="418"/>
      <c r="AK31" s="418"/>
      <c r="AL31" s="419"/>
      <c r="AM31" s="417" t="s">
        <v>379</v>
      </c>
      <c r="AN31" s="418"/>
      <c r="AO31" s="418"/>
      <c r="AP31" s="419"/>
      <c r="AQ31" s="425" t="s">
        <v>410</v>
      </c>
      <c r="AR31" s="426"/>
      <c r="AS31" s="426"/>
      <c r="AT31" s="427"/>
      <c r="AU31" s="425" t="s">
        <v>588</v>
      </c>
      <c r="AV31" s="426"/>
      <c r="AW31" s="426"/>
      <c r="AX31" s="428"/>
    </row>
    <row r="32" spans="1:50" ht="23.25" customHeight="1" x14ac:dyDescent="0.15">
      <c r="A32" s="363"/>
      <c r="B32" s="332"/>
      <c r="C32" s="332"/>
      <c r="D32" s="332"/>
      <c r="E32" s="332"/>
      <c r="F32" s="333"/>
      <c r="G32" s="372" t="s">
        <v>686</v>
      </c>
      <c r="H32" s="373"/>
      <c r="I32" s="373"/>
      <c r="J32" s="373"/>
      <c r="K32" s="373"/>
      <c r="L32" s="373"/>
      <c r="M32" s="373"/>
      <c r="N32" s="373"/>
      <c r="O32" s="373"/>
      <c r="P32" s="376" t="s">
        <v>614</v>
      </c>
      <c r="Q32" s="377"/>
      <c r="R32" s="377"/>
      <c r="S32" s="377"/>
      <c r="T32" s="377"/>
      <c r="U32" s="377"/>
      <c r="V32" s="377"/>
      <c r="W32" s="377"/>
      <c r="X32" s="378"/>
      <c r="Y32" s="382" t="s">
        <v>51</v>
      </c>
      <c r="Z32" s="383"/>
      <c r="AA32" s="384"/>
      <c r="AB32" s="385" t="s">
        <v>607</v>
      </c>
      <c r="AC32" s="385"/>
      <c r="AD32" s="385"/>
      <c r="AE32" s="386">
        <v>6</v>
      </c>
      <c r="AF32" s="386"/>
      <c r="AG32" s="386"/>
      <c r="AH32" s="386"/>
      <c r="AI32" s="386">
        <v>4</v>
      </c>
      <c r="AJ32" s="386"/>
      <c r="AK32" s="386"/>
      <c r="AL32" s="386"/>
      <c r="AM32" s="386">
        <v>5</v>
      </c>
      <c r="AN32" s="386"/>
      <c r="AO32" s="386"/>
      <c r="AP32" s="386"/>
      <c r="AQ32" s="413" t="s">
        <v>688</v>
      </c>
      <c r="AR32" s="386"/>
      <c r="AS32" s="386"/>
      <c r="AT32" s="386"/>
      <c r="AU32" s="404" t="s">
        <v>688</v>
      </c>
      <c r="AV32" s="420"/>
      <c r="AW32" s="420"/>
      <c r="AX32" s="421"/>
    </row>
    <row r="33" spans="1:51" ht="35.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52</v>
      </c>
      <c r="Z33" s="423"/>
      <c r="AA33" s="424"/>
      <c r="AB33" s="385" t="s">
        <v>607</v>
      </c>
      <c r="AC33" s="385"/>
      <c r="AD33" s="385"/>
      <c r="AE33" s="386">
        <v>2</v>
      </c>
      <c r="AF33" s="386"/>
      <c r="AG33" s="386"/>
      <c r="AH33" s="386"/>
      <c r="AI33" s="386">
        <v>2</v>
      </c>
      <c r="AJ33" s="386"/>
      <c r="AK33" s="386"/>
      <c r="AL33" s="386"/>
      <c r="AM33" s="386">
        <v>2</v>
      </c>
      <c r="AN33" s="386"/>
      <c r="AO33" s="386"/>
      <c r="AP33" s="386"/>
      <c r="AQ33" s="386">
        <v>2</v>
      </c>
      <c r="AR33" s="386"/>
      <c r="AS33" s="386"/>
      <c r="AT33" s="386"/>
      <c r="AU33" s="404" t="s">
        <v>688</v>
      </c>
      <c r="AV33" s="420"/>
      <c r="AW33" s="420"/>
      <c r="AX33" s="421"/>
    </row>
    <row r="34" spans="1:51" ht="23.25" customHeight="1" x14ac:dyDescent="0.15">
      <c r="A34" s="451" t="s">
        <v>576</v>
      </c>
      <c r="B34" s="452"/>
      <c r="C34" s="452"/>
      <c r="D34" s="452"/>
      <c r="E34" s="452"/>
      <c r="F34" s="453"/>
      <c r="G34" s="238" t="s">
        <v>577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411</v>
      </c>
      <c r="AF34" s="238"/>
      <c r="AG34" s="238"/>
      <c r="AH34" s="267"/>
      <c r="AI34" s="237" t="s">
        <v>563</v>
      </c>
      <c r="AJ34" s="238"/>
      <c r="AK34" s="238"/>
      <c r="AL34" s="267"/>
      <c r="AM34" s="237" t="s">
        <v>379</v>
      </c>
      <c r="AN34" s="238"/>
      <c r="AO34" s="238"/>
      <c r="AP34" s="267"/>
      <c r="AQ34" s="431" t="s">
        <v>589</v>
      </c>
      <c r="AR34" s="432"/>
      <c r="AS34" s="432"/>
      <c r="AT34" s="432"/>
      <c r="AU34" s="432"/>
      <c r="AV34" s="432"/>
      <c r="AW34" s="432"/>
      <c r="AX34" s="433"/>
    </row>
    <row r="35" spans="1:51" ht="23.25" customHeight="1" x14ac:dyDescent="0.15">
      <c r="A35" s="454"/>
      <c r="B35" s="455"/>
      <c r="C35" s="455"/>
      <c r="D35" s="455"/>
      <c r="E35" s="455"/>
      <c r="F35" s="456"/>
      <c r="G35" s="409" t="s">
        <v>615</v>
      </c>
      <c r="H35" s="410"/>
      <c r="I35" s="410"/>
      <c r="J35" s="410"/>
      <c r="K35" s="410"/>
      <c r="L35" s="410"/>
      <c r="M35" s="410"/>
      <c r="N35" s="410"/>
      <c r="O35" s="410"/>
      <c r="P35" s="410"/>
      <c r="Q35" s="410"/>
      <c r="R35" s="410"/>
      <c r="S35" s="410"/>
      <c r="T35" s="410"/>
      <c r="U35" s="410"/>
      <c r="V35" s="410"/>
      <c r="W35" s="410"/>
      <c r="X35" s="410"/>
      <c r="Y35" s="434" t="s">
        <v>576</v>
      </c>
      <c r="Z35" s="435"/>
      <c r="AA35" s="436"/>
      <c r="AB35" s="437" t="s">
        <v>616</v>
      </c>
      <c r="AC35" s="438"/>
      <c r="AD35" s="439"/>
      <c r="AE35" s="413">
        <v>230</v>
      </c>
      <c r="AF35" s="413"/>
      <c r="AG35" s="413"/>
      <c r="AH35" s="413"/>
      <c r="AI35" s="413">
        <v>239</v>
      </c>
      <c r="AJ35" s="413"/>
      <c r="AK35" s="413"/>
      <c r="AL35" s="413"/>
      <c r="AM35" s="413">
        <v>172</v>
      </c>
      <c r="AN35" s="413"/>
      <c r="AO35" s="413"/>
      <c r="AP35" s="413"/>
      <c r="AQ35" s="404">
        <v>301</v>
      </c>
      <c r="AR35" s="387"/>
      <c r="AS35" s="387"/>
      <c r="AT35" s="387"/>
      <c r="AU35" s="387"/>
      <c r="AV35" s="387"/>
      <c r="AW35" s="387"/>
      <c r="AX35" s="388"/>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579</v>
      </c>
      <c r="Z36" s="414"/>
      <c r="AA36" s="415"/>
      <c r="AB36" s="440" t="s">
        <v>580</v>
      </c>
      <c r="AC36" s="441"/>
      <c r="AD36" s="442"/>
      <c r="AE36" s="443" t="s">
        <v>617</v>
      </c>
      <c r="AF36" s="443"/>
      <c r="AG36" s="443"/>
      <c r="AH36" s="443"/>
      <c r="AI36" s="443" t="s">
        <v>618</v>
      </c>
      <c r="AJ36" s="443"/>
      <c r="AK36" s="443"/>
      <c r="AL36" s="443"/>
      <c r="AM36" s="443" t="s">
        <v>722</v>
      </c>
      <c r="AN36" s="443"/>
      <c r="AO36" s="443"/>
      <c r="AP36" s="443"/>
      <c r="AQ36" s="443" t="s">
        <v>732</v>
      </c>
      <c r="AR36" s="443"/>
      <c r="AS36" s="443"/>
      <c r="AT36" s="443"/>
      <c r="AU36" s="443"/>
      <c r="AV36" s="443"/>
      <c r="AW36" s="443"/>
      <c r="AX36" s="445"/>
    </row>
    <row r="37" spans="1:51" ht="18.75" customHeight="1" x14ac:dyDescent="0.15">
      <c r="A37" s="481" t="s">
        <v>231</v>
      </c>
      <c r="B37" s="482"/>
      <c r="C37" s="482"/>
      <c r="D37" s="482"/>
      <c r="E37" s="482"/>
      <c r="F37" s="483"/>
      <c r="G37" s="491" t="s">
        <v>139</v>
      </c>
      <c r="H37" s="337"/>
      <c r="I37" s="337"/>
      <c r="J37" s="337"/>
      <c r="K37" s="337"/>
      <c r="L37" s="337"/>
      <c r="M37" s="337"/>
      <c r="N37" s="337"/>
      <c r="O37" s="338"/>
      <c r="P37" s="341" t="s">
        <v>55</v>
      </c>
      <c r="Q37" s="337"/>
      <c r="R37" s="337"/>
      <c r="S37" s="337"/>
      <c r="T37" s="337"/>
      <c r="U37" s="337"/>
      <c r="V37" s="337"/>
      <c r="W37" s="337"/>
      <c r="X37" s="338"/>
      <c r="Y37" s="492"/>
      <c r="Z37" s="493"/>
      <c r="AA37" s="494"/>
      <c r="AB37" s="498" t="s">
        <v>11</v>
      </c>
      <c r="AC37" s="499"/>
      <c r="AD37" s="500"/>
      <c r="AE37" s="498" t="s">
        <v>411</v>
      </c>
      <c r="AF37" s="499"/>
      <c r="AG37" s="499"/>
      <c r="AH37" s="500"/>
      <c r="AI37" s="503" t="s">
        <v>563</v>
      </c>
      <c r="AJ37" s="503"/>
      <c r="AK37" s="503"/>
      <c r="AL37" s="498"/>
      <c r="AM37" s="503" t="s">
        <v>379</v>
      </c>
      <c r="AN37" s="503"/>
      <c r="AO37" s="503"/>
      <c r="AP37" s="498"/>
      <c r="AQ37" s="472" t="s">
        <v>174</v>
      </c>
      <c r="AR37" s="473"/>
      <c r="AS37" s="473"/>
      <c r="AT37" s="474"/>
      <c r="AU37" s="337" t="s">
        <v>128</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607</v>
      </c>
      <c r="AR38" s="447"/>
      <c r="AS38" s="448" t="s">
        <v>175</v>
      </c>
      <c r="AT38" s="449"/>
      <c r="AU38" s="450" t="s">
        <v>607</v>
      </c>
      <c r="AV38" s="450"/>
      <c r="AW38" s="339" t="s">
        <v>166</v>
      </c>
      <c r="AX38" s="344"/>
    </row>
    <row r="39" spans="1:51" ht="23.25" customHeight="1" x14ac:dyDescent="0.15">
      <c r="A39" s="487"/>
      <c r="B39" s="485"/>
      <c r="C39" s="485"/>
      <c r="D39" s="485"/>
      <c r="E39" s="485"/>
      <c r="F39" s="486"/>
      <c r="G39" s="389" t="s">
        <v>685</v>
      </c>
      <c r="H39" s="390"/>
      <c r="I39" s="390"/>
      <c r="J39" s="390"/>
      <c r="K39" s="390"/>
      <c r="L39" s="390"/>
      <c r="M39" s="390"/>
      <c r="N39" s="390"/>
      <c r="O39" s="391"/>
      <c r="P39" s="154" t="s">
        <v>612</v>
      </c>
      <c r="Q39" s="154"/>
      <c r="R39" s="154"/>
      <c r="S39" s="154"/>
      <c r="T39" s="154"/>
      <c r="U39" s="154"/>
      <c r="V39" s="154"/>
      <c r="W39" s="154"/>
      <c r="X39" s="155"/>
      <c r="Y39" s="400" t="s">
        <v>12</v>
      </c>
      <c r="Z39" s="401"/>
      <c r="AA39" s="402"/>
      <c r="AB39" s="403" t="s">
        <v>607</v>
      </c>
      <c r="AC39" s="403"/>
      <c r="AD39" s="403"/>
      <c r="AE39" s="404">
        <v>6</v>
      </c>
      <c r="AF39" s="387"/>
      <c r="AG39" s="387"/>
      <c r="AH39" s="387"/>
      <c r="AI39" s="404">
        <v>4</v>
      </c>
      <c r="AJ39" s="387"/>
      <c r="AK39" s="387"/>
      <c r="AL39" s="387"/>
      <c r="AM39" s="404">
        <v>5</v>
      </c>
      <c r="AN39" s="387"/>
      <c r="AO39" s="387"/>
      <c r="AP39" s="387"/>
      <c r="AQ39" s="406" t="s">
        <v>607</v>
      </c>
      <c r="AR39" s="407"/>
      <c r="AS39" s="407"/>
      <c r="AT39" s="408"/>
      <c r="AU39" s="387" t="s">
        <v>607</v>
      </c>
      <c r="AV39" s="387"/>
      <c r="AW39" s="387"/>
      <c r="AX39" s="388"/>
    </row>
    <row r="40" spans="1:51" ht="23.25"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50</v>
      </c>
      <c r="Z40" s="238"/>
      <c r="AA40" s="267"/>
      <c r="AB40" s="462" t="s">
        <v>607</v>
      </c>
      <c r="AC40" s="462"/>
      <c r="AD40" s="462"/>
      <c r="AE40" s="404">
        <v>2</v>
      </c>
      <c r="AF40" s="387"/>
      <c r="AG40" s="387"/>
      <c r="AH40" s="387"/>
      <c r="AI40" s="404">
        <v>2</v>
      </c>
      <c r="AJ40" s="387"/>
      <c r="AK40" s="387"/>
      <c r="AL40" s="387"/>
      <c r="AM40" s="404">
        <v>2</v>
      </c>
      <c r="AN40" s="387"/>
      <c r="AO40" s="387"/>
      <c r="AP40" s="387"/>
      <c r="AQ40" s="406" t="s">
        <v>607</v>
      </c>
      <c r="AR40" s="407"/>
      <c r="AS40" s="407"/>
      <c r="AT40" s="408"/>
      <c r="AU40" s="387" t="s">
        <v>607</v>
      </c>
      <c r="AV40" s="387"/>
      <c r="AW40" s="387"/>
      <c r="AX40" s="388"/>
    </row>
    <row r="41" spans="1:51" ht="23.25" customHeight="1" x14ac:dyDescent="0.1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300</v>
      </c>
      <c r="AF41" s="387"/>
      <c r="AG41" s="387"/>
      <c r="AH41" s="387"/>
      <c r="AI41" s="404">
        <v>200</v>
      </c>
      <c r="AJ41" s="387"/>
      <c r="AK41" s="387"/>
      <c r="AL41" s="387"/>
      <c r="AM41" s="404">
        <v>250</v>
      </c>
      <c r="AN41" s="387"/>
      <c r="AO41" s="387"/>
      <c r="AP41" s="387"/>
      <c r="AQ41" s="406" t="s">
        <v>607</v>
      </c>
      <c r="AR41" s="407"/>
      <c r="AS41" s="407"/>
      <c r="AT41" s="408"/>
      <c r="AU41" s="387" t="s">
        <v>607</v>
      </c>
      <c r="AV41" s="387"/>
      <c r="AW41" s="387"/>
      <c r="AX41" s="388"/>
    </row>
    <row r="42" spans="1:51" ht="23.25" customHeight="1" x14ac:dyDescent="0.15">
      <c r="A42" s="475" t="s">
        <v>255</v>
      </c>
      <c r="B42" s="470"/>
      <c r="C42" s="470"/>
      <c r="D42" s="470"/>
      <c r="E42" s="470"/>
      <c r="F42" s="471"/>
      <c r="G42" s="511" t="s">
        <v>613</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thickBot="1" x14ac:dyDescent="0.2">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15">
      <c r="A44" s="903" t="s">
        <v>568</v>
      </c>
      <c r="B44" s="331" t="s">
        <v>569</v>
      </c>
      <c r="C44" s="332"/>
      <c r="D44" s="332"/>
      <c r="E44" s="332"/>
      <c r="F44" s="333"/>
      <c r="G44" s="337" t="s">
        <v>570</v>
      </c>
      <c r="H44" s="337"/>
      <c r="I44" s="337"/>
      <c r="J44" s="337"/>
      <c r="K44" s="337"/>
      <c r="L44" s="337"/>
      <c r="M44" s="337"/>
      <c r="N44" s="337"/>
      <c r="O44" s="337"/>
      <c r="P44" s="337"/>
      <c r="Q44" s="337"/>
      <c r="R44" s="337"/>
      <c r="S44" s="337"/>
      <c r="T44" s="337"/>
      <c r="U44" s="337"/>
      <c r="V44" s="337"/>
      <c r="W44" s="337"/>
      <c r="X44" s="337"/>
      <c r="Y44" s="337"/>
      <c r="Z44" s="337"/>
      <c r="AA44" s="338"/>
      <c r="AB44" s="341" t="s">
        <v>590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15">
      <c r="A49" s="329"/>
      <c r="B49" s="469" t="s">
        <v>138</v>
      </c>
      <c r="C49" s="470"/>
      <c r="D49" s="470"/>
      <c r="E49" s="470"/>
      <c r="F49" s="471"/>
      <c r="G49" s="355" t="s">
        <v>56</v>
      </c>
      <c r="H49" s="356"/>
      <c r="I49" s="356"/>
      <c r="J49" s="356"/>
      <c r="K49" s="356"/>
      <c r="L49" s="356"/>
      <c r="M49" s="356"/>
      <c r="N49" s="356"/>
      <c r="O49" s="357"/>
      <c r="P49" s="359" t="s">
        <v>58</v>
      </c>
      <c r="Q49" s="356"/>
      <c r="R49" s="356"/>
      <c r="S49" s="356"/>
      <c r="T49" s="356"/>
      <c r="U49" s="356"/>
      <c r="V49" s="356"/>
      <c r="W49" s="356"/>
      <c r="X49" s="357"/>
      <c r="Y49" s="360"/>
      <c r="Z49" s="361"/>
      <c r="AA49" s="362"/>
      <c r="AB49" s="900" t="s">
        <v>11</v>
      </c>
      <c r="AC49" s="901"/>
      <c r="AD49" s="902"/>
      <c r="AE49" s="430" t="s">
        <v>411</v>
      </c>
      <c r="AF49" s="430"/>
      <c r="AG49" s="430"/>
      <c r="AH49" s="430"/>
      <c r="AI49" s="430" t="s">
        <v>563</v>
      </c>
      <c r="AJ49" s="430"/>
      <c r="AK49" s="430"/>
      <c r="AL49" s="430"/>
      <c r="AM49" s="430" t="s">
        <v>379</v>
      </c>
      <c r="AN49" s="430"/>
      <c r="AO49" s="430"/>
      <c r="AP49" s="430"/>
      <c r="AQ49" s="505" t="s">
        <v>174</v>
      </c>
      <c r="AR49" s="506"/>
      <c r="AS49" s="506"/>
      <c r="AT49" s="507"/>
      <c r="AU49" s="508" t="s">
        <v>128</v>
      </c>
      <c r="AV49" s="508"/>
      <c r="AW49" s="508"/>
      <c r="AX49" s="509"/>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175</v>
      </c>
      <c r="AT50" s="449"/>
      <c r="AU50" s="450"/>
      <c r="AV50" s="450"/>
      <c r="AW50" s="339" t="s">
        <v>166</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4" t="s">
        <v>57</v>
      </c>
      <c r="Z51" s="905"/>
      <c r="AA51" s="906"/>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07"/>
      <c r="H52" s="398"/>
      <c r="I52" s="398"/>
      <c r="J52" s="398"/>
      <c r="K52" s="398"/>
      <c r="L52" s="398"/>
      <c r="M52" s="398"/>
      <c r="N52" s="398"/>
      <c r="O52" s="399"/>
      <c r="P52" s="465"/>
      <c r="Q52" s="465"/>
      <c r="R52" s="465"/>
      <c r="S52" s="465"/>
      <c r="T52" s="465"/>
      <c r="U52" s="465"/>
      <c r="V52" s="465"/>
      <c r="W52" s="465"/>
      <c r="X52" s="466"/>
      <c r="Y52" s="908" t="s">
        <v>50</v>
      </c>
      <c r="Z52" s="800"/>
      <c r="AA52" s="801"/>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8" t="s">
        <v>13</v>
      </c>
      <c r="Z53" s="800"/>
      <c r="AA53" s="801"/>
      <c r="AB53" s="909" t="s">
        <v>14</v>
      </c>
      <c r="AC53" s="909"/>
      <c r="AD53" s="909"/>
      <c r="AE53" s="578"/>
      <c r="AF53" s="579"/>
      <c r="AG53" s="579"/>
      <c r="AH53" s="579"/>
      <c r="AI53" s="578"/>
      <c r="AJ53" s="579"/>
      <c r="AK53" s="579"/>
      <c r="AL53" s="579"/>
      <c r="AM53" s="578"/>
      <c r="AN53" s="579"/>
      <c r="AO53" s="579"/>
      <c r="AP53" s="579"/>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69" t="s">
        <v>138</v>
      </c>
      <c r="C54" s="470"/>
      <c r="D54" s="470"/>
      <c r="E54" s="470"/>
      <c r="F54" s="471"/>
      <c r="G54" s="355" t="s">
        <v>56</v>
      </c>
      <c r="H54" s="356"/>
      <c r="I54" s="356"/>
      <c r="J54" s="356"/>
      <c r="K54" s="356"/>
      <c r="L54" s="356"/>
      <c r="M54" s="356"/>
      <c r="N54" s="356"/>
      <c r="O54" s="357"/>
      <c r="P54" s="359" t="s">
        <v>58</v>
      </c>
      <c r="Q54" s="356"/>
      <c r="R54" s="356"/>
      <c r="S54" s="356"/>
      <c r="T54" s="356"/>
      <c r="U54" s="356"/>
      <c r="V54" s="356"/>
      <c r="W54" s="356"/>
      <c r="X54" s="357"/>
      <c r="Y54" s="360"/>
      <c r="Z54" s="361"/>
      <c r="AA54" s="362"/>
      <c r="AB54" s="900" t="s">
        <v>11</v>
      </c>
      <c r="AC54" s="901"/>
      <c r="AD54" s="902"/>
      <c r="AE54" s="430" t="s">
        <v>411</v>
      </c>
      <c r="AF54" s="430"/>
      <c r="AG54" s="430"/>
      <c r="AH54" s="430"/>
      <c r="AI54" s="430" t="s">
        <v>563</v>
      </c>
      <c r="AJ54" s="430"/>
      <c r="AK54" s="430"/>
      <c r="AL54" s="430"/>
      <c r="AM54" s="430" t="s">
        <v>379</v>
      </c>
      <c r="AN54" s="430"/>
      <c r="AO54" s="430"/>
      <c r="AP54" s="430"/>
      <c r="AQ54" s="505" t="s">
        <v>174</v>
      </c>
      <c r="AR54" s="506"/>
      <c r="AS54" s="506"/>
      <c r="AT54" s="507"/>
      <c r="AU54" s="508" t="s">
        <v>128</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175</v>
      </c>
      <c r="AT55" s="449"/>
      <c r="AU55" s="450"/>
      <c r="AV55" s="450"/>
      <c r="AW55" s="339" t="s">
        <v>166</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4" t="s">
        <v>57</v>
      </c>
      <c r="Z56" s="905"/>
      <c r="AA56" s="906"/>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7"/>
      <c r="H57" s="398"/>
      <c r="I57" s="398"/>
      <c r="J57" s="398"/>
      <c r="K57" s="398"/>
      <c r="L57" s="398"/>
      <c r="M57" s="398"/>
      <c r="N57" s="398"/>
      <c r="O57" s="399"/>
      <c r="P57" s="465"/>
      <c r="Q57" s="465"/>
      <c r="R57" s="465"/>
      <c r="S57" s="465"/>
      <c r="T57" s="465"/>
      <c r="U57" s="465"/>
      <c r="V57" s="465"/>
      <c r="W57" s="465"/>
      <c r="X57" s="466"/>
      <c r="Y57" s="908" t="s">
        <v>50</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8" t="s">
        <v>13</v>
      </c>
      <c r="Z58" s="800"/>
      <c r="AA58" s="801"/>
      <c r="AB58" s="909" t="s">
        <v>14</v>
      </c>
      <c r="AC58" s="909"/>
      <c r="AD58" s="909"/>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9" t="s">
        <v>138</v>
      </c>
      <c r="C59" s="470"/>
      <c r="D59" s="470"/>
      <c r="E59" s="470"/>
      <c r="F59" s="471"/>
      <c r="G59" s="355" t="s">
        <v>56</v>
      </c>
      <c r="H59" s="356"/>
      <c r="I59" s="356"/>
      <c r="J59" s="356"/>
      <c r="K59" s="356"/>
      <c r="L59" s="356"/>
      <c r="M59" s="356"/>
      <c r="N59" s="356"/>
      <c r="O59" s="357"/>
      <c r="P59" s="359" t="s">
        <v>58</v>
      </c>
      <c r="Q59" s="356"/>
      <c r="R59" s="356"/>
      <c r="S59" s="356"/>
      <c r="T59" s="356"/>
      <c r="U59" s="356"/>
      <c r="V59" s="356"/>
      <c r="W59" s="356"/>
      <c r="X59" s="357"/>
      <c r="Y59" s="360"/>
      <c r="Z59" s="361"/>
      <c r="AA59" s="362"/>
      <c r="AB59" s="900" t="s">
        <v>11</v>
      </c>
      <c r="AC59" s="901"/>
      <c r="AD59" s="902"/>
      <c r="AE59" s="430" t="s">
        <v>411</v>
      </c>
      <c r="AF59" s="430"/>
      <c r="AG59" s="430"/>
      <c r="AH59" s="430"/>
      <c r="AI59" s="430" t="s">
        <v>563</v>
      </c>
      <c r="AJ59" s="430"/>
      <c r="AK59" s="430"/>
      <c r="AL59" s="430"/>
      <c r="AM59" s="430" t="s">
        <v>379</v>
      </c>
      <c r="AN59" s="430"/>
      <c r="AO59" s="430"/>
      <c r="AP59" s="430"/>
      <c r="AQ59" s="505" t="s">
        <v>174</v>
      </c>
      <c r="AR59" s="506"/>
      <c r="AS59" s="506"/>
      <c r="AT59" s="507"/>
      <c r="AU59" s="508" t="s">
        <v>128</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175</v>
      </c>
      <c r="AT60" s="449"/>
      <c r="AU60" s="450"/>
      <c r="AV60" s="450"/>
      <c r="AW60" s="339" t="s">
        <v>166</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4" t="s">
        <v>57</v>
      </c>
      <c r="Z61" s="905"/>
      <c r="AA61" s="906"/>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7"/>
      <c r="H62" s="398"/>
      <c r="I62" s="398"/>
      <c r="J62" s="398"/>
      <c r="K62" s="398"/>
      <c r="L62" s="398"/>
      <c r="M62" s="398"/>
      <c r="N62" s="398"/>
      <c r="O62" s="399"/>
      <c r="P62" s="465"/>
      <c r="Q62" s="465"/>
      <c r="R62" s="465"/>
      <c r="S62" s="465"/>
      <c r="T62" s="465"/>
      <c r="U62" s="465"/>
      <c r="V62" s="465"/>
      <c r="W62" s="465"/>
      <c r="X62" s="466"/>
      <c r="Y62" s="908" t="s">
        <v>50</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7"/>
      <c r="Q63" s="467"/>
      <c r="R63" s="467"/>
      <c r="S63" s="467"/>
      <c r="T63" s="467"/>
      <c r="U63" s="467"/>
      <c r="V63" s="467"/>
      <c r="W63" s="467"/>
      <c r="X63" s="468"/>
      <c r="Y63" s="908" t="s">
        <v>13</v>
      </c>
      <c r="Z63" s="800"/>
      <c r="AA63" s="801"/>
      <c r="AB63" s="909" t="s">
        <v>14</v>
      </c>
      <c r="AC63" s="909"/>
      <c r="AD63" s="909"/>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574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575</v>
      </c>
      <c r="B65" s="332"/>
      <c r="C65" s="332"/>
      <c r="D65" s="332"/>
      <c r="E65" s="332"/>
      <c r="F65" s="333"/>
      <c r="G65" s="365" t="s">
        <v>567</v>
      </c>
      <c r="H65" s="366"/>
      <c r="I65" s="366"/>
      <c r="J65" s="366"/>
      <c r="K65" s="366"/>
      <c r="L65" s="366"/>
      <c r="M65" s="366"/>
      <c r="N65" s="366"/>
      <c r="O65" s="366"/>
      <c r="P65" s="367" t="s">
        <v>566</v>
      </c>
      <c r="Q65" s="366"/>
      <c r="R65" s="366"/>
      <c r="S65" s="366"/>
      <c r="T65" s="366"/>
      <c r="U65" s="366"/>
      <c r="V65" s="366"/>
      <c r="W65" s="366"/>
      <c r="X65" s="368"/>
      <c r="Y65" s="369"/>
      <c r="Z65" s="370"/>
      <c r="AA65" s="371"/>
      <c r="AB65" s="416" t="s">
        <v>11</v>
      </c>
      <c r="AC65" s="416"/>
      <c r="AD65" s="416"/>
      <c r="AE65" s="417" t="s">
        <v>411</v>
      </c>
      <c r="AF65" s="418"/>
      <c r="AG65" s="418"/>
      <c r="AH65" s="419"/>
      <c r="AI65" s="417" t="s">
        <v>563</v>
      </c>
      <c r="AJ65" s="418"/>
      <c r="AK65" s="418"/>
      <c r="AL65" s="419"/>
      <c r="AM65" s="417" t="s">
        <v>379</v>
      </c>
      <c r="AN65" s="418"/>
      <c r="AO65" s="418"/>
      <c r="AP65" s="419"/>
      <c r="AQ65" s="425" t="s">
        <v>410</v>
      </c>
      <c r="AR65" s="426"/>
      <c r="AS65" s="426"/>
      <c r="AT65" s="427"/>
      <c r="AU65" s="425" t="s">
        <v>588</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51</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52</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9"/>
      <c r="AV67" s="420"/>
      <c r="AW67" s="420"/>
      <c r="AX67" s="421"/>
      <c r="AY67">
        <f>$AY$65</f>
        <v>0</v>
      </c>
    </row>
    <row r="68" spans="1:51" ht="23.25" hidden="1" customHeight="1" x14ac:dyDescent="0.15">
      <c r="A68" s="451" t="s">
        <v>576</v>
      </c>
      <c r="B68" s="452"/>
      <c r="C68" s="452"/>
      <c r="D68" s="452"/>
      <c r="E68" s="452"/>
      <c r="F68" s="453"/>
      <c r="G68" s="238" t="s">
        <v>577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411</v>
      </c>
      <c r="AF68" s="430"/>
      <c r="AG68" s="430"/>
      <c r="AH68" s="430"/>
      <c r="AI68" s="430" t="s">
        <v>563</v>
      </c>
      <c r="AJ68" s="430"/>
      <c r="AK68" s="430"/>
      <c r="AL68" s="430"/>
      <c r="AM68" s="430" t="s">
        <v>379</v>
      </c>
      <c r="AN68" s="430"/>
      <c r="AO68" s="430"/>
      <c r="AP68" s="430"/>
      <c r="AQ68" s="431" t="s">
        <v>589</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619</v>
      </c>
      <c r="H69" s="410"/>
      <c r="I69" s="410"/>
      <c r="J69" s="410"/>
      <c r="K69" s="410"/>
      <c r="L69" s="410"/>
      <c r="M69" s="410"/>
      <c r="N69" s="410"/>
      <c r="O69" s="410"/>
      <c r="P69" s="410"/>
      <c r="Q69" s="410"/>
      <c r="R69" s="410"/>
      <c r="S69" s="410"/>
      <c r="T69" s="410"/>
      <c r="U69" s="410"/>
      <c r="V69" s="410"/>
      <c r="W69" s="410"/>
      <c r="X69" s="410"/>
      <c r="Y69" s="434" t="s">
        <v>576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579</v>
      </c>
      <c r="Z70" s="414"/>
      <c r="AA70" s="415"/>
      <c r="AB70" s="440" t="s">
        <v>580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7" t="s">
        <v>231</v>
      </c>
      <c r="B71" s="518"/>
      <c r="C71" s="518"/>
      <c r="D71" s="518"/>
      <c r="E71" s="518"/>
      <c r="F71" s="519"/>
      <c r="G71" s="491" t="s">
        <v>139</v>
      </c>
      <c r="H71" s="337"/>
      <c r="I71" s="337"/>
      <c r="J71" s="337"/>
      <c r="K71" s="337"/>
      <c r="L71" s="337"/>
      <c r="M71" s="337"/>
      <c r="N71" s="337"/>
      <c r="O71" s="338"/>
      <c r="P71" s="341" t="s">
        <v>55</v>
      </c>
      <c r="Q71" s="337"/>
      <c r="R71" s="337"/>
      <c r="S71" s="337"/>
      <c r="T71" s="337"/>
      <c r="U71" s="337"/>
      <c r="V71" s="337"/>
      <c r="W71" s="337"/>
      <c r="X71" s="338"/>
      <c r="Y71" s="492"/>
      <c r="Z71" s="493"/>
      <c r="AA71" s="494"/>
      <c r="AB71" s="498" t="s">
        <v>11</v>
      </c>
      <c r="AC71" s="499"/>
      <c r="AD71" s="500"/>
      <c r="AE71" s="430" t="s">
        <v>411</v>
      </c>
      <c r="AF71" s="430"/>
      <c r="AG71" s="430"/>
      <c r="AH71" s="430"/>
      <c r="AI71" s="430" t="s">
        <v>563</v>
      </c>
      <c r="AJ71" s="430"/>
      <c r="AK71" s="430"/>
      <c r="AL71" s="430"/>
      <c r="AM71" s="430" t="s">
        <v>379</v>
      </c>
      <c r="AN71" s="430"/>
      <c r="AO71" s="430"/>
      <c r="AP71" s="430"/>
      <c r="AQ71" s="472" t="s">
        <v>174</v>
      </c>
      <c r="AR71" s="473"/>
      <c r="AS71" s="473"/>
      <c r="AT71" s="474"/>
      <c r="AU71" s="337" t="s">
        <v>128</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175</v>
      </c>
      <c r="AT72" s="449"/>
      <c r="AU72" s="450"/>
      <c r="AV72" s="450"/>
      <c r="AW72" s="339" t="s">
        <v>166</v>
      </c>
      <c r="AX72" s="344"/>
      <c r="AY72">
        <f t="shared" ref="AY72:AY77" si="1">$AY$71</f>
        <v>0</v>
      </c>
    </row>
    <row r="73" spans="1:51" ht="23.25" hidden="1" customHeight="1" x14ac:dyDescent="0.15">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50</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5" t="s">
        <v>255</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568</v>
      </c>
      <c r="B78" s="331" t="s">
        <v>569</v>
      </c>
      <c r="C78" s="332"/>
      <c r="D78" s="332"/>
      <c r="E78" s="332"/>
      <c r="F78" s="333"/>
      <c r="G78" s="337" t="s">
        <v>570</v>
      </c>
      <c r="H78" s="337"/>
      <c r="I78" s="337"/>
      <c r="J78" s="337"/>
      <c r="K78" s="337"/>
      <c r="L78" s="337"/>
      <c r="M78" s="337"/>
      <c r="N78" s="337"/>
      <c r="O78" s="337"/>
      <c r="P78" s="337"/>
      <c r="Q78" s="337"/>
      <c r="R78" s="337"/>
      <c r="S78" s="337"/>
      <c r="T78" s="337"/>
      <c r="U78" s="337"/>
      <c r="V78" s="337"/>
      <c r="W78" s="337"/>
      <c r="X78" s="337"/>
      <c r="Y78" s="337"/>
      <c r="Z78" s="337"/>
      <c r="AA78" s="338"/>
      <c r="AB78" s="341" t="s">
        <v>590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138</v>
      </c>
      <c r="C83" s="470"/>
      <c r="D83" s="470"/>
      <c r="E83" s="470"/>
      <c r="F83" s="471"/>
      <c r="G83" s="355" t="s">
        <v>56</v>
      </c>
      <c r="H83" s="356"/>
      <c r="I83" s="356"/>
      <c r="J83" s="356"/>
      <c r="K83" s="356"/>
      <c r="L83" s="356"/>
      <c r="M83" s="356"/>
      <c r="N83" s="356"/>
      <c r="O83" s="357"/>
      <c r="P83" s="359" t="s">
        <v>58</v>
      </c>
      <c r="Q83" s="356"/>
      <c r="R83" s="356"/>
      <c r="S83" s="356"/>
      <c r="T83" s="356"/>
      <c r="U83" s="356"/>
      <c r="V83" s="356"/>
      <c r="W83" s="356"/>
      <c r="X83" s="357"/>
      <c r="Y83" s="360"/>
      <c r="Z83" s="361"/>
      <c r="AA83" s="362"/>
      <c r="AB83" s="900" t="s">
        <v>11</v>
      </c>
      <c r="AC83" s="901"/>
      <c r="AD83" s="902"/>
      <c r="AE83" s="430" t="s">
        <v>411</v>
      </c>
      <c r="AF83" s="430"/>
      <c r="AG83" s="430"/>
      <c r="AH83" s="430"/>
      <c r="AI83" s="430" t="s">
        <v>563</v>
      </c>
      <c r="AJ83" s="430"/>
      <c r="AK83" s="430"/>
      <c r="AL83" s="430"/>
      <c r="AM83" s="430" t="s">
        <v>379</v>
      </c>
      <c r="AN83" s="430"/>
      <c r="AO83" s="430"/>
      <c r="AP83" s="430"/>
      <c r="AQ83" s="505" t="s">
        <v>174</v>
      </c>
      <c r="AR83" s="506"/>
      <c r="AS83" s="506"/>
      <c r="AT83" s="507"/>
      <c r="AU83" s="508" t="s">
        <v>128</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175</v>
      </c>
      <c r="AT84" s="449"/>
      <c r="AU84" s="450"/>
      <c r="AV84" s="450"/>
      <c r="AW84" s="339" t="s">
        <v>166</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4" t="s">
        <v>57</v>
      </c>
      <c r="Z85" s="905"/>
      <c r="AA85" s="906"/>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7"/>
      <c r="H86" s="398"/>
      <c r="I86" s="398"/>
      <c r="J86" s="398"/>
      <c r="K86" s="398"/>
      <c r="L86" s="398"/>
      <c r="M86" s="398"/>
      <c r="N86" s="398"/>
      <c r="O86" s="399"/>
      <c r="P86" s="465"/>
      <c r="Q86" s="465"/>
      <c r="R86" s="465"/>
      <c r="S86" s="465"/>
      <c r="T86" s="465"/>
      <c r="U86" s="465"/>
      <c r="V86" s="465"/>
      <c r="W86" s="465"/>
      <c r="X86" s="466"/>
      <c r="Y86" s="908" t="s">
        <v>50</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8" t="s">
        <v>13</v>
      </c>
      <c r="Z87" s="800"/>
      <c r="AA87" s="801"/>
      <c r="AB87" s="909" t="s">
        <v>14</v>
      </c>
      <c r="AC87" s="909"/>
      <c r="AD87" s="909"/>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9" t="s">
        <v>138</v>
      </c>
      <c r="C88" s="470"/>
      <c r="D88" s="470"/>
      <c r="E88" s="470"/>
      <c r="F88" s="471"/>
      <c r="G88" s="355" t="s">
        <v>56</v>
      </c>
      <c r="H88" s="356"/>
      <c r="I88" s="356"/>
      <c r="J88" s="356"/>
      <c r="K88" s="356"/>
      <c r="L88" s="356"/>
      <c r="M88" s="356"/>
      <c r="N88" s="356"/>
      <c r="O88" s="357"/>
      <c r="P88" s="359" t="s">
        <v>58</v>
      </c>
      <c r="Q88" s="356"/>
      <c r="R88" s="356"/>
      <c r="S88" s="356"/>
      <c r="T88" s="356"/>
      <c r="U88" s="356"/>
      <c r="V88" s="356"/>
      <c r="W88" s="356"/>
      <c r="X88" s="357"/>
      <c r="Y88" s="360"/>
      <c r="Z88" s="361"/>
      <c r="AA88" s="362"/>
      <c r="AB88" s="900" t="s">
        <v>11</v>
      </c>
      <c r="AC88" s="901"/>
      <c r="AD88" s="902"/>
      <c r="AE88" s="430" t="s">
        <v>411</v>
      </c>
      <c r="AF88" s="430"/>
      <c r="AG88" s="430"/>
      <c r="AH88" s="430"/>
      <c r="AI88" s="430" t="s">
        <v>563</v>
      </c>
      <c r="AJ88" s="430"/>
      <c r="AK88" s="430"/>
      <c r="AL88" s="430"/>
      <c r="AM88" s="430" t="s">
        <v>379</v>
      </c>
      <c r="AN88" s="430"/>
      <c r="AO88" s="430"/>
      <c r="AP88" s="430"/>
      <c r="AQ88" s="505" t="s">
        <v>174</v>
      </c>
      <c r="AR88" s="506"/>
      <c r="AS88" s="506"/>
      <c r="AT88" s="507"/>
      <c r="AU88" s="508" t="s">
        <v>128</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175</v>
      </c>
      <c r="AT89" s="449"/>
      <c r="AU89" s="450"/>
      <c r="AV89" s="450"/>
      <c r="AW89" s="339" t="s">
        <v>166</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4" t="s">
        <v>57</v>
      </c>
      <c r="Z90" s="905"/>
      <c r="AA90" s="906"/>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7"/>
      <c r="H91" s="398"/>
      <c r="I91" s="398"/>
      <c r="J91" s="398"/>
      <c r="K91" s="398"/>
      <c r="L91" s="398"/>
      <c r="M91" s="398"/>
      <c r="N91" s="398"/>
      <c r="O91" s="399"/>
      <c r="P91" s="465"/>
      <c r="Q91" s="465"/>
      <c r="R91" s="465"/>
      <c r="S91" s="465"/>
      <c r="T91" s="465"/>
      <c r="U91" s="465"/>
      <c r="V91" s="465"/>
      <c r="W91" s="465"/>
      <c r="X91" s="466"/>
      <c r="Y91" s="908" t="s">
        <v>50</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8" t="s">
        <v>13</v>
      </c>
      <c r="Z92" s="800"/>
      <c r="AA92" s="801"/>
      <c r="AB92" s="909" t="s">
        <v>14</v>
      </c>
      <c r="AC92" s="909"/>
      <c r="AD92" s="909"/>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138</v>
      </c>
      <c r="C93" s="332"/>
      <c r="D93" s="332"/>
      <c r="E93" s="332"/>
      <c r="F93" s="333"/>
      <c r="G93" s="355" t="s">
        <v>56</v>
      </c>
      <c r="H93" s="356"/>
      <c r="I93" s="356"/>
      <c r="J93" s="356"/>
      <c r="K93" s="356"/>
      <c r="L93" s="356"/>
      <c r="M93" s="356"/>
      <c r="N93" s="356"/>
      <c r="O93" s="357"/>
      <c r="P93" s="359" t="s">
        <v>58</v>
      </c>
      <c r="Q93" s="356"/>
      <c r="R93" s="356"/>
      <c r="S93" s="356"/>
      <c r="T93" s="356"/>
      <c r="U93" s="356"/>
      <c r="V93" s="356"/>
      <c r="W93" s="356"/>
      <c r="X93" s="357"/>
      <c r="Y93" s="360"/>
      <c r="Z93" s="361"/>
      <c r="AA93" s="362"/>
      <c r="AB93" s="900" t="s">
        <v>11</v>
      </c>
      <c r="AC93" s="901"/>
      <c r="AD93" s="902"/>
      <c r="AE93" s="430" t="s">
        <v>411</v>
      </c>
      <c r="AF93" s="430"/>
      <c r="AG93" s="430"/>
      <c r="AH93" s="430"/>
      <c r="AI93" s="430" t="s">
        <v>563</v>
      </c>
      <c r="AJ93" s="430"/>
      <c r="AK93" s="430"/>
      <c r="AL93" s="430"/>
      <c r="AM93" s="430" t="s">
        <v>379</v>
      </c>
      <c r="AN93" s="430"/>
      <c r="AO93" s="430"/>
      <c r="AP93" s="430"/>
      <c r="AQ93" s="505" t="s">
        <v>174</v>
      </c>
      <c r="AR93" s="506"/>
      <c r="AS93" s="506"/>
      <c r="AT93" s="507"/>
      <c r="AU93" s="508" t="s">
        <v>128</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175</v>
      </c>
      <c r="AT94" s="449"/>
      <c r="AU94" s="450"/>
      <c r="AV94" s="450"/>
      <c r="AW94" s="339" t="s">
        <v>166</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4" t="s">
        <v>57</v>
      </c>
      <c r="Z95" s="905"/>
      <c r="AA95" s="906"/>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7"/>
      <c r="H96" s="398"/>
      <c r="I96" s="398"/>
      <c r="J96" s="398"/>
      <c r="K96" s="398"/>
      <c r="L96" s="398"/>
      <c r="M96" s="398"/>
      <c r="N96" s="398"/>
      <c r="O96" s="399"/>
      <c r="P96" s="465"/>
      <c r="Q96" s="465"/>
      <c r="R96" s="465"/>
      <c r="S96" s="465"/>
      <c r="T96" s="465"/>
      <c r="U96" s="465"/>
      <c r="V96" s="465"/>
      <c r="W96" s="465"/>
      <c r="X96" s="466"/>
      <c r="Y96" s="908" t="s">
        <v>50</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7"/>
      <c r="Q97" s="467"/>
      <c r="R97" s="467"/>
      <c r="S97" s="467"/>
      <c r="T97" s="467"/>
      <c r="U97" s="467"/>
      <c r="V97" s="467"/>
      <c r="W97" s="467"/>
      <c r="X97" s="468"/>
      <c r="Y97" s="908" t="s">
        <v>13</v>
      </c>
      <c r="Z97" s="800"/>
      <c r="AA97" s="801"/>
      <c r="AB97" s="909" t="s">
        <v>14</v>
      </c>
      <c r="AC97" s="909"/>
      <c r="AD97" s="909"/>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574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575</v>
      </c>
      <c r="B99" s="332"/>
      <c r="C99" s="332"/>
      <c r="D99" s="332"/>
      <c r="E99" s="332"/>
      <c r="F99" s="333"/>
      <c r="G99" s="365" t="s">
        <v>567</v>
      </c>
      <c r="H99" s="366"/>
      <c r="I99" s="366"/>
      <c r="J99" s="366"/>
      <c r="K99" s="366"/>
      <c r="L99" s="366"/>
      <c r="M99" s="366"/>
      <c r="N99" s="366"/>
      <c r="O99" s="366"/>
      <c r="P99" s="367" t="s">
        <v>566</v>
      </c>
      <c r="Q99" s="366"/>
      <c r="R99" s="366"/>
      <c r="S99" s="366"/>
      <c r="T99" s="366"/>
      <c r="U99" s="366"/>
      <c r="V99" s="366"/>
      <c r="W99" s="366"/>
      <c r="X99" s="368"/>
      <c r="Y99" s="369"/>
      <c r="Z99" s="370"/>
      <c r="AA99" s="371"/>
      <c r="AB99" s="416" t="s">
        <v>11</v>
      </c>
      <c r="AC99" s="416"/>
      <c r="AD99" s="416"/>
      <c r="AE99" s="430" t="s">
        <v>411</v>
      </c>
      <c r="AF99" s="430"/>
      <c r="AG99" s="430"/>
      <c r="AH99" s="430"/>
      <c r="AI99" s="430" t="s">
        <v>563</v>
      </c>
      <c r="AJ99" s="430"/>
      <c r="AK99" s="430"/>
      <c r="AL99" s="430"/>
      <c r="AM99" s="430" t="s">
        <v>379</v>
      </c>
      <c r="AN99" s="430"/>
      <c r="AO99" s="430"/>
      <c r="AP99" s="430"/>
      <c r="AQ99" s="425" t="s">
        <v>410</v>
      </c>
      <c r="AR99" s="426"/>
      <c r="AS99" s="426"/>
      <c r="AT99" s="427"/>
      <c r="AU99" s="425" t="s">
        <v>588</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51</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52</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15">
      <c r="A102" s="475" t="s">
        <v>576</v>
      </c>
      <c r="B102" s="356"/>
      <c r="C102" s="356"/>
      <c r="D102" s="356"/>
      <c r="E102" s="356"/>
      <c r="F102" s="476"/>
      <c r="G102" s="238" t="s">
        <v>577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411</v>
      </c>
      <c r="AF102" s="430"/>
      <c r="AG102" s="430"/>
      <c r="AH102" s="430"/>
      <c r="AI102" s="430" t="s">
        <v>563</v>
      </c>
      <c r="AJ102" s="430"/>
      <c r="AK102" s="430"/>
      <c r="AL102" s="430"/>
      <c r="AM102" s="430" t="s">
        <v>379</v>
      </c>
      <c r="AN102" s="430"/>
      <c r="AO102" s="430"/>
      <c r="AP102" s="430"/>
      <c r="AQ102" s="431" t="s">
        <v>589</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578</v>
      </c>
      <c r="H103" s="410"/>
      <c r="I103" s="410"/>
      <c r="J103" s="410"/>
      <c r="K103" s="410"/>
      <c r="L103" s="410"/>
      <c r="M103" s="410"/>
      <c r="N103" s="410"/>
      <c r="O103" s="410"/>
      <c r="P103" s="410"/>
      <c r="Q103" s="410"/>
      <c r="R103" s="410"/>
      <c r="S103" s="410"/>
      <c r="T103" s="410"/>
      <c r="U103" s="410"/>
      <c r="V103" s="410"/>
      <c r="W103" s="410"/>
      <c r="X103" s="410"/>
      <c r="Y103" s="434" t="s">
        <v>576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579</v>
      </c>
      <c r="Z104" s="414"/>
      <c r="AA104" s="415"/>
      <c r="AB104" s="440" t="s">
        <v>580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231</v>
      </c>
      <c r="B105" s="518"/>
      <c r="C105" s="518"/>
      <c r="D105" s="518"/>
      <c r="E105" s="518"/>
      <c r="F105" s="519"/>
      <c r="G105" s="491" t="s">
        <v>139</v>
      </c>
      <c r="H105" s="337"/>
      <c r="I105" s="337"/>
      <c r="J105" s="337"/>
      <c r="K105" s="337"/>
      <c r="L105" s="337"/>
      <c r="M105" s="337"/>
      <c r="N105" s="337"/>
      <c r="O105" s="338"/>
      <c r="P105" s="341" t="s">
        <v>55</v>
      </c>
      <c r="Q105" s="337"/>
      <c r="R105" s="337"/>
      <c r="S105" s="337"/>
      <c r="T105" s="337"/>
      <c r="U105" s="337"/>
      <c r="V105" s="337"/>
      <c r="W105" s="337"/>
      <c r="X105" s="338"/>
      <c r="Y105" s="492"/>
      <c r="Z105" s="493"/>
      <c r="AA105" s="494"/>
      <c r="AB105" s="498" t="s">
        <v>11</v>
      </c>
      <c r="AC105" s="499"/>
      <c r="AD105" s="500"/>
      <c r="AE105" s="430" t="s">
        <v>411</v>
      </c>
      <c r="AF105" s="430"/>
      <c r="AG105" s="430"/>
      <c r="AH105" s="430"/>
      <c r="AI105" s="430" t="s">
        <v>563</v>
      </c>
      <c r="AJ105" s="430"/>
      <c r="AK105" s="430"/>
      <c r="AL105" s="430"/>
      <c r="AM105" s="430" t="s">
        <v>379</v>
      </c>
      <c r="AN105" s="430"/>
      <c r="AO105" s="430"/>
      <c r="AP105" s="430"/>
      <c r="AQ105" s="472" t="s">
        <v>174</v>
      </c>
      <c r="AR105" s="473"/>
      <c r="AS105" s="473"/>
      <c r="AT105" s="474"/>
      <c r="AU105" s="337" t="s">
        <v>128</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175</v>
      </c>
      <c r="AT106" s="449"/>
      <c r="AU106" s="450"/>
      <c r="AV106" s="450"/>
      <c r="AW106" s="339" t="s">
        <v>166</v>
      </c>
      <c r="AX106" s="344"/>
      <c r="AY106">
        <f t="shared" ref="AY106:AY111" si="3">$AY$105</f>
        <v>0</v>
      </c>
    </row>
    <row r="107" spans="1:60" ht="23.25" hidden="1" customHeight="1" x14ac:dyDescent="0.15">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50</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5" t="s">
        <v>255</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568</v>
      </c>
      <c r="B112" s="331" t="s">
        <v>569</v>
      </c>
      <c r="C112" s="332"/>
      <c r="D112" s="332"/>
      <c r="E112" s="332"/>
      <c r="F112" s="333"/>
      <c r="G112" s="337" t="s">
        <v>570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590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138</v>
      </c>
      <c r="C117" s="470"/>
      <c r="D117" s="470"/>
      <c r="E117" s="470"/>
      <c r="F117" s="471"/>
      <c r="G117" s="355" t="s">
        <v>56</v>
      </c>
      <c r="H117" s="356"/>
      <c r="I117" s="356"/>
      <c r="J117" s="356"/>
      <c r="K117" s="356"/>
      <c r="L117" s="356"/>
      <c r="M117" s="356"/>
      <c r="N117" s="356"/>
      <c r="O117" s="357"/>
      <c r="P117" s="359" t="s">
        <v>58</v>
      </c>
      <c r="Q117" s="356"/>
      <c r="R117" s="356"/>
      <c r="S117" s="356"/>
      <c r="T117" s="356"/>
      <c r="U117" s="356"/>
      <c r="V117" s="356"/>
      <c r="W117" s="356"/>
      <c r="X117" s="357"/>
      <c r="Y117" s="360"/>
      <c r="Z117" s="361"/>
      <c r="AA117" s="362"/>
      <c r="AB117" s="900" t="s">
        <v>11</v>
      </c>
      <c r="AC117" s="901"/>
      <c r="AD117" s="902"/>
      <c r="AE117" s="430" t="s">
        <v>411</v>
      </c>
      <c r="AF117" s="430"/>
      <c r="AG117" s="430"/>
      <c r="AH117" s="430"/>
      <c r="AI117" s="430" t="s">
        <v>563</v>
      </c>
      <c r="AJ117" s="430"/>
      <c r="AK117" s="430"/>
      <c r="AL117" s="430"/>
      <c r="AM117" s="430" t="s">
        <v>379</v>
      </c>
      <c r="AN117" s="430"/>
      <c r="AO117" s="430"/>
      <c r="AP117" s="430"/>
      <c r="AQ117" s="505" t="s">
        <v>174</v>
      </c>
      <c r="AR117" s="506"/>
      <c r="AS117" s="506"/>
      <c r="AT117" s="507"/>
      <c r="AU117" s="508" t="s">
        <v>128</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175</v>
      </c>
      <c r="AT118" s="449"/>
      <c r="AU118" s="450"/>
      <c r="AV118" s="450"/>
      <c r="AW118" s="339" t="s">
        <v>166</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4" t="s">
        <v>57</v>
      </c>
      <c r="Z119" s="905"/>
      <c r="AA119" s="906"/>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7"/>
      <c r="H120" s="398"/>
      <c r="I120" s="398"/>
      <c r="J120" s="398"/>
      <c r="K120" s="398"/>
      <c r="L120" s="398"/>
      <c r="M120" s="398"/>
      <c r="N120" s="398"/>
      <c r="O120" s="399"/>
      <c r="P120" s="465"/>
      <c r="Q120" s="465"/>
      <c r="R120" s="465"/>
      <c r="S120" s="465"/>
      <c r="T120" s="465"/>
      <c r="U120" s="465"/>
      <c r="V120" s="465"/>
      <c r="W120" s="465"/>
      <c r="X120" s="466"/>
      <c r="Y120" s="908" t="s">
        <v>50</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8" t="s">
        <v>13</v>
      </c>
      <c r="Z121" s="800"/>
      <c r="AA121" s="801"/>
      <c r="AB121" s="909" t="s">
        <v>14</v>
      </c>
      <c r="AC121" s="909"/>
      <c r="AD121" s="909"/>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138</v>
      </c>
      <c r="C122" s="470"/>
      <c r="D122" s="470"/>
      <c r="E122" s="470"/>
      <c r="F122" s="471"/>
      <c r="G122" s="355" t="s">
        <v>56</v>
      </c>
      <c r="H122" s="356"/>
      <c r="I122" s="356"/>
      <c r="J122" s="356"/>
      <c r="K122" s="356"/>
      <c r="L122" s="356"/>
      <c r="M122" s="356"/>
      <c r="N122" s="356"/>
      <c r="O122" s="357"/>
      <c r="P122" s="359" t="s">
        <v>58</v>
      </c>
      <c r="Q122" s="356"/>
      <c r="R122" s="356"/>
      <c r="S122" s="356"/>
      <c r="T122" s="356"/>
      <c r="U122" s="356"/>
      <c r="V122" s="356"/>
      <c r="W122" s="356"/>
      <c r="X122" s="357"/>
      <c r="Y122" s="360"/>
      <c r="Z122" s="361"/>
      <c r="AA122" s="362"/>
      <c r="AB122" s="900" t="s">
        <v>11</v>
      </c>
      <c r="AC122" s="901"/>
      <c r="AD122" s="902"/>
      <c r="AE122" s="430" t="s">
        <v>411</v>
      </c>
      <c r="AF122" s="430"/>
      <c r="AG122" s="430"/>
      <c r="AH122" s="430"/>
      <c r="AI122" s="430" t="s">
        <v>563</v>
      </c>
      <c r="AJ122" s="430"/>
      <c r="AK122" s="430"/>
      <c r="AL122" s="430"/>
      <c r="AM122" s="430" t="s">
        <v>379</v>
      </c>
      <c r="AN122" s="430"/>
      <c r="AO122" s="430"/>
      <c r="AP122" s="430"/>
      <c r="AQ122" s="505" t="s">
        <v>174</v>
      </c>
      <c r="AR122" s="506"/>
      <c r="AS122" s="506"/>
      <c r="AT122" s="507"/>
      <c r="AU122" s="508" t="s">
        <v>128</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175</v>
      </c>
      <c r="AT123" s="449"/>
      <c r="AU123" s="450"/>
      <c r="AV123" s="450"/>
      <c r="AW123" s="339" t="s">
        <v>166</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4" t="s">
        <v>57</v>
      </c>
      <c r="Z124" s="905"/>
      <c r="AA124" s="906"/>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7"/>
      <c r="H125" s="398"/>
      <c r="I125" s="398"/>
      <c r="J125" s="398"/>
      <c r="K125" s="398"/>
      <c r="L125" s="398"/>
      <c r="M125" s="398"/>
      <c r="N125" s="398"/>
      <c r="O125" s="399"/>
      <c r="P125" s="465"/>
      <c r="Q125" s="465"/>
      <c r="R125" s="465"/>
      <c r="S125" s="465"/>
      <c r="T125" s="465"/>
      <c r="U125" s="465"/>
      <c r="V125" s="465"/>
      <c r="W125" s="465"/>
      <c r="X125" s="466"/>
      <c r="Y125" s="908" t="s">
        <v>50</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8" t="s">
        <v>13</v>
      </c>
      <c r="Z126" s="800"/>
      <c r="AA126" s="801"/>
      <c r="AB126" s="909" t="s">
        <v>14</v>
      </c>
      <c r="AC126" s="909"/>
      <c r="AD126" s="909"/>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138</v>
      </c>
      <c r="C127" s="470"/>
      <c r="D127" s="470"/>
      <c r="E127" s="470"/>
      <c r="F127" s="471"/>
      <c r="G127" s="355" t="s">
        <v>56</v>
      </c>
      <c r="H127" s="356"/>
      <c r="I127" s="356"/>
      <c r="J127" s="356"/>
      <c r="K127" s="356"/>
      <c r="L127" s="356"/>
      <c r="M127" s="356"/>
      <c r="N127" s="356"/>
      <c r="O127" s="357"/>
      <c r="P127" s="359" t="s">
        <v>58</v>
      </c>
      <c r="Q127" s="356"/>
      <c r="R127" s="356"/>
      <c r="S127" s="356"/>
      <c r="T127" s="356"/>
      <c r="U127" s="356"/>
      <c r="V127" s="356"/>
      <c r="W127" s="356"/>
      <c r="X127" s="357"/>
      <c r="Y127" s="360"/>
      <c r="Z127" s="361"/>
      <c r="AA127" s="362"/>
      <c r="AB127" s="900" t="s">
        <v>11</v>
      </c>
      <c r="AC127" s="901"/>
      <c r="AD127" s="902"/>
      <c r="AE127" s="430" t="s">
        <v>411</v>
      </c>
      <c r="AF127" s="430"/>
      <c r="AG127" s="430"/>
      <c r="AH127" s="430"/>
      <c r="AI127" s="430" t="s">
        <v>563</v>
      </c>
      <c r="AJ127" s="430"/>
      <c r="AK127" s="430"/>
      <c r="AL127" s="430"/>
      <c r="AM127" s="430" t="s">
        <v>379</v>
      </c>
      <c r="AN127" s="430"/>
      <c r="AO127" s="430"/>
      <c r="AP127" s="430"/>
      <c r="AQ127" s="505" t="s">
        <v>174</v>
      </c>
      <c r="AR127" s="506"/>
      <c r="AS127" s="506"/>
      <c r="AT127" s="507"/>
      <c r="AU127" s="508" t="s">
        <v>128</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175</v>
      </c>
      <c r="AT128" s="449"/>
      <c r="AU128" s="450"/>
      <c r="AV128" s="450"/>
      <c r="AW128" s="339" t="s">
        <v>166</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4" t="s">
        <v>57</v>
      </c>
      <c r="Z129" s="905"/>
      <c r="AA129" s="906"/>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7"/>
      <c r="H130" s="398"/>
      <c r="I130" s="398"/>
      <c r="J130" s="398"/>
      <c r="K130" s="398"/>
      <c r="L130" s="398"/>
      <c r="M130" s="398"/>
      <c r="N130" s="398"/>
      <c r="O130" s="399"/>
      <c r="P130" s="465"/>
      <c r="Q130" s="465"/>
      <c r="R130" s="465"/>
      <c r="S130" s="465"/>
      <c r="T130" s="465"/>
      <c r="U130" s="465"/>
      <c r="V130" s="465"/>
      <c r="W130" s="465"/>
      <c r="X130" s="466"/>
      <c r="Y130" s="908" t="s">
        <v>50</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7"/>
      <c r="Q131" s="467"/>
      <c r="R131" s="467"/>
      <c r="S131" s="467"/>
      <c r="T131" s="467"/>
      <c r="U131" s="467"/>
      <c r="V131" s="467"/>
      <c r="W131" s="467"/>
      <c r="X131" s="468"/>
      <c r="Y131" s="908" t="s">
        <v>13</v>
      </c>
      <c r="Z131" s="800"/>
      <c r="AA131" s="801"/>
      <c r="AB131" s="909" t="s">
        <v>14</v>
      </c>
      <c r="AC131" s="909"/>
      <c r="AD131" s="909"/>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574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575</v>
      </c>
      <c r="B133" s="332"/>
      <c r="C133" s="332"/>
      <c r="D133" s="332"/>
      <c r="E133" s="332"/>
      <c r="F133" s="333"/>
      <c r="G133" s="365" t="s">
        <v>567</v>
      </c>
      <c r="H133" s="366"/>
      <c r="I133" s="366"/>
      <c r="J133" s="366"/>
      <c r="K133" s="366"/>
      <c r="L133" s="366"/>
      <c r="M133" s="366"/>
      <c r="N133" s="366"/>
      <c r="O133" s="366"/>
      <c r="P133" s="367" t="s">
        <v>566</v>
      </c>
      <c r="Q133" s="366"/>
      <c r="R133" s="366"/>
      <c r="S133" s="366"/>
      <c r="T133" s="366"/>
      <c r="U133" s="366"/>
      <c r="V133" s="366"/>
      <c r="W133" s="366"/>
      <c r="X133" s="368"/>
      <c r="Y133" s="369"/>
      <c r="Z133" s="370"/>
      <c r="AA133" s="371"/>
      <c r="AB133" s="416" t="s">
        <v>11</v>
      </c>
      <c r="AC133" s="416"/>
      <c r="AD133" s="416"/>
      <c r="AE133" s="430" t="s">
        <v>411</v>
      </c>
      <c r="AF133" s="430"/>
      <c r="AG133" s="430"/>
      <c r="AH133" s="430"/>
      <c r="AI133" s="430" t="s">
        <v>563</v>
      </c>
      <c r="AJ133" s="430"/>
      <c r="AK133" s="430"/>
      <c r="AL133" s="430"/>
      <c r="AM133" s="430" t="s">
        <v>379</v>
      </c>
      <c r="AN133" s="430"/>
      <c r="AO133" s="430"/>
      <c r="AP133" s="430"/>
      <c r="AQ133" s="425" t="s">
        <v>410</v>
      </c>
      <c r="AR133" s="426"/>
      <c r="AS133" s="426"/>
      <c r="AT133" s="427"/>
      <c r="AU133" s="425" t="s">
        <v>588</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51</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52</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15">
      <c r="A136" s="475" t="s">
        <v>576</v>
      </c>
      <c r="B136" s="356"/>
      <c r="C136" s="356"/>
      <c r="D136" s="356"/>
      <c r="E136" s="356"/>
      <c r="F136" s="476"/>
      <c r="G136" s="238" t="s">
        <v>577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411</v>
      </c>
      <c r="AF136" s="430"/>
      <c r="AG136" s="430"/>
      <c r="AH136" s="430"/>
      <c r="AI136" s="430" t="s">
        <v>563</v>
      </c>
      <c r="AJ136" s="430"/>
      <c r="AK136" s="430"/>
      <c r="AL136" s="430"/>
      <c r="AM136" s="430" t="s">
        <v>379</v>
      </c>
      <c r="AN136" s="430"/>
      <c r="AO136" s="430"/>
      <c r="AP136" s="430"/>
      <c r="AQ136" s="431" t="s">
        <v>589</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578</v>
      </c>
      <c r="H137" s="410"/>
      <c r="I137" s="410"/>
      <c r="J137" s="410"/>
      <c r="K137" s="410"/>
      <c r="L137" s="410"/>
      <c r="M137" s="410"/>
      <c r="N137" s="410"/>
      <c r="O137" s="410"/>
      <c r="P137" s="410"/>
      <c r="Q137" s="410"/>
      <c r="R137" s="410"/>
      <c r="S137" s="410"/>
      <c r="T137" s="410"/>
      <c r="U137" s="410"/>
      <c r="V137" s="410"/>
      <c r="W137" s="410"/>
      <c r="X137" s="410"/>
      <c r="Y137" s="434" t="s">
        <v>576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579</v>
      </c>
      <c r="Z138" s="414"/>
      <c r="AA138" s="415"/>
      <c r="AB138" s="440" t="s">
        <v>580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231</v>
      </c>
      <c r="B139" s="518"/>
      <c r="C139" s="518"/>
      <c r="D139" s="518"/>
      <c r="E139" s="518"/>
      <c r="F139" s="519"/>
      <c r="G139" s="491" t="s">
        <v>139</v>
      </c>
      <c r="H139" s="337"/>
      <c r="I139" s="337"/>
      <c r="J139" s="337"/>
      <c r="K139" s="337"/>
      <c r="L139" s="337"/>
      <c r="M139" s="337"/>
      <c r="N139" s="337"/>
      <c r="O139" s="338"/>
      <c r="P139" s="341" t="s">
        <v>55</v>
      </c>
      <c r="Q139" s="337"/>
      <c r="R139" s="337"/>
      <c r="S139" s="337"/>
      <c r="T139" s="337"/>
      <c r="U139" s="337"/>
      <c r="V139" s="337"/>
      <c r="W139" s="337"/>
      <c r="X139" s="338"/>
      <c r="Y139" s="492"/>
      <c r="Z139" s="493"/>
      <c r="AA139" s="494"/>
      <c r="AB139" s="498" t="s">
        <v>11</v>
      </c>
      <c r="AC139" s="499"/>
      <c r="AD139" s="500"/>
      <c r="AE139" s="430" t="s">
        <v>411</v>
      </c>
      <c r="AF139" s="430"/>
      <c r="AG139" s="430"/>
      <c r="AH139" s="430"/>
      <c r="AI139" s="430" t="s">
        <v>563</v>
      </c>
      <c r="AJ139" s="430"/>
      <c r="AK139" s="430"/>
      <c r="AL139" s="430"/>
      <c r="AM139" s="430" t="s">
        <v>379</v>
      </c>
      <c r="AN139" s="430"/>
      <c r="AO139" s="430"/>
      <c r="AP139" s="430"/>
      <c r="AQ139" s="472" t="s">
        <v>174</v>
      </c>
      <c r="AR139" s="473"/>
      <c r="AS139" s="473"/>
      <c r="AT139" s="474"/>
      <c r="AU139" s="337" t="s">
        <v>128</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175</v>
      </c>
      <c r="AT140" s="449"/>
      <c r="AU140" s="450"/>
      <c r="AV140" s="450"/>
      <c r="AW140" s="339" t="s">
        <v>166</v>
      </c>
      <c r="AX140" s="344"/>
      <c r="AY140">
        <f t="shared" ref="AY140:AY145" si="5">$AY$139</f>
        <v>0</v>
      </c>
    </row>
    <row r="141" spans="1:60" ht="23.25" hidden="1" customHeight="1" x14ac:dyDescent="0.15">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50</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5" t="s">
        <v>255</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568</v>
      </c>
      <c r="B146" s="331" t="s">
        <v>569</v>
      </c>
      <c r="C146" s="332"/>
      <c r="D146" s="332"/>
      <c r="E146" s="332"/>
      <c r="F146" s="333"/>
      <c r="G146" s="337" t="s">
        <v>570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590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138</v>
      </c>
      <c r="C151" s="470"/>
      <c r="D151" s="470"/>
      <c r="E151" s="470"/>
      <c r="F151" s="471"/>
      <c r="G151" s="355" t="s">
        <v>56</v>
      </c>
      <c r="H151" s="356"/>
      <c r="I151" s="356"/>
      <c r="J151" s="356"/>
      <c r="K151" s="356"/>
      <c r="L151" s="356"/>
      <c r="M151" s="356"/>
      <c r="N151" s="356"/>
      <c r="O151" s="357"/>
      <c r="P151" s="359" t="s">
        <v>58</v>
      </c>
      <c r="Q151" s="356"/>
      <c r="R151" s="356"/>
      <c r="S151" s="356"/>
      <c r="T151" s="356"/>
      <c r="U151" s="356"/>
      <c r="V151" s="356"/>
      <c r="W151" s="356"/>
      <c r="X151" s="357"/>
      <c r="Y151" s="360"/>
      <c r="Z151" s="361"/>
      <c r="AA151" s="362"/>
      <c r="AB151" s="900" t="s">
        <v>11</v>
      </c>
      <c r="AC151" s="901"/>
      <c r="AD151" s="902"/>
      <c r="AE151" s="430" t="s">
        <v>411</v>
      </c>
      <c r="AF151" s="430"/>
      <c r="AG151" s="430"/>
      <c r="AH151" s="430"/>
      <c r="AI151" s="430" t="s">
        <v>563</v>
      </c>
      <c r="AJ151" s="430"/>
      <c r="AK151" s="430"/>
      <c r="AL151" s="430"/>
      <c r="AM151" s="430" t="s">
        <v>379</v>
      </c>
      <c r="AN151" s="430"/>
      <c r="AO151" s="430"/>
      <c r="AP151" s="430"/>
      <c r="AQ151" s="505" t="s">
        <v>174</v>
      </c>
      <c r="AR151" s="506"/>
      <c r="AS151" s="506"/>
      <c r="AT151" s="507"/>
      <c r="AU151" s="508" t="s">
        <v>128</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175</v>
      </c>
      <c r="AT152" s="449"/>
      <c r="AU152" s="450"/>
      <c r="AV152" s="450"/>
      <c r="AW152" s="339" t="s">
        <v>166</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4" t="s">
        <v>57</v>
      </c>
      <c r="Z153" s="905"/>
      <c r="AA153" s="906"/>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7"/>
      <c r="H154" s="398"/>
      <c r="I154" s="398"/>
      <c r="J154" s="398"/>
      <c r="K154" s="398"/>
      <c r="L154" s="398"/>
      <c r="M154" s="398"/>
      <c r="N154" s="398"/>
      <c r="O154" s="399"/>
      <c r="P154" s="465"/>
      <c r="Q154" s="465"/>
      <c r="R154" s="465"/>
      <c r="S154" s="465"/>
      <c r="T154" s="465"/>
      <c r="U154" s="465"/>
      <c r="V154" s="465"/>
      <c r="W154" s="465"/>
      <c r="X154" s="466"/>
      <c r="Y154" s="908" t="s">
        <v>50</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8" t="s">
        <v>13</v>
      </c>
      <c r="Z155" s="800"/>
      <c r="AA155" s="801"/>
      <c r="AB155" s="909" t="s">
        <v>14</v>
      </c>
      <c r="AC155" s="909"/>
      <c r="AD155" s="909"/>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138</v>
      </c>
      <c r="C156" s="470"/>
      <c r="D156" s="470"/>
      <c r="E156" s="470"/>
      <c r="F156" s="471"/>
      <c r="G156" s="355" t="s">
        <v>56</v>
      </c>
      <c r="H156" s="356"/>
      <c r="I156" s="356"/>
      <c r="J156" s="356"/>
      <c r="K156" s="356"/>
      <c r="L156" s="356"/>
      <c r="M156" s="356"/>
      <c r="N156" s="356"/>
      <c r="O156" s="357"/>
      <c r="P156" s="359" t="s">
        <v>58</v>
      </c>
      <c r="Q156" s="356"/>
      <c r="R156" s="356"/>
      <c r="S156" s="356"/>
      <c r="T156" s="356"/>
      <c r="U156" s="356"/>
      <c r="V156" s="356"/>
      <c r="W156" s="356"/>
      <c r="X156" s="357"/>
      <c r="Y156" s="360"/>
      <c r="Z156" s="361"/>
      <c r="AA156" s="362"/>
      <c r="AB156" s="900" t="s">
        <v>11</v>
      </c>
      <c r="AC156" s="901"/>
      <c r="AD156" s="902"/>
      <c r="AE156" s="430" t="s">
        <v>411</v>
      </c>
      <c r="AF156" s="430"/>
      <c r="AG156" s="430"/>
      <c r="AH156" s="430"/>
      <c r="AI156" s="430" t="s">
        <v>563</v>
      </c>
      <c r="AJ156" s="430"/>
      <c r="AK156" s="430"/>
      <c r="AL156" s="430"/>
      <c r="AM156" s="430" t="s">
        <v>379</v>
      </c>
      <c r="AN156" s="430"/>
      <c r="AO156" s="430"/>
      <c r="AP156" s="430"/>
      <c r="AQ156" s="505" t="s">
        <v>174</v>
      </c>
      <c r="AR156" s="506"/>
      <c r="AS156" s="506"/>
      <c r="AT156" s="507"/>
      <c r="AU156" s="508" t="s">
        <v>128</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175</v>
      </c>
      <c r="AT157" s="449"/>
      <c r="AU157" s="450"/>
      <c r="AV157" s="450"/>
      <c r="AW157" s="339" t="s">
        <v>166</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4" t="s">
        <v>57</v>
      </c>
      <c r="Z158" s="905"/>
      <c r="AA158" s="906"/>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7"/>
      <c r="H159" s="398"/>
      <c r="I159" s="398"/>
      <c r="J159" s="398"/>
      <c r="K159" s="398"/>
      <c r="L159" s="398"/>
      <c r="M159" s="398"/>
      <c r="N159" s="398"/>
      <c r="O159" s="399"/>
      <c r="P159" s="465"/>
      <c r="Q159" s="465"/>
      <c r="R159" s="465"/>
      <c r="S159" s="465"/>
      <c r="T159" s="465"/>
      <c r="U159" s="465"/>
      <c r="V159" s="465"/>
      <c r="W159" s="465"/>
      <c r="X159" s="466"/>
      <c r="Y159" s="908" t="s">
        <v>50</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8" t="s">
        <v>13</v>
      </c>
      <c r="Z160" s="800"/>
      <c r="AA160" s="801"/>
      <c r="AB160" s="909" t="s">
        <v>14</v>
      </c>
      <c r="AC160" s="909"/>
      <c r="AD160" s="909"/>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138</v>
      </c>
      <c r="C161" s="470"/>
      <c r="D161" s="470"/>
      <c r="E161" s="470"/>
      <c r="F161" s="471"/>
      <c r="G161" s="355" t="s">
        <v>56</v>
      </c>
      <c r="H161" s="356"/>
      <c r="I161" s="356"/>
      <c r="J161" s="356"/>
      <c r="K161" s="356"/>
      <c r="L161" s="356"/>
      <c r="M161" s="356"/>
      <c r="N161" s="356"/>
      <c r="O161" s="357"/>
      <c r="P161" s="359" t="s">
        <v>58</v>
      </c>
      <c r="Q161" s="356"/>
      <c r="R161" s="356"/>
      <c r="S161" s="356"/>
      <c r="T161" s="356"/>
      <c r="U161" s="356"/>
      <c r="V161" s="356"/>
      <c r="W161" s="356"/>
      <c r="X161" s="357"/>
      <c r="Y161" s="360"/>
      <c r="Z161" s="361"/>
      <c r="AA161" s="362"/>
      <c r="AB161" s="900" t="s">
        <v>11</v>
      </c>
      <c r="AC161" s="901"/>
      <c r="AD161" s="902"/>
      <c r="AE161" s="430" t="s">
        <v>411</v>
      </c>
      <c r="AF161" s="430"/>
      <c r="AG161" s="430"/>
      <c r="AH161" s="430"/>
      <c r="AI161" s="430" t="s">
        <v>563</v>
      </c>
      <c r="AJ161" s="430"/>
      <c r="AK161" s="430"/>
      <c r="AL161" s="430"/>
      <c r="AM161" s="430" t="s">
        <v>379</v>
      </c>
      <c r="AN161" s="430"/>
      <c r="AO161" s="430"/>
      <c r="AP161" s="430"/>
      <c r="AQ161" s="505" t="s">
        <v>174</v>
      </c>
      <c r="AR161" s="506"/>
      <c r="AS161" s="506"/>
      <c r="AT161" s="507"/>
      <c r="AU161" s="508" t="s">
        <v>128</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175</v>
      </c>
      <c r="AT162" s="449"/>
      <c r="AU162" s="450"/>
      <c r="AV162" s="450"/>
      <c r="AW162" s="339" t="s">
        <v>166</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4" t="s">
        <v>57</v>
      </c>
      <c r="Z163" s="905"/>
      <c r="AA163" s="906"/>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7"/>
      <c r="H164" s="398"/>
      <c r="I164" s="398"/>
      <c r="J164" s="398"/>
      <c r="K164" s="398"/>
      <c r="L164" s="398"/>
      <c r="M164" s="398"/>
      <c r="N164" s="398"/>
      <c r="O164" s="399"/>
      <c r="P164" s="465"/>
      <c r="Q164" s="465"/>
      <c r="R164" s="465"/>
      <c r="S164" s="465"/>
      <c r="T164" s="465"/>
      <c r="U164" s="465"/>
      <c r="V164" s="465"/>
      <c r="W164" s="465"/>
      <c r="X164" s="466"/>
      <c r="Y164" s="908" t="s">
        <v>50</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574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575</v>
      </c>
      <c r="B167" s="332"/>
      <c r="C167" s="332"/>
      <c r="D167" s="332"/>
      <c r="E167" s="332"/>
      <c r="F167" s="333"/>
      <c r="G167" s="365" t="s">
        <v>567</v>
      </c>
      <c r="H167" s="366"/>
      <c r="I167" s="366"/>
      <c r="J167" s="366"/>
      <c r="K167" s="366"/>
      <c r="L167" s="366"/>
      <c r="M167" s="366"/>
      <c r="N167" s="366"/>
      <c r="O167" s="366"/>
      <c r="P167" s="367" t="s">
        <v>566</v>
      </c>
      <c r="Q167" s="366"/>
      <c r="R167" s="366"/>
      <c r="S167" s="366"/>
      <c r="T167" s="366"/>
      <c r="U167" s="366"/>
      <c r="V167" s="366"/>
      <c r="W167" s="366"/>
      <c r="X167" s="368"/>
      <c r="Y167" s="369"/>
      <c r="Z167" s="370"/>
      <c r="AA167" s="371"/>
      <c r="AB167" s="416" t="s">
        <v>11</v>
      </c>
      <c r="AC167" s="416"/>
      <c r="AD167" s="416"/>
      <c r="AE167" s="430" t="s">
        <v>411</v>
      </c>
      <c r="AF167" s="430"/>
      <c r="AG167" s="430"/>
      <c r="AH167" s="430"/>
      <c r="AI167" s="430" t="s">
        <v>563</v>
      </c>
      <c r="AJ167" s="430"/>
      <c r="AK167" s="430"/>
      <c r="AL167" s="430"/>
      <c r="AM167" s="430" t="s">
        <v>379</v>
      </c>
      <c r="AN167" s="430"/>
      <c r="AO167" s="430"/>
      <c r="AP167" s="430"/>
      <c r="AQ167" s="425" t="s">
        <v>410</v>
      </c>
      <c r="AR167" s="426"/>
      <c r="AS167" s="426"/>
      <c r="AT167" s="427"/>
      <c r="AU167" s="425" t="s">
        <v>588</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51</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52</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15">
      <c r="A170" s="475" t="s">
        <v>576</v>
      </c>
      <c r="B170" s="356"/>
      <c r="C170" s="356"/>
      <c r="D170" s="356"/>
      <c r="E170" s="356"/>
      <c r="F170" s="476"/>
      <c r="G170" s="238" t="s">
        <v>577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411</v>
      </c>
      <c r="AF170" s="430"/>
      <c r="AG170" s="430"/>
      <c r="AH170" s="430"/>
      <c r="AI170" s="430" t="s">
        <v>563</v>
      </c>
      <c r="AJ170" s="430"/>
      <c r="AK170" s="430"/>
      <c r="AL170" s="430"/>
      <c r="AM170" s="430" t="s">
        <v>379</v>
      </c>
      <c r="AN170" s="430"/>
      <c r="AO170" s="430"/>
      <c r="AP170" s="430"/>
      <c r="AQ170" s="431" t="s">
        <v>589</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578</v>
      </c>
      <c r="H171" s="410"/>
      <c r="I171" s="410"/>
      <c r="J171" s="410"/>
      <c r="K171" s="410"/>
      <c r="L171" s="410"/>
      <c r="M171" s="410"/>
      <c r="N171" s="410"/>
      <c r="O171" s="410"/>
      <c r="P171" s="410"/>
      <c r="Q171" s="410"/>
      <c r="R171" s="410"/>
      <c r="S171" s="410"/>
      <c r="T171" s="410"/>
      <c r="U171" s="410"/>
      <c r="V171" s="410"/>
      <c r="W171" s="410"/>
      <c r="X171" s="410"/>
      <c r="Y171" s="434" t="s">
        <v>576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579</v>
      </c>
      <c r="Z172" s="414"/>
      <c r="AA172" s="415"/>
      <c r="AB172" s="440" t="s">
        <v>580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231</v>
      </c>
      <c r="B173" s="518"/>
      <c r="C173" s="518"/>
      <c r="D173" s="518"/>
      <c r="E173" s="518"/>
      <c r="F173" s="519"/>
      <c r="G173" s="491" t="s">
        <v>139</v>
      </c>
      <c r="H173" s="337"/>
      <c r="I173" s="337"/>
      <c r="J173" s="337"/>
      <c r="K173" s="337"/>
      <c r="L173" s="337"/>
      <c r="M173" s="337"/>
      <c r="N173" s="337"/>
      <c r="O173" s="338"/>
      <c r="P173" s="341" t="s">
        <v>55</v>
      </c>
      <c r="Q173" s="337"/>
      <c r="R173" s="337"/>
      <c r="S173" s="337"/>
      <c r="T173" s="337"/>
      <c r="U173" s="337"/>
      <c r="V173" s="337"/>
      <c r="W173" s="337"/>
      <c r="X173" s="338"/>
      <c r="Y173" s="492"/>
      <c r="Z173" s="493"/>
      <c r="AA173" s="494"/>
      <c r="AB173" s="498" t="s">
        <v>11</v>
      </c>
      <c r="AC173" s="499"/>
      <c r="AD173" s="500"/>
      <c r="AE173" s="430" t="s">
        <v>411</v>
      </c>
      <c r="AF173" s="430"/>
      <c r="AG173" s="430"/>
      <c r="AH173" s="430"/>
      <c r="AI173" s="430" t="s">
        <v>563</v>
      </c>
      <c r="AJ173" s="430"/>
      <c r="AK173" s="430"/>
      <c r="AL173" s="430"/>
      <c r="AM173" s="430" t="s">
        <v>379</v>
      </c>
      <c r="AN173" s="430"/>
      <c r="AO173" s="430"/>
      <c r="AP173" s="430"/>
      <c r="AQ173" s="472" t="s">
        <v>174</v>
      </c>
      <c r="AR173" s="473"/>
      <c r="AS173" s="473"/>
      <c r="AT173" s="474"/>
      <c r="AU173" s="337" t="s">
        <v>128</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175</v>
      </c>
      <c r="AT174" s="449"/>
      <c r="AU174" s="450"/>
      <c r="AV174" s="450"/>
      <c r="AW174" s="339" t="s">
        <v>166</v>
      </c>
      <c r="AX174" s="344"/>
      <c r="AY174">
        <f t="shared" ref="AY174:AY179" si="7">$AY$173</f>
        <v>0</v>
      </c>
    </row>
    <row r="175" spans="1:60" ht="23.25" hidden="1" customHeight="1" x14ac:dyDescent="0.15">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50</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255</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568</v>
      </c>
      <c r="B180" s="331" t="s">
        <v>569</v>
      </c>
      <c r="C180" s="332"/>
      <c r="D180" s="332"/>
      <c r="E180" s="332"/>
      <c r="F180" s="333"/>
      <c r="G180" s="337" t="s">
        <v>570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590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138</v>
      </c>
      <c r="C185" s="470"/>
      <c r="D185" s="470"/>
      <c r="E185" s="470"/>
      <c r="F185" s="471"/>
      <c r="G185" s="355" t="s">
        <v>56</v>
      </c>
      <c r="H185" s="356"/>
      <c r="I185" s="356"/>
      <c r="J185" s="356"/>
      <c r="K185" s="356"/>
      <c r="L185" s="356"/>
      <c r="M185" s="356"/>
      <c r="N185" s="356"/>
      <c r="O185" s="357"/>
      <c r="P185" s="359" t="s">
        <v>58</v>
      </c>
      <c r="Q185" s="356"/>
      <c r="R185" s="356"/>
      <c r="S185" s="356"/>
      <c r="T185" s="356"/>
      <c r="U185" s="356"/>
      <c r="V185" s="356"/>
      <c r="W185" s="356"/>
      <c r="X185" s="357"/>
      <c r="Y185" s="360"/>
      <c r="Z185" s="361"/>
      <c r="AA185" s="362"/>
      <c r="AB185" s="900" t="s">
        <v>11</v>
      </c>
      <c r="AC185" s="901"/>
      <c r="AD185" s="902"/>
      <c r="AE185" s="430" t="s">
        <v>411</v>
      </c>
      <c r="AF185" s="430"/>
      <c r="AG185" s="430"/>
      <c r="AH185" s="430"/>
      <c r="AI185" s="430" t="s">
        <v>563</v>
      </c>
      <c r="AJ185" s="430"/>
      <c r="AK185" s="430"/>
      <c r="AL185" s="430"/>
      <c r="AM185" s="430" t="s">
        <v>379</v>
      </c>
      <c r="AN185" s="430"/>
      <c r="AO185" s="430"/>
      <c r="AP185" s="430"/>
      <c r="AQ185" s="505" t="s">
        <v>174</v>
      </c>
      <c r="AR185" s="506"/>
      <c r="AS185" s="506"/>
      <c r="AT185" s="507"/>
      <c r="AU185" s="508" t="s">
        <v>128</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175</v>
      </c>
      <c r="AT186" s="449"/>
      <c r="AU186" s="450"/>
      <c r="AV186" s="450"/>
      <c r="AW186" s="339" t="s">
        <v>166</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4" t="s">
        <v>57</v>
      </c>
      <c r="Z187" s="905"/>
      <c r="AA187" s="906"/>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7"/>
      <c r="H188" s="398"/>
      <c r="I188" s="398"/>
      <c r="J188" s="398"/>
      <c r="K188" s="398"/>
      <c r="L188" s="398"/>
      <c r="M188" s="398"/>
      <c r="N188" s="398"/>
      <c r="O188" s="399"/>
      <c r="P188" s="465"/>
      <c r="Q188" s="465"/>
      <c r="R188" s="465"/>
      <c r="S188" s="465"/>
      <c r="T188" s="465"/>
      <c r="U188" s="465"/>
      <c r="V188" s="465"/>
      <c r="W188" s="465"/>
      <c r="X188" s="466"/>
      <c r="Y188" s="908" t="s">
        <v>50</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8" t="s">
        <v>13</v>
      </c>
      <c r="Z189" s="800"/>
      <c r="AA189" s="801"/>
      <c r="AB189" s="909" t="s">
        <v>14</v>
      </c>
      <c r="AC189" s="909"/>
      <c r="AD189" s="909"/>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138</v>
      </c>
      <c r="C190" s="470"/>
      <c r="D190" s="470"/>
      <c r="E190" s="470"/>
      <c r="F190" s="471"/>
      <c r="G190" s="355" t="s">
        <v>56</v>
      </c>
      <c r="H190" s="356"/>
      <c r="I190" s="356"/>
      <c r="J190" s="356"/>
      <c r="K190" s="356"/>
      <c r="L190" s="356"/>
      <c r="M190" s="356"/>
      <c r="N190" s="356"/>
      <c r="O190" s="357"/>
      <c r="P190" s="359" t="s">
        <v>58</v>
      </c>
      <c r="Q190" s="356"/>
      <c r="R190" s="356"/>
      <c r="S190" s="356"/>
      <c r="T190" s="356"/>
      <c r="U190" s="356"/>
      <c r="V190" s="356"/>
      <c r="W190" s="356"/>
      <c r="X190" s="357"/>
      <c r="Y190" s="360"/>
      <c r="Z190" s="361"/>
      <c r="AA190" s="362"/>
      <c r="AB190" s="900" t="s">
        <v>11</v>
      </c>
      <c r="AC190" s="901"/>
      <c r="AD190" s="902"/>
      <c r="AE190" s="430" t="s">
        <v>411</v>
      </c>
      <c r="AF190" s="430"/>
      <c r="AG190" s="430"/>
      <c r="AH190" s="430"/>
      <c r="AI190" s="430" t="s">
        <v>563</v>
      </c>
      <c r="AJ190" s="430"/>
      <c r="AK190" s="430"/>
      <c r="AL190" s="430"/>
      <c r="AM190" s="430" t="s">
        <v>379</v>
      </c>
      <c r="AN190" s="430"/>
      <c r="AO190" s="430"/>
      <c r="AP190" s="430"/>
      <c r="AQ190" s="505" t="s">
        <v>174</v>
      </c>
      <c r="AR190" s="506"/>
      <c r="AS190" s="506"/>
      <c r="AT190" s="507"/>
      <c r="AU190" s="508" t="s">
        <v>128</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175</v>
      </c>
      <c r="AT191" s="449"/>
      <c r="AU191" s="450"/>
      <c r="AV191" s="450"/>
      <c r="AW191" s="339" t="s">
        <v>166</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4" t="s">
        <v>57</v>
      </c>
      <c r="Z192" s="905"/>
      <c r="AA192" s="906"/>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7"/>
      <c r="H193" s="398"/>
      <c r="I193" s="398"/>
      <c r="J193" s="398"/>
      <c r="K193" s="398"/>
      <c r="L193" s="398"/>
      <c r="M193" s="398"/>
      <c r="N193" s="398"/>
      <c r="O193" s="399"/>
      <c r="P193" s="465"/>
      <c r="Q193" s="465"/>
      <c r="R193" s="465"/>
      <c r="S193" s="465"/>
      <c r="T193" s="465"/>
      <c r="U193" s="465"/>
      <c r="V193" s="465"/>
      <c r="W193" s="465"/>
      <c r="X193" s="466"/>
      <c r="Y193" s="908" t="s">
        <v>50</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8" t="s">
        <v>13</v>
      </c>
      <c r="Z194" s="800"/>
      <c r="AA194" s="801"/>
      <c r="AB194" s="909" t="s">
        <v>14</v>
      </c>
      <c r="AC194" s="909"/>
      <c r="AD194" s="909"/>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138</v>
      </c>
      <c r="C195" s="470"/>
      <c r="D195" s="470"/>
      <c r="E195" s="470"/>
      <c r="F195" s="471"/>
      <c r="G195" s="355" t="s">
        <v>56</v>
      </c>
      <c r="H195" s="356"/>
      <c r="I195" s="356"/>
      <c r="J195" s="356"/>
      <c r="K195" s="356"/>
      <c r="L195" s="356"/>
      <c r="M195" s="356"/>
      <c r="N195" s="356"/>
      <c r="O195" s="357"/>
      <c r="P195" s="359" t="s">
        <v>58</v>
      </c>
      <c r="Q195" s="356"/>
      <c r="R195" s="356"/>
      <c r="S195" s="356"/>
      <c r="T195" s="356"/>
      <c r="U195" s="356"/>
      <c r="V195" s="356"/>
      <c r="W195" s="356"/>
      <c r="X195" s="357"/>
      <c r="Y195" s="360"/>
      <c r="Z195" s="361"/>
      <c r="AA195" s="362"/>
      <c r="AB195" s="900" t="s">
        <v>11</v>
      </c>
      <c r="AC195" s="901"/>
      <c r="AD195" s="902"/>
      <c r="AE195" s="430" t="s">
        <v>411</v>
      </c>
      <c r="AF195" s="430"/>
      <c r="AG195" s="430"/>
      <c r="AH195" s="430"/>
      <c r="AI195" s="430" t="s">
        <v>563</v>
      </c>
      <c r="AJ195" s="430"/>
      <c r="AK195" s="430"/>
      <c r="AL195" s="430"/>
      <c r="AM195" s="430" t="s">
        <v>379</v>
      </c>
      <c r="AN195" s="430"/>
      <c r="AO195" s="430"/>
      <c r="AP195" s="430"/>
      <c r="AQ195" s="505" t="s">
        <v>174</v>
      </c>
      <c r="AR195" s="506"/>
      <c r="AS195" s="506"/>
      <c r="AT195" s="507"/>
      <c r="AU195" s="508" t="s">
        <v>128</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175</v>
      </c>
      <c r="AT196" s="449"/>
      <c r="AU196" s="450"/>
      <c r="AV196" s="450"/>
      <c r="AW196" s="339" t="s">
        <v>166</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4" t="s">
        <v>57</v>
      </c>
      <c r="Z197" s="905"/>
      <c r="AA197" s="906"/>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7"/>
      <c r="H198" s="398"/>
      <c r="I198" s="398"/>
      <c r="J198" s="398"/>
      <c r="K198" s="398"/>
      <c r="L198" s="398"/>
      <c r="M198" s="398"/>
      <c r="N198" s="398"/>
      <c r="O198" s="399"/>
      <c r="P198" s="465"/>
      <c r="Q198" s="465"/>
      <c r="R198" s="465"/>
      <c r="S198" s="465"/>
      <c r="T198" s="465"/>
      <c r="U198" s="465"/>
      <c r="V198" s="465"/>
      <c r="W198" s="465"/>
      <c r="X198" s="466"/>
      <c r="Y198" s="908" t="s">
        <v>50</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5" t="s">
        <v>232</v>
      </c>
      <c r="B200" s="596"/>
      <c r="C200" s="596"/>
      <c r="D200" s="596"/>
      <c r="E200" s="596"/>
      <c r="F200" s="597"/>
      <c r="G200" s="561"/>
      <c r="H200" s="563" t="s">
        <v>139</v>
      </c>
      <c r="I200" s="563"/>
      <c r="J200" s="563"/>
      <c r="K200" s="563"/>
      <c r="L200" s="563"/>
      <c r="M200" s="563"/>
      <c r="N200" s="563"/>
      <c r="O200" s="564"/>
      <c r="P200" s="566" t="s">
        <v>55</v>
      </c>
      <c r="Q200" s="563"/>
      <c r="R200" s="563"/>
      <c r="S200" s="563"/>
      <c r="T200" s="563"/>
      <c r="U200" s="563"/>
      <c r="V200" s="564"/>
      <c r="W200" s="568" t="s">
        <v>228</v>
      </c>
      <c r="X200" s="569"/>
      <c r="Y200" s="572"/>
      <c r="Z200" s="572"/>
      <c r="AA200" s="573"/>
      <c r="AB200" s="566" t="s">
        <v>11</v>
      </c>
      <c r="AC200" s="563"/>
      <c r="AD200" s="564"/>
      <c r="AE200" s="430" t="s">
        <v>411</v>
      </c>
      <c r="AF200" s="430"/>
      <c r="AG200" s="430"/>
      <c r="AH200" s="430"/>
      <c r="AI200" s="430" t="s">
        <v>563</v>
      </c>
      <c r="AJ200" s="430"/>
      <c r="AK200" s="430"/>
      <c r="AL200" s="430"/>
      <c r="AM200" s="430" t="s">
        <v>379</v>
      </c>
      <c r="AN200" s="430"/>
      <c r="AO200" s="430"/>
      <c r="AP200" s="430"/>
      <c r="AQ200" s="505" t="s">
        <v>174</v>
      </c>
      <c r="AR200" s="506"/>
      <c r="AS200" s="506"/>
      <c r="AT200" s="507"/>
      <c r="AU200" s="557" t="s">
        <v>128</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175</v>
      </c>
      <c r="AT201" s="449"/>
      <c r="AU201" s="450"/>
      <c r="AV201" s="450"/>
      <c r="AW201" s="559" t="s">
        <v>166</v>
      </c>
      <c r="AX201" s="560"/>
      <c r="AY201">
        <f t="shared" ref="AY201:AY207" si="10">$AY$200</f>
        <v>0</v>
      </c>
    </row>
    <row r="202" spans="1:60" ht="23.25" hidden="1" customHeight="1" x14ac:dyDescent="0.15">
      <c r="A202" s="580"/>
      <c r="B202" s="581"/>
      <c r="C202" s="581"/>
      <c r="D202" s="581"/>
      <c r="E202" s="581"/>
      <c r="F202" s="582"/>
      <c r="G202" s="539" t="s">
        <v>176</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245</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50</v>
      </c>
      <c r="Z203" s="290"/>
      <c r="AA203" s="322"/>
      <c r="AB203" s="599" t="s">
        <v>245</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246</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15">
      <c r="A205" s="580" t="s">
        <v>235</v>
      </c>
      <c r="B205" s="581"/>
      <c r="C205" s="581"/>
      <c r="D205" s="581"/>
      <c r="E205" s="581"/>
      <c r="F205" s="582"/>
      <c r="G205" s="540" t="s">
        <v>177</v>
      </c>
      <c r="H205" s="586"/>
      <c r="I205" s="586"/>
      <c r="J205" s="586"/>
      <c r="K205" s="586"/>
      <c r="L205" s="586"/>
      <c r="M205" s="586"/>
      <c r="N205" s="586"/>
      <c r="O205" s="586"/>
      <c r="P205" s="586"/>
      <c r="Q205" s="586"/>
      <c r="R205" s="586"/>
      <c r="S205" s="586"/>
      <c r="T205" s="586"/>
      <c r="U205" s="586"/>
      <c r="V205" s="586"/>
      <c r="W205" s="589" t="s">
        <v>244</v>
      </c>
      <c r="X205" s="590"/>
      <c r="Y205" s="554" t="s">
        <v>12</v>
      </c>
      <c r="Z205" s="554"/>
      <c r="AA205" s="555"/>
      <c r="AB205" s="556" t="s">
        <v>245</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50</v>
      </c>
      <c r="Z206" s="290"/>
      <c r="AA206" s="322"/>
      <c r="AB206" s="599" t="s">
        <v>245</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246</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15">
      <c r="A208" s="604" t="s">
        <v>232</v>
      </c>
      <c r="B208" s="605"/>
      <c r="C208" s="605"/>
      <c r="D208" s="605"/>
      <c r="E208" s="605"/>
      <c r="F208" s="606"/>
      <c r="G208" s="607"/>
      <c r="H208" s="506" t="s">
        <v>139</v>
      </c>
      <c r="I208" s="506"/>
      <c r="J208" s="506"/>
      <c r="K208" s="506"/>
      <c r="L208" s="506"/>
      <c r="M208" s="506"/>
      <c r="N208" s="506"/>
      <c r="O208" s="507"/>
      <c r="P208" s="505" t="s">
        <v>55</v>
      </c>
      <c r="Q208" s="506"/>
      <c r="R208" s="506"/>
      <c r="S208" s="506"/>
      <c r="T208" s="506"/>
      <c r="U208" s="506"/>
      <c r="V208" s="506"/>
      <c r="W208" s="506"/>
      <c r="X208" s="507"/>
      <c r="Y208" s="610"/>
      <c r="Z208" s="611"/>
      <c r="AA208" s="612"/>
      <c r="AB208" s="359" t="s">
        <v>11</v>
      </c>
      <c r="AC208" s="356"/>
      <c r="AD208" s="357"/>
      <c r="AE208" s="151" t="s">
        <v>411</v>
      </c>
      <c r="AF208" s="151"/>
      <c r="AG208" s="151"/>
      <c r="AH208" s="151"/>
      <c r="AI208" s="430" t="s">
        <v>563</v>
      </c>
      <c r="AJ208" s="430"/>
      <c r="AK208" s="430"/>
      <c r="AL208" s="430"/>
      <c r="AM208" s="430" t="s">
        <v>379</v>
      </c>
      <c r="AN208" s="430"/>
      <c r="AO208" s="430"/>
      <c r="AP208" s="430"/>
      <c r="AQ208" s="505" t="s">
        <v>174</v>
      </c>
      <c r="AR208" s="506"/>
      <c r="AS208" s="506"/>
      <c r="AT208" s="507"/>
      <c r="AU208" s="600" t="s">
        <v>128</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175</v>
      </c>
      <c r="AT209" s="449"/>
      <c r="AU209" s="446"/>
      <c r="AV209" s="447"/>
      <c r="AW209" s="448" t="s">
        <v>166</v>
      </c>
      <c r="AX209" s="603"/>
      <c r="AY209">
        <f>$AY$208</f>
        <v>0</v>
      </c>
    </row>
    <row r="210" spans="1:51" ht="23.25" hidden="1" customHeight="1" x14ac:dyDescent="0.15">
      <c r="A210" s="580"/>
      <c r="B210" s="581"/>
      <c r="C210" s="581"/>
      <c r="D210" s="581"/>
      <c r="E210" s="581"/>
      <c r="F210" s="582"/>
      <c r="G210" s="616" t="s">
        <v>176</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50</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15">
      <c r="A213" s="659" t="s">
        <v>258</v>
      </c>
      <c r="B213" s="660"/>
      <c r="C213" s="660"/>
      <c r="D213" s="660"/>
      <c r="E213" s="584" t="s">
        <v>220</v>
      </c>
      <c r="F213" s="585"/>
      <c r="G213" s="78" t="s">
        <v>177</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571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227</v>
      </c>
      <c r="AP214" s="676"/>
      <c r="AQ214" s="676"/>
      <c r="AR214" s="77" t="s">
        <v>226</v>
      </c>
      <c r="AS214" s="675"/>
      <c r="AT214" s="676"/>
      <c r="AU214" s="676"/>
      <c r="AV214" s="676"/>
      <c r="AW214" s="676"/>
      <c r="AX214" s="677"/>
      <c r="AY214">
        <f>COUNTIF($AR$214,"☑")</f>
        <v>0</v>
      </c>
    </row>
    <row r="215" spans="1:51" ht="45" customHeight="1" x14ac:dyDescent="0.15">
      <c r="A215" s="665" t="s">
        <v>278</v>
      </c>
      <c r="B215" s="666"/>
      <c r="C215" s="668" t="s">
        <v>178</v>
      </c>
      <c r="D215" s="666"/>
      <c r="E215" s="669" t="s">
        <v>194</v>
      </c>
      <c r="F215" s="670"/>
      <c r="G215" s="671" t="s">
        <v>682</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193</v>
      </c>
      <c r="F216" s="471"/>
      <c r="G216" s="153" t="s">
        <v>683</v>
      </c>
      <c r="H216" s="154"/>
      <c r="I216" s="154"/>
      <c r="J216" s="154"/>
      <c r="K216" s="154"/>
      <c r="L216" s="154"/>
      <c r="M216" s="154"/>
      <c r="N216" s="154"/>
      <c r="O216" s="154"/>
      <c r="P216" s="154"/>
      <c r="Q216" s="154"/>
      <c r="R216" s="154"/>
      <c r="S216" s="154"/>
      <c r="T216" s="154"/>
      <c r="U216" s="154"/>
      <c r="V216" s="155"/>
      <c r="W216" s="643" t="s">
        <v>581</v>
      </c>
      <c r="X216" s="644"/>
      <c r="Y216" s="644"/>
      <c r="Z216" s="644"/>
      <c r="AA216" s="645"/>
      <c r="AB216" s="646" t="s">
        <v>737</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thickBot="1" x14ac:dyDescent="0.2">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582</v>
      </c>
      <c r="X217" s="650"/>
      <c r="Y217" s="650"/>
      <c r="Z217" s="650"/>
      <c r="AA217" s="651"/>
      <c r="AB217" s="646" t="s">
        <v>738</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hidden="1" customHeight="1" x14ac:dyDescent="0.15">
      <c r="A218" s="667"/>
      <c r="B218" s="655"/>
      <c r="C218" s="652" t="s">
        <v>594</v>
      </c>
      <c r="D218" s="653"/>
      <c r="E218" s="469" t="s">
        <v>274</v>
      </c>
      <c r="F218" s="471"/>
      <c r="G218" s="633" t="s">
        <v>181</v>
      </c>
      <c r="H218" s="634"/>
      <c r="I218" s="634"/>
      <c r="J218" s="656"/>
      <c r="K218" s="657"/>
      <c r="L218" s="657"/>
      <c r="M218" s="657"/>
      <c r="N218" s="657"/>
      <c r="O218" s="657"/>
      <c r="P218" s="657"/>
      <c r="Q218" s="657"/>
      <c r="R218" s="657"/>
      <c r="S218" s="657"/>
      <c r="T218" s="658"/>
      <c r="U218" s="631"/>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66"/>
    </row>
    <row r="219" spans="1:51" ht="34.5" hidden="1" customHeight="1" x14ac:dyDescent="0.15">
      <c r="A219" s="667"/>
      <c r="B219" s="655"/>
      <c r="C219" s="654"/>
      <c r="D219" s="655"/>
      <c r="E219" s="331"/>
      <c r="F219" s="333"/>
      <c r="G219" s="633" t="s">
        <v>595</v>
      </c>
      <c r="H219" s="634"/>
      <c r="I219" s="634"/>
      <c r="J219" s="634"/>
      <c r="K219" s="634"/>
      <c r="L219" s="634"/>
      <c r="M219" s="634"/>
      <c r="N219" s="634"/>
      <c r="O219" s="634"/>
      <c r="P219" s="634"/>
      <c r="Q219" s="634"/>
      <c r="R219" s="634"/>
      <c r="S219" s="634"/>
      <c r="T219" s="634"/>
      <c r="U219" s="630"/>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66"/>
    </row>
    <row r="220" spans="1:51" ht="34.5" hidden="1" customHeight="1" thickBot="1" x14ac:dyDescent="0.2">
      <c r="A220" s="667"/>
      <c r="B220" s="655"/>
      <c r="C220" s="654"/>
      <c r="D220" s="655"/>
      <c r="E220" s="334"/>
      <c r="F220" s="336"/>
      <c r="G220" s="633" t="s">
        <v>582</v>
      </c>
      <c r="H220" s="634"/>
      <c r="I220" s="634"/>
      <c r="J220" s="634"/>
      <c r="K220" s="634"/>
      <c r="L220" s="634"/>
      <c r="M220" s="634"/>
      <c r="N220" s="634"/>
      <c r="O220" s="634"/>
      <c r="P220" s="634"/>
      <c r="Q220" s="634"/>
      <c r="R220" s="634"/>
      <c r="S220" s="634"/>
      <c r="T220" s="634"/>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66"/>
    </row>
    <row r="221" spans="1:51" ht="27" customHeight="1" x14ac:dyDescent="0.15">
      <c r="A221" s="635" t="s">
        <v>44</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29</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33</v>
      </c>
      <c r="AE222" s="639"/>
      <c r="AF222" s="639"/>
      <c r="AG222" s="641" t="s">
        <v>28</v>
      </c>
      <c r="AH222" s="639"/>
      <c r="AI222" s="639"/>
      <c r="AJ222" s="639"/>
      <c r="AK222" s="639"/>
      <c r="AL222" s="639"/>
      <c r="AM222" s="639"/>
      <c r="AN222" s="639"/>
      <c r="AO222" s="639"/>
      <c r="AP222" s="639"/>
      <c r="AQ222" s="639"/>
      <c r="AR222" s="639"/>
      <c r="AS222" s="639"/>
      <c r="AT222" s="639"/>
      <c r="AU222" s="639"/>
      <c r="AV222" s="639"/>
      <c r="AW222" s="639"/>
      <c r="AX222" s="642"/>
    </row>
    <row r="223" spans="1:51" ht="39.950000000000003" customHeight="1" x14ac:dyDescent="0.15">
      <c r="A223" s="711" t="s">
        <v>133</v>
      </c>
      <c r="B223" s="712"/>
      <c r="C223" s="717" t="s">
        <v>134</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628</v>
      </c>
      <c r="AE223" s="721"/>
      <c r="AF223" s="721"/>
      <c r="AG223" s="722" t="s">
        <v>692</v>
      </c>
      <c r="AH223" s="723"/>
      <c r="AI223" s="723"/>
      <c r="AJ223" s="723"/>
      <c r="AK223" s="723"/>
      <c r="AL223" s="723"/>
      <c r="AM223" s="723"/>
      <c r="AN223" s="723"/>
      <c r="AO223" s="723"/>
      <c r="AP223" s="723"/>
      <c r="AQ223" s="723"/>
      <c r="AR223" s="723"/>
      <c r="AS223" s="723"/>
      <c r="AT223" s="723"/>
      <c r="AU223" s="723"/>
      <c r="AV223" s="723"/>
      <c r="AW223" s="723"/>
      <c r="AX223" s="724"/>
    </row>
    <row r="224" spans="1:51" ht="27" customHeight="1" x14ac:dyDescent="0.15">
      <c r="A224" s="713"/>
      <c r="B224" s="714"/>
      <c r="C224" s="725" t="s">
        <v>34</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689</v>
      </c>
      <c r="AE224" s="702"/>
      <c r="AF224" s="702"/>
      <c r="AG224" s="728"/>
      <c r="AH224" s="729"/>
      <c r="AI224" s="729"/>
      <c r="AJ224" s="729"/>
      <c r="AK224" s="729"/>
      <c r="AL224" s="729"/>
      <c r="AM224" s="729"/>
      <c r="AN224" s="729"/>
      <c r="AO224" s="729"/>
      <c r="AP224" s="729"/>
      <c r="AQ224" s="729"/>
      <c r="AR224" s="729"/>
      <c r="AS224" s="729"/>
      <c r="AT224" s="729"/>
      <c r="AU224" s="729"/>
      <c r="AV224" s="729"/>
      <c r="AW224" s="729"/>
      <c r="AX224" s="730"/>
    </row>
    <row r="225" spans="1:50" ht="39.950000000000003" customHeight="1" x14ac:dyDescent="0.15">
      <c r="A225" s="715"/>
      <c r="B225" s="716"/>
      <c r="C225" s="731" t="s">
        <v>135</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628</v>
      </c>
      <c r="AE225" s="735"/>
      <c r="AF225" s="735"/>
      <c r="AG225" s="692" t="s">
        <v>693</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36</v>
      </c>
      <c r="B226" s="678"/>
      <c r="C226" s="684" t="s">
        <v>38</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628</v>
      </c>
      <c r="AE226" s="689"/>
      <c r="AF226" s="689"/>
      <c r="AG226" s="690" t="s">
        <v>694</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256</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690</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79"/>
      <c r="B228" s="680"/>
      <c r="C228" s="696"/>
      <c r="D228" s="697"/>
      <c r="E228" s="704" t="s">
        <v>214</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691</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79"/>
      <c r="B229" s="681"/>
      <c r="C229" s="709" t="s">
        <v>39</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689</v>
      </c>
      <c r="AE229" s="754"/>
      <c r="AF229" s="754"/>
      <c r="AG229" s="755"/>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79"/>
      <c r="B230" s="681"/>
      <c r="C230" s="748" t="s">
        <v>136</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628</v>
      </c>
      <c r="AE230" s="702"/>
      <c r="AF230" s="702"/>
      <c r="AG230" s="728" t="s">
        <v>695</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9"/>
      <c r="B231" s="681"/>
      <c r="C231" s="748" t="s">
        <v>35</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689</v>
      </c>
      <c r="AE231" s="702"/>
      <c r="AF231" s="702"/>
      <c r="AG231" s="728"/>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79"/>
      <c r="B232" s="681"/>
      <c r="C232" s="748" t="s">
        <v>40</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628</v>
      </c>
      <c r="AE232" s="702"/>
      <c r="AF232" s="702"/>
      <c r="AG232" s="728" t="s">
        <v>696</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79"/>
      <c r="B233" s="681"/>
      <c r="C233" s="748" t="s">
        <v>229</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689</v>
      </c>
      <c r="AE233" s="735"/>
      <c r="AF233" s="735"/>
      <c r="AG233" s="750"/>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79"/>
      <c r="B234" s="681"/>
      <c r="C234" s="736" t="s">
        <v>230</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628</v>
      </c>
      <c r="AE234" s="702"/>
      <c r="AF234" s="703"/>
      <c r="AG234" s="728" t="s">
        <v>697</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2"/>
      <c r="B235" s="683"/>
      <c r="C235" s="739" t="s">
        <v>217</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689</v>
      </c>
      <c r="AE235" s="743"/>
      <c r="AF235" s="744"/>
      <c r="AG235" s="745"/>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37</v>
      </c>
      <c r="B236" s="760"/>
      <c r="C236" s="761" t="s">
        <v>218</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628</v>
      </c>
      <c r="AE236" s="754"/>
      <c r="AF236" s="764"/>
      <c r="AG236" s="755" t="s">
        <v>698</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79"/>
      <c r="B237" s="681"/>
      <c r="C237" s="765" t="s">
        <v>42</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689</v>
      </c>
      <c r="AE237" s="769"/>
      <c r="AF237" s="769"/>
      <c r="AG237" s="728"/>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79"/>
      <c r="B238" s="681"/>
      <c r="C238" s="748" t="s">
        <v>179</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628</v>
      </c>
      <c r="AE238" s="702"/>
      <c r="AF238" s="702"/>
      <c r="AG238" s="728" t="s">
        <v>699</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2"/>
      <c r="B239" s="683"/>
      <c r="C239" s="748" t="s">
        <v>41</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628</v>
      </c>
      <c r="AE239" s="702"/>
      <c r="AF239" s="702"/>
      <c r="AG239" s="758" t="s">
        <v>700</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54</v>
      </c>
      <c r="B240" s="774"/>
      <c r="C240" s="779" t="s">
        <v>137</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c r="AE240" s="689"/>
      <c r="AF240" s="781"/>
      <c r="AG240" s="690"/>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600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45</v>
      </c>
      <c r="B247" s="138"/>
      <c r="C247" s="141" t="s">
        <v>49</v>
      </c>
      <c r="D247" s="142"/>
      <c r="E247" s="142"/>
      <c r="F247" s="143"/>
      <c r="G247" s="144" t="s">
        <v>701</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53</v>
      </c>
      <c r="D248" s="147"/>
      <c r="E248" s="147"/>
      <c r="F248" s="148"/>
      <c r="G248" s="149" t="s">
        <v>702</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30</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31</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131</v>
      </c>
      <c r="B252" s="134"/>
      <c r="C252" s="134"/>
      <c r="D252" s="134"/>
      <c r="E252" s="135"/>
      <c r="F252" s="136" t="s">
        <v>733</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43</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734</v>
      </c>
      <c r="B254" s="134"/>
      <c r="C254" s="134"/>
      <c r="D254" s="134"/>
      <c r="E254" s="135"/>
      <c r="F254" s="789" t="s">
        <v>735</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32</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233</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272</v>
      </c>
      <c r="B258" s="800"/>
      <c r="C258" s="800"/>
      <c r="D258" s="801"/>
      <c r="E258" s="785" t="s">
        <v>620</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70"/>
    </row>
    <row r="259" spans="1:52" ht="24.75" customHeight="1" x14ac:dyDescent="0.15">
      <c r="A259" s="151" t="s">
        <v>271</v>
      </c>
      <c r="B259" s="151"/>
      <c r="C259" s="151"/>
      <c r="D259" s="151"/>
      <c r="E259" s="785" t="s">
        <v>621</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270</v>
      </c>
      <c r="B260" s="151"/>
      <c r="C260" s="151"/>
      <c r="D260" s="151"/>
      <c r="E260" s="785" t="s">
        <v>622</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269</v>
      </c>
      <c r="B261" s="151"/>
      <c r="C261" s="151"/>
      <c r="D261" s="151"/>
      <c r="E261" s="785" t="s">
        <v>623</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268</v>
      </c>
      <c r="B262" s="151"/>
      <c r="C262" s="151"/>
      <c r="D262" s="151"/>
      <c r="E262" s="785" t="s">
        <v>624</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267</v>
      </c>
      <c r="B263" s="151"/>
      <c r="C263" s="151"/>
      <c r="D263" s="151"/>
      <c r="E263" s="785" t="s">
        <v>625</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266</v>
      </c>
      <c r="B264" s="151"/>
      <c r="C264" s="151"/>
      <c r="D264" s="151"/>
      <c r="E264" s="785" t="s">
        <v>626</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265</v>
      </c>
      <c r="B265" s="151"/>
      <c r="C265" s="151"/>
      <c r="D265" s="151"/>
      <c r="E265" s="785" t="s">
        <v>627</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411</v>
      </c>
      <c r="B266" s="151"/>
      <c r="C266" s="151"/>
      <c r="D266" s="151"/>
      <c r="E266" s="804" t="s">
        <v>602</v>
      </c>
      <c r="F266" s="805"/>
      <c r="G266" s="805"/>
      <c r="H266" s="73" t="str">
        <f>IF(E266="","","-")</f>
        <v>-</v>
      </c>
      <c r="I266" s="805"/>
      <c r="J266" s="805"/>
      <c r="K266" s="73" t="str">
        <f>IF(I266="","","-")</f>
        <v/>
      </c>
      <c r="L266" s="121">
        <v>439</v>
      </c>
      <c r="M266" s="121"/>
      <c r="N266" s="73" t="str">
        <f>IF(O266="","","-")</f>
        <v/>
      </c>
      <c r="O266" s="802"/>
      <c r="P266" s="803"/>
      <c r="Q266" s="804"/>
      <c r="R266" s="805"/>
      <c r="S266" s="805"/>
      <c r="T266" s="73" t="str">
        <f>IF(Q266="","","-")</f>
        <v/>
      </c>
      <c r="U266" s="805"/>
      <c r="V266" s="805"/>
      <c r="W266" s="73" t="str">
        <f>IF(U266="","","-")</f>
        <v/>
      </c>
      <c r="X266" s="121"/>
      <c r="Y266" s="121"/>
      <c r="Z266" s="73" t="str">
        <f>IF(AA266="","","-")</f>
        <v/>
      </c>
      <c r="AA266" s="802"/>
      <c r="AB266" s="803"/>
      <c r="AC266" s="804"/>
      <c r="AD266" s="805"/>
      <c r="AE266" s="805"/>
      <c r="AF266" s="73" t="str">
        <f>IF(AC266="","","-")</f>
        <v/>
      </c>
      <c r="AG266" s="805"/>
      <c r="AH266" s="805"/>
      <c r="AI266" s="73" t="str">
        <f>IF(AG266="","","-")</f>
        <v/>
      </c>
      <c r="AJ266" s="121"/>
      <c r="AK266" s="121"/>
      <c r="AL266" s="73" t="str">
        <f>IF(AM266="","","-")</f>
        <v/>
      </c>
      <c r="AM266" s="802"/>
      <c r="AN266" s="803"/>
      <c r="AO266" s="804"/>
      <c r="AP266" s="805"/>
      <c r="AQ266" s="73" t="str">
        <f>IF(AO266="","","-")</f>
        <v/>
      </c>
      <c r="AR266" s="805"/>
      <c r="AS266" s="805"/>
      <c r="AT266" s="73" t="str">
        <f>IF(AR266="","","-")</f>
        <v/>
      </c>
      <c r="AU266" s="121"/>
      <c r="AV266" s="121"/>
      <c r="AW266" s="73" t="str">
        <f>IF(AX266="","","-")</f>
        <v/>
      </c>
      <c r="AX266" s="76"/>
    </row>
    <row r="267" spans="1:52" ht="24.75" customHeight="1" x14ac:dyDescent="0.15">
      <c r="A267" s="151" t="s">
        <v>591</v>
      </c>
      <c r="B267" s="151"/>
      <c r="C267" s="151"/>
      <c r="D267" s="151"/>
      <c r="E267" s="804" t="s">
        <v>602</v>
      </c>
      <c r="F267" s="805"/>
      <c r="G267" s="805"/>
      <c r="H267" s="73"/>
      <c r="I267" s="805"/>
      <c r="J267" s="805"/>
      <c r="K267" s="73"/>
      <c r="L267" s="121">
        <v>475</v>
      </c>
      <c r="M267" s="121"/>
      <c r="N267" s="73" t="str">
        <f>IF(O267="","","-")</f>
        <v/>
      </c>
      <c r="O267" s="802"/>
      <c r="P267" s="803"/>
      <c r="Q267" s="804"/>
      <c r="R267" s="805"/>
      <c r="S267" s="805"/>
      <c r="T267" s="73" t="str">
        <f>IF(Q267="","","-")</f>
        <v/>
      </c>
      <c r="U267" s="805"/>
      <c r="V267" s="805"/>
      <c r="W267" s="73" t="str">
        <f>IF(U267="","","-")</f>
        <v/>
      </c>
      <c r="X267" s="121"/>
      <c r="Y267" s="121"/>
      <c r="Z267" s="73" t="str">
        <f>IF(AA267="","","-")</f>
        <v/>
      </c>
      <c r="AA267" s="802"/>
      <c r="AB267" s="803"/>
      <c r="AC267" s="804"/>
      <c r="AD267" s="805"/>
      <c r="AE267" s="805"/>
      <c r="AF267" s="73" t="str">
        <f>IF(AC267="","","-")</f>
        <v/>
      </c>
      <c r="AG267" s="805"/>
      <c r="AH267" s="805"/>
      <c r="AI267" s="73" t="str">
        <f>IF(AG267="","","-")</f>
        <v/>
      </c>
      <c r="AJ267" s="121"/>
      <c r="AK267" s="121"/>
      <c r="AL267" s="73" t="str">
        <f>IF(AM267="","","-")</f>
        <v/>
      </c>
      <c r="AM267" s="802"/>
      <c r="AN267" s="803"/>
      <c r="AO267" s="804"/>
      <c r="AP267" s="805"/>
      <c r="AQ267" s="73" t="str">
        <f>IF(AO267="","","-")</f>
        <v/>
      </c>
      <c r="AR267" s="805"/>
      <c r="AS267" s="805"/>
      <c r="AT267" s="73" t="str">
        <f>IF(AR267="","","-")</f>
        <v/>
      </c>
      <c r="AU267" s="121"/>
      <c r="AV267" s="121"/>
      <c r="AW267" s="73" t="str">
        <f>IF(AX267="","","-")</f>
        <v/>
      </c>
      <c r="AX267" s="76"/>
    </row>
    <row r="268" spans="1:52" ht="24.75" customHeight="1" x14ac:dyDescent="0.15">
      <c r="A268" s="151" t="s">
        <v>379</v>
      </c>
      <c r="B268" s="151"/>
      <c r="C268" s="151"/>
      <c r="D268" s="151"/>
      <c r="E268" s="807">
        <v>2021</v>
      </c>
      <c r="F268" s="152"/>
      <c r="G268" s="805" t="s">
        <v>662</v>
      </c>
      <c r="H268" s="805"/>
      <c r="I268" s="805"/>
      <c r="J268" s="152">
        <v>20</v>
      </c>
      <c r="K268" s="152"/>
      <c r="L268" s="121">
        <v>518</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76"/>
    </row>
    <row r="269" spans="1:52" ht="28.5" customHeight="1" thickBot="1" x14ac:dyDescent="0.2">
      <c r="A269" s="261" t="s">
        <v>259</v>
      </c>
      <c r="B269" s="262"/>
      <c r="C269" s="262"/>
      <c r="D269" s="262"/>
      <c r="E269" s="262"/>
      <c r="F269" s="263"/>
      <c r="G269" s="60" t="s">
        <v>593</v>
      </c>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6"/>
    </row>
    <row r="270" spans="1:52" ht="28.5" customHeight="1" x14ac:dyDescent="0.15">
      <c r="A270" s="261"/>
      <c r="B270" s="262"/>
      <c r="C270" s="262"/>
      <c r="D270" s="262"/>
      <c r="E270" s="262"/>
      <c r="F270" s="263"/>
      <c r="G270" s="80"/>
      <c r="H270" s="89"/>
      <c r="I270" s="89"/>
      <c r="J270" s="89"/>
      <c r="K270" s="926" t="s">
        <v>661</v>
      </c>
      <c r="L270" s="927"/>
      <c r="M270" s="927"/>
      <c r="N270" s="927"/>
      <c r="O270" s="927"/>
      <c r="P270" s="927"/>
      <c r="Q270" s="927"/>
      <c r="R270" s="927"/>
      <c r="S270" s="927"/>
      <c r="T270" s="927"/>
      <c r="U270" s="927"/>
      <c r="V270" s="927"/>
      <c r="W270" s="927"/>
      <c r="X270" s="927"/>
      <c r="Y270" s="927"/>
      <c r="Z270" s="928"/>
      <c r="AA270" s="97"/>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1"/>
    </row>
    <row r="271" spans="1:52" ht="28.5" customHeight="1" thickBot="1" x14ac:dyDescent="0.2">
      <c r="A271" s="261"/>
      <c r="B271" s="262"/>
      <c r="C271" s="262"/>
      <c r="D271" s="262"/>
      <c r="E271" s="262"/>
      <c r="F271" s="263"/>
      <c r="G271" s="80"/>
      <c r="H271" s="89"/>
      <c r="I271" s="89"/>
      <c r="J271" s="89"/>
      <c r="K271" s="934" t="s">
        <v>680</v>
      </c>
      <c r="L271" s="935"/>
      <c r="M271" s="935"/>
      <c r="N271" s="935"/>
      <c r="O271" s="935"/>
      <c r="P271" s="935"/>
      <c r="Q271" s="935"/>
      <c r="R271" s="935"/>
      <c r="S271" s="935"/>
      <c r="T271" s="935"/>
      <c r="U271" s="935"/>
      <c r="V271" s="935"/>
      <c r="W271" s="935"/>
      <c r="X271" s="935"/>
      <c r="Y271" s="935"/>
      <c r="Z271" s="936"/>
      <c r="AA271" s="97"/>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1"/>
    </row>
    <row r="272" spans="1:52" ht="28.5" customHeight="1" x14ac:dyDescent="0.15">
      <c r="A272" s="261"/>
      <c r="B272" s="262"/>
      <c r="C272" s="262"/>
      <c r="D272" s="262"/>
      <c r="E272" s="262"/>
      <c r="F272" s="263"/>
      <c r="G272" s="80"/>
      <c r="H272" s="89"/>
      <c r="I272" s="89"/>
      <c r="J272" s="89"/>
      <c r="K272" s="82"/>
      <c r="L272" s="925" t="s">
        <v>724</v>
      </c>
      <c r="M272" s="925"/>
      <c r="N272" s="925"/>
      <c r="O272" s="925"/>
      <c r="P272" s="925"/>
      <c r="Q272" s="925"/>
      <c r="R272" s="925"/>
      <c r="S272" s="925"/>
      <c r="T272" s="925"/>
      <c r="U272" s="925"/>
      <c r="V272" s="925"/>
      <c r="W272" s="925"/>
      <c r="X272" s="925"/>
      <c r="Y272" s="925"/>
      <c r="Z272" s="90"/>
      <c r="AA272" s="97"/>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1"/>
    </row>
    <row r="273" spans="1:50" ht="28.5" customHeight="1" thickBot="1" x14ac:dyDescent="0.2">
      <c r="A273" s="261"/>
      <c r="B273" s="262"/>
      <c r="C273" s="262"/>
      <c r="D273" s="262"/>
      <c r="E273" s="262"/>
      <c r="F273" s="263"/>
      <c r="G273" s="80"/>
      <c r="H273" s="89"/>
      <c r="I273" s="89"/>
      <c r="J273" s="89"/>
      <c r="K273" s="89"/>
      <c r="L273" s="929"/>
      <c r="M273" s="929"/>
      <c r="N273" s="929"/>
      <c r="O273" s="929"/>
      <c r="P273" s="929"/>
      <c r="Q273" s="929"/>
      <c r="R273" s="929"/>
      <c r="S273" s="929"/>
      <c r="T273" s="929"/>
      <c r="U273" s="929"/>
      <c r="V273" s="929"/>
      <c r="W273" s="929"/>
      <c r="X273" s="929"/>
      <c r="Y273" s="929"/>
      <c r="Z273" s="89"/>
      <c r="AA273" s="35"/>
      <c r="AB273" s="35"/>
      <c r="AC273" s="35"/>
      <c r="AD273" s="35"/>
      <c r="AE273" s="89"/>
      <c r="AF273" s="89"/>
      <c r="AG273" s="89"/>
      <c r="AH273" s="930" t="s">
        <v>651</v>
      </c>
      <c r="AI273" s="930"/>
      <c r="AJ273" s="930"/>
      <c r="AK273" s="930"/>
      <c r="AL273" s="930"/>
      <c r="AM273" s="930"/>
      <c r="AN273" s="930"/>
      <c r="AO273" s="930"/>
      <c r="AP273" s="930"/>
      <c r="AQ273" s="930"/>
      <c r="AR273" s="930"/>
      <c r="AS273" s="930"/>
      <c r="AT273" s="930"/>
      <c r="AU273" s="930"/>
      <c r="AV273" s="930"/>
      <c r="AW273" s="930"/>
      <c r="AX273" s="81"/>
    </row>
    <row r="274" spans="1:50" ht="28.5" customHeight="1" thickBot="1" x14ac:dyDescent="0.2">
      <c r="A274" s="261"/>
      <c r="B274" s="262"/>
      <c r="C274" s="262"/>
      <c r="D274" s="262"/>
      <c r="E274" s="262"/>
      <c r="F274" s="263"/>
      <c r="G274" s="80"/>
      <c r="H274" s="89"/>
      <c r="I274" s="89"/>
      <c r="J274" s="89"/>
      <c r="K274" s="89"/>
      <c r="L274" s="88"/>
      <c r="M274" s="88"/>
      <c r="N274" s="88"/>
      <c r="O274" s="88"/>
      <c r="P274" s="88"/>
      <c r="Q274" s="88"/>
      <c r="R274" s="88"/>
      <c r="S274" s="92"/>
      <c r="T274" s="93"/>
      <c r="U274" s="93"/>
      <c r="V274" s="93"/>
      <c r="W274" s="93"/>
      <c r="X274" s="93"/>
      <c r="Y274" s="93"/>
      <c r="Z274" s="91"/>
      <c r="AA274" s="94"/>
      <c r="AB274" s="94"/>
      <c r="AC274" s="94"/>
      <c r="AD274" s="94"/>
      <c r="AE274" s="91"/>
      <c r="AF274" s="91"/>
      <c r="AG274" s="91"/>
      <c r="AH274" s="931" t="s">
        <v>652</v>
      </c>
      <c r="AI274" s="932"/>
      <c r="AJ274" s="932"/>
      <c r="AK274" s="932"/>
      <c r="AL274" s="932"/>
      <c r="AM274" s="932"/>
      <c r="AN274" s="932"/>
      <c r="AO274" s="932"/>
      <c r="AP274" s="932"/>
      <c r="AQ274" s="932"/>
      <c r="AR274" s="932"/>
      <c r="AS274" s="932"/>
      <c r="AT274" s="932"/>
      <c r="AU274" s="932"/>
      <c r="AV274" s="932"/>
      <c r="AW274" s="933"/>
      <c r="AX274" s="81"/>
    </row>
    <row r="275" spans="1:50" ht="28.5" customHeight="1" thickBot="1" x14ac:dyDescent="0.2">
      <c r="A275" s="261"/>
      <c r="B275" s="262"/>
      <c r="C275" s="262"/>
      <c r="D275" s="262"/>
      <c r="E275" s="262"/>
      <c r="F275" s="263"/>
      <c r="G275" s="80"/>
      <c r="H275" s="89"/>
      <c r="I275" s="89"/>
      <c r="J275" s="89"/>
      <c r="K275" s="89"/>
      <c r="L275" s="89"/>
      <c r="M275" s="89"/>
      <c r="N275" s="89"/>
      <c r="O275" s="89"/>
      <c r="P275" s="89"/>
      <c r="Q275" s="89"/>
      <c r="R275" s="81"/>
      <c r="S275" s="89"/>
      <c r="T275" s="89"/>
      <c r="U275" s="89"/>
      <c r="V275" s="89"/>
      <c r="W275" s="89"/>
      <c r="X275" s="89"/>
      <c r="Y275" s="89"/>
      <c r="Z275" s="89"/>
      <c r="AA275" s="35"/>
      <c r="AB275" s="35"/>
      <c r="AC275" s="35"/>
      <c r="AD275" s="35"/>
      <c r="AE275" s="89"/>
      <c r="AF275" s="89"/>
      <c r="AG275" s="89"/>
      <c r="AH275" s="934" t="s">
        <v>653</v>
      </c>
      <c r="AI275" s="935"/>
      <c r="AJ275" s="935"/>
      <c r="AK275" s="935"/>
      <c r="AL275" s="935"/>
      <c r="AM275" s="935"/>
      <c r="AN275" s="935"/>
      <c r="AO275" s="935"/>
      <c r="AP275" s="935"/>
      <c r="AQ275" s="935"/>
      <c r="AR275" s="935"/>
      <c r="AS275" s="935"/>
      <c r="AT275" s="935"/>
      <c r="AU275" s="935"/>
      <c r="AV275" s="935"/>
      <c r="AW275" s="936"/>
      <c r="AX275" s="81"/>
    </row>
    <row r="276" spans="1:50" ht="28.5" customHeight="1" x14ac:dyDescent="0.15">
      <c r="A276" s="261"/>
      <c r="B276" s="262"/>
      <c r="C276" s="262"/>
      <c r="D276" s="262"/>
      <c r="E276" s="262"/>
      <c r="F276" s="263"/>
      <c r="G276" s="80"/>
      <c r="H276" s="89"/>
      <c r="I276" s="89"/>
      <c r="J276" s="89"/>
      <c r="K276" s="89"/>
      <c r="L276" s="89"/>
      <c r="M276" s="89"/>
      <c r="N276" s="89"/>
      <c r="O276" s="89"/>
      <c r="P276" s="89"/>
      <c r="Q276" s="89"/>
      <c r="R276" s="81"/>
      <c r="S276" s="89"/>
      <c r="T276" s="89"/>
      <c r="U276" s="89"/>
      <c r="V276" s="89"/>
      <c r="W276" s="89"/>
      <c r="X276" s="89"/>
      <c r="Y276" s="89"/>
      <c r="Z276" s="89"/>
      <c r="AA276" s="35"/>
      <c r="AB276" s="35"/>
      <c r="AC276" s="35"/>
      <c r="AD276" s="35"/>
      <c r="AE276" s="89"/>
      <c r="AF276" s="89"/>
      <c r="AG276" s="89"/>
      <c r="AH276" s="89"/>
      <c r="AI276" s="925" t="s">
        <v>725</v>
      </c>
      <c r="AJ276" s="925"/>
      <c r="AK276" s="925"/>
      <c r="AL276" s="925"/>
      <c r="AM276" s="925"/>
      <c r="AN276" s="925"/>
      <c r="AO276" s="925"/>
      <c r="AP276" s="925"/>
      <c r="AQ276" s="925"/>
      <c r="AR276" s="925"/>
      <c r="AS276" s="925"/>
      <c r="AT276" s="925"/>
      <c r="AU276" s="925"/>
      <c r="AV276" s="925"/>
      <c r="AW276" s="89"/>
      <c r="AX276" s="81"/>
    </row>
    <row r="277" spans="1:50" ht="28.5" customHeight="1" x14ac:dyDescent="0.15">
      <c r="A277" s="261"/>
      <c r="B277" s="262"/>
      <c r="C277" s="262"/>
      <c r="D277" s="262"/>
      <c r="E277" s="262"/>
      <c r="F277" s="263"/>
      <c r="G277" s="80"/>
      <c r="H277" s="89"/>
      <c r="I277" s="89"/>
      <c r="J277" s="89"/>
      <c r="K277" s="89"/>
      <c r="L277" s="89"/>
      <c r="M277" s="89"/>
      <c r="N277" s="89"/>
      <c r="O277" s="89"/>
      <c r="P277" s="89"/>
      <c r="Q277" s="89"/>
      <c r="R277" s="81"/>
      <c r="S277" s="89"/>
      <c r="T277" s="89"/>
      <c r="U277" s="89"/>
      <c r="V277" s="89"/>
      <c r="W277" s="89"/>
      <c r="X277" s="89"/>
      <c r="Y277" s="89"/>
      <c r="Z277" s="89"/>
      <c r="AA277" s="35"/>
      <c r="AB277" s="35"/>
      <c r="AC277" s="35"/>
      <c r="AD277" s="35"/>
      <c r="AE277" s="89"/>
      <c r="AF277" s="89"/>
      <c r="AG277" s="89"/>
      <c r="AH277" s="89"/>
      <c r="AI277" s="929"/>
      <c r="AJ277" s="929"/>
      <c r="AK277" s="929"/>
      <c r="AL277" s="929"/>
      <c r="AM277" s="929"/>
      <c r="AN277" s="929"/>
      <c r="AO277" s="929"/>
      <c r="AP277" s="929"/>
      <c r="AQ277" s="929"/>
      <c r="AR277" s="929"/>
      <c r="AS277" s="929"/>
      <c r="AT277" s="929"/>
      <c r="AU277" s="929"/>
      <c r="AV277" s="929"/>
      <c r="AW277" s="89"/>
      <c r="AX277" s="81"/>
    </row>
    <row r="278" spans="1:50" ht="28.5" customHeight="1" thickBot="1" x14ac:dyDescent="0.2">
      <c r="A278" s="261"/>
      <c r="B278" s="262"/>
      <c r="C278" s="262"/>
      <c r="D278" s="262"/>
      <c r="E278" s="262"/>
      <c r="F278" s="263"/>
      <c r="G278" s="80"/>
      <c r="H278" s="89"/>
      <c r="I278" s="89"/>
      <c r="J278" s="89"/>
      <c r="K278" s="89"/>
      <c r="L278" s="89"/>
      <c r="M278" s="89"/>
      <c r="N278" s="89"/>
      <c r="O278" s="89"/>
      <c r="P278" s="89"/>
      <c r="Q278" s="89"/>
      <c r="R278" s="81"/>
      <c r="S278" s="89"/>
      <c r="T278" s="89"/>
      <c r="U278" s="89"/>
      <c r="V278" s="89"/>
      <c r="W278" s="89"/>
      <c r="X278" s="89"/>
      <c r="Y278" s="89"/>
      <c r="Z278" s="89"/>
      <c r="AA278" s="89"/>
      <c r="AB278" s="89"/>
      <c r="AC278" s="89"/>
      <c r="AD278" s="89"/>
      <c r="AE278" s="89"/>
      <c r="AF278" s="89"/>
      <c r="AG278" s="89"/>
      <c r="AH278" s="930" t="s">
        <v>654</v>
      </c>
      <c r="AI278" s="930"/>
      <c r="AJ278" s="930"/>
      <c r="AK278" s="930"/>
      <c r="AL278" s="930"/>
      <c r="AM278" s="930"/>
      <c r="AN278" s="930"/>
      <c r="AO278" s="930"/>
      <c r="AP278" s="930"/>
      <c r="AQ278" s="930"/>
      <c r="AR278" s="930"/>
      <c r="AS278" s="930"/>
      <c r="AT278" s="930"/>
      <c r="AU278" s="930"/>
      <c r="AV278" s="930"/>
      <c r="AW278" s="930"/>
      <c r="AX278" s="81"/>
    </row>
    <row r="279" spans="1:50" ht="28.5" customHeight="1" thickBot="1" x14ac:dyDescent="0.2">
      <c r="A279" s="261"/>
      <c r="B279" s="262"/>
      <c r="C279" s="262"/>
      <c r="D279" s="262"/>
      <c r="E279" s="262"/>
      <c r="F279" s="263"/>
      <c r="G279" s="80"/>
      <c r="H279" s="89"/>
      <c r="I279" s="89"/>
      <c r="J279" s="89"/>
      <c r="K279" s="89"/>
      <c r="L279" s="89"/>
      <c r="M279" s="89"/>
      <c r="N279" s="89"/>
      <c r="O279" s="89"/>
      <c r="P279" s="89"/>
      <c r="Q279" s="89"/>
      <c r="R279" s="81"/>
      <c r="S279" s="89"/>
      <c r="T279" s="89"/>
      <c r="U279" s="89"/>
      <c r="V279" s="89"/>
      <c r="W279" s="89"/>
      <c r="X279" s="89"/>
      <c r="Y279" s="89"/>
      <c r="Z279" s="89"/>
      <c r="AA279" s="89"/>
      <c r="AB279" s="89"/>
      <c r="AC279" s="89"/>
      <c r="AD279" s="89"/>
      <c r="AE279" s="89"/>
      <c r="AF279" s="89"/>
      <c r="AG279" s="89"/>
      <c r="AH279" s="926" t="s">
        <v>655</v>
      </c>
      <c r="AI279" s="927"/>
      <c r="AJ279" s="927"/>
      <c r="AK279" s="927"/>
      <c r="AL279" s="927"/>
      <c r="AM279" s="927"/>
      <c r="AN279" s="927"/>
      <c r="AO279" s="927"/>
      <c r="AP279" s="927"/>
      <c r="AQ279" s="927"/>
      <c r="AR279" s="927"/>
      <c r="AS279" s="927"/>
      <c r="AT279" s="927"/>
      <c r="AU279" s="927"/>
      <c r="AV279" s="927"/>
      <c r="AW279" s="928"/>
      <c r="AX279" s="81"/>
    </row>
    <row r="280" spans="1:50" ht="28.5" customHeight="1" thickBot="1" x14ac:dyDescent="0.2">
      <c r="A280" s="261"/>
      <c r="B280" s="262"/>
      <c r="C280" s="262"/>
      <c r="D280" s="262"/>
      <c r="E280" s="262"/>
      <c r="F280" s="263"/>
      <c r="G280" s="80"/>
      <c r="H280" s="89"/>
      <c r="I280" s="89"/>
      <c r="J280" s="89"/>
      <c r="K280" s="89"/>
      <c r="L280" s="89"/>
      <c r="M280" s="89"/>
      <c r="N280" s="89"/>
      <c r="O280" s="89"/>
      <c r="P280" s="89"/>
      <c r="Q280" s="89"/>
      <c r="R280" s="81"/>
      <c r="S280" s="83"/>
      <c r="T280" s="84"/>
      <c r="U280" s="84"/>
      <c r="V280" s="84"/>
      <c r="W280" s="84"/>
      <c r="X280" s="84"/>
      <c r="Y280" s="84"/>
      <c r="Z280" s="84"/>
      <c r="AA280" s="84"/>
      <c r="AB280" s="84"/>
      <c r="AC280" s="84"/>
      <c r="AD280" s="84"/>
      <c r="AE280" s="84"/>
      <c r="AF280" s="84"/>
      <c r="AG280" s="84"/>
      <c r="AH280" s="934" t="s">
        <v>656</v>
      </c>
      <c r="AI280" s="935"/>
      <c r="AJ280" s="935"/>
      <c r="AK280" s="935"/>
      <c r="AL280" s="935"/>
      <c r="AM280" s="935"/>
      <c r="AN280" s="935"/>
      <c r="AO280" s="935"/>
      <c r="AP280" s="935"/>
      <c r="AQ280" s="935"/>
      <c r="AR280" s="935"/>
      <c r="AS280" s="935"/>
      <c r="AT280" s="935"/>
      <c r="AU280" s="935"/>
      <c r="AV280" s="935"/>
      <c r="AW280" s="936"/>
      <c r="AX280" s="81"/>
    </row>
    <row r="281" spans="1:50" ht="28.5" customHeight="1" x14ac:dyDescent="0.15">
      <c r="A281" s="261"/>
      <c r="B281" s="262"/>
      <c r="C281" s="262"/>
      <c r="D281" s="262"/>
      <c r="E281" s="262"/>
      <c r="F281" s="263"/>
      <c r="G281" s="80"/>
      <c r="H281" s="89"/>
      <c r="I281" s="89"/>
      <c r="J281" s="89"/>
      <c r="K281" s="89"/>
      <c r="L281" s="89"/>
      <c r="M281" s="89"/>
      <c r="N281" s="89"/>
      <c r="O281" s="89"/>
      <c r="P281" s="89"/>
      <c r="Q281" s="89"/>
      <c r="R281" s="81"/>
      <c r="S281" s="89"/>
      <c r="T281" s="89"/>
      <c r="U281" s="89"/>
      <c r="V281" s="89"/>
      <c r="W281" s="89"/>
      <c r="X281" s="89"/>
      <c r="Y281" s="89"/>
      <c r="Z281" s="89"/>
      <c r="AA281" s="89"/>
      <c r="AB281" s="89"/>
      <c r="AC281" s="89"/>
      <c r="AD281" s="89"/>
      <c r="AE281" s="89"/>
      <c r="AF281" s="89"/>
      <c r="AG281" s="89"/>
      <c r="AH281" s="89"/>
      <c r="AI281" s="925" t="s">
        <v>726</v>
      </c>
      <c r="AJ281" s="925"/>
      <c r="AK281" s="925"/>
      <c r="AL281" s="925"/>
      <c r="AM281" s="925"/>
      <c r="AN281" s="925"/>
      <c r="AO281" s="925"/>
      <c r="AP281" s="925"/>
      <c r="AQ281" s="925"/>
      <c r="AR281" s="925"/>
      <c r="AS281" s="925"/>
      <c r="AT281" s="925"/>
      <c r="AU281" s="925"/>
      <c r="AV281" s="925"/>
      <c r="AW281" s="89"/>
      <c r="AX281" s="81"/>
    </row>
    <row r="282" spans="1:50" ht="28.5" customHeight="1" x14ac:dyDescent="0.15">
      <c r="A282" s="261"/>
      <c r="B282" s="262"/>
      <c r="C282" s="262"/>
      <c r="D282" s="262"/>
      <c r="E282" s="262"/>
      <c r="F282" s="263"/>
      <c r="G282" s="80"/>
      <c r="H282" s="89"/>
      <c r="I282" s="89"/>
      <c r="J282" s="89"/>
      <c r="K282" s="89"/>
      <c r="L282" s="89"/>
      <c r="M282" s="89"/>
      <c r="N282" s="89"/>
      <c r="O282" s="89"/>
      <c r="P282" s="89"/>
      <c r="Q282" s="89"/>
      <c r="R282" s="81"/>
      <c r="S282" s="89"/>
      <c r="T282" s="89"/>
      <c r="U282" s="89"/>
      <c r="V282" s="89"/>
      <c r="W282" s="89"/>
      <c r="X282" s="89"/>
      <c r="Y282" s="89"/>
      <c r="Z282" s="89"/>
      <c r="AA282" s="89"/>
      <c r="AB282" s="89"/>
      <c r="AC282" s="89"/>
      <c r="AD282" s="89"/>
      <c r="AE282" s="89"/>
      <c r="AF282" s="89"/>
      <c r="AG282" s="89"/>
      <c r="AH282" s="89"/>
      <c r="AI282" s="929"/>
      <c r="AJ282" s="929"/>
      <c r="AK282" s="929"/>
      <c r="AL282" s="929"/>
      <c r="AM282" s="929"/>
      <c r="AN282" s="929"/>
      <c r="AO282" s="929"/>
      <c r="AP282" s="929"/>
      <c r="AQ282" s="929"/>
      <c r="AR282" s="929"/>
      <c r="AS282" s="929"/>
      <c r="AT282" s="929"/>
      <c r="AU282" s="929"/>
      <c r="AV282" s="929"/>
      <c r="AW282" s="89"/>
      <c r="AX282" s="81"/>
    </row>
    <row r="283" spans="1:50" ht="28.5" customHeight="1" thickBot="1" x14ac:dyDescent="0.2">
      <c r="A283" s="261"/>
      <c r="B283" s="262"/>
      <c r="C283" s="262"/>
      <c r="D283" s="262"/>
      <c r="E283" s="262"/>
      <c r="F283" s="263"/>
      <c r="G283" s="80"/>
      <c r="H283" s="89"/>
      <c r="I283" s="89"/>
      <c r="J283" s="89"/>
      <c r="K283" s="89"/>
      <c r="L283" s="89"/>
      <c r="M283" s="89"/>
      <c r="N283" s="89"/>
      <c r="O283" s="89"/>
      <c r="P283" s="89"/>
      <c r="Q283" s="89"/>
      <c r="R283" s="81"/>
      <c r="S283" s="89"/>
      <c r="T283" s="89"/>
      <c r="U283" s="89"/>
      <c r="V283" s="89"/>
      <c r="W283" s="89"/>
      <c r="X283" s="89"/>
      <c r="Y283" s="89"/>
      <c r="Z283" s="89"/>
      <c r="AA283" s="89"/>
      <c r="AB283" s="89"/>
      <c r="AC283" s="89"/>
      <c r="AD283" s="89"/>
      <c r="AE283" s="89"/>
      <c r="AF283" s="89"/>
      <c r="AG283" s="89"/>
      <c r="AH283" s="930" t="s">
        <v>674</v>
      </c>
      <c r="AI283" s="930"/>
      <c r="AJ283" s="930"/>
      <c r="AK283" s="930"/>
      <c r="AL283" s="930"/>
      <c r="AM283" s="930"/>
      <c r="AN283" s="930"/>
      <c r="AO283" s="930"/>
      <c r="AP283" s="930"/>
      <c r="AQ283" s="930"/>
      <c r="AR283" s="930"/>
      <c r="AS283" s="930"/>
      <c r="AT283" s="930"/>
      <c r="AU283" s="930"/>
      <c r="AV283" s="930"/>
      <c r="AW283" s="930"/>
      <c r="AX283" s="81"/>
    </row>
    <row r="284" spans="1:50" ht="28.5" customHeight="1" thickBot="1" x14ac:dyDescent="0.2">
      <c r="A284" s="261"/>
      <c r="B284" s="262"/>
      <c r="C284" s="262"/>
      <c r="D284" s="262"/>
      <c r="E284" s="262"/>
      <c r="F284" s="263"/>
      <c r="G284" s="80"/>
      <c r="H284" s="89"/>
      <c r="I284" s="89"/>
      <c r="J284" s="89"/>
      <c r="K284" s="89"/>
      <c r="L284" s="89"/>
      <c r="M284" s="89"/>
      <c r="N284" s="89"/>
      <c r="O284" s="89"/>
      <c r="P284" s="89"/>
      <c r="Q284" s="89"/>
      <c r="R284" s="81"/>
      <c r="S284" s="89"/>
      <c r="T284" s="89"/>
      <c r="U284" s="89"/>
      <c r="V284" s="89"/>
      <c r="W284" s="89"/>
      <c r="X284" s="89"/>
      <c r="Y284" s="89"/>
      <c r="Z284" s="89"/>
      <c r="AA284" s="89"/>
      <c r="AB284" s="89"/>
      <c r="AC284" s="89"/>
      <c r="AD284" s="89"/>
      <c r="AE284" s="89"/>
      <c r="AF284" s="89"/>
      <c r="AG284" s="89"/>
      <c r="AH284" s="926" t="s">
        <v>669</v>
      </c>
      <c r="AI284" s="927"/>
      <c r="AJ284" s="927"/>
      <c r="AK284" s="927"/>
      <c r="AL284" s="927"/>
      <c r="AM284" s="927"/>
      <c r="AN284" s="927"/>
      <c r="AO284" s="927"/>
      <c r="AP284" s="927"/>
      <c r="AQ284" s="927"/>
      <c r="AR284" s="927"/>
      <c r="AS284" s="927"/>
      <c r="AT284" s="927"/>
      <c r="AU284" s="927"/>
      <c r="AV284" s="927"/>
      <c r="AW284" s="928"/>
      <c r="AX284" s="81"/>
    </row>
    <row r="285" spans="1:50" ht="28.5" customHeight="1" thickBot="1" x14ac:dyDescent="0.2">
      <c r="A285" s="261"/>
      <c r="B285" s="262"/>
      <c r="C285" s="262"/>
      <c r="D285" s="262"/>
      <c r="E285" s="262"/>
      <c r="F285" s="263"/>
      <c r="G285" s="80"/>
      <c r="H285" s="89"/>
      <c r="I285" s="89"/>
      <c r="J285" s="89"/>
      <c r="K285" s="89"/>
      <c r="L285" s="89"/>
      <c r="M285" s="89"/>
      <c r="N285" s="89"/>
      <c r="O285" s="89"/>
      <c r="P285" s="89"/>
      <c r="Q285" s="89"/>
      <c r="R285" s="81"/>
      <c r="S285" s="83"/>
      <c r="T285" s="84"/>
      <c r="U285" s="84"/>
      <c r="V285" s="84"/>
      <c r="W285" s="84"/>
      <c r="X285" s="84"/>
      <c r="Y285" s="84"/>
      <c r="Z285" s="84"/>
      <c r="AA285" s="84"/>
      <c r="AB285" s="84"/>
      <c r="AC285" s="84"/>
      <c r="AD285" s="84"/>
      <c r="AE285" s="84"/>
      <c r="AF285" s="84"/>
      <c r="AG285" s="84"/>
      <c r="AH285" s="934" t="s">
        <v>675</v>
      </c>
      <c r="AI285" s="935"/>
      <c r="AJ285" s="935"/>
      <c r="AK285" s="935"/>
      <c r="AL285" s="935"/>
      <c r="AM285" s="935"/>
      <c r="AN285" s="935"/>
      <c r="AO285" s="935"/>
      <c r="AP285" s="935"/>
      <c r="AQ285" s="935"/>
      <c r="AR285" s="935"/>
      <c r="AS285" s="935"/>
      <c r="AT285" s="935"/>
      <c r="AU285" s="935"/>
      <c r="AV285" s="935"/>
      <c r="AW285" s="936"/>
      <c r="AX285" s="81"/>
    </row>
    <row r="286" spans="1:50" ht="28.5" customHeight="1" x14ac:dyDescent="0.15">
      <c r="A286" s="261"/>
      <c r="B286" s="262"/>
      <c r="C286" s="262"/>
      <c r="D286" s="262"/>
      <c r="E286" s="262"/>
      <c r="F286" s="263"/>
      <c r="G286" s="80"/>
      <c r="H286" s="89"/>
      <c r="I286" s="89"/>
      <c r="J286" s="89"/>
      <c r="K286" s="89"/>
      <c r="L286" s="89"/>
      <c r="M286" s="89"/>
      <c r="N286" s="89"/>
      <c r="O286" s="89"/>
      <c r="P286" s="89"/>
      <c r="Q286" s="89"/>
      <c r="R286" s="81"/>
      <c r="S286" s="85"/>
      <c r="T286" s="89"/>
      <c r="U286" s="89"/>
      <c r="V286" s="89"/>
      <c r="W286" s="89"/>
      <c r="X286" s="89"/>
      <c r="Y286" s="89"/>
      <c r="Z286" s="89"/>
      <c r="AA286" s="89"/>
      <c r="AB286" s="89"/>
      <c r="AC286" s="89"/>
      <c r="AD286" s="89"/>
      <c r="AE286" s="89"/>
      <c r="AF286" s="89"/>
      <c r="AG286" s="89"/>
      <c r="AH286" s="89"/>
      <c r="AI286" s="925" t="s">
        <v>727</v>
      </c>
      <c r="AJ286" s="925"/>
      <c r="AK286" s="925"/>
      <c r="AL286" s="925"/>
      <c r="AM286" s="925"/>
      <c r="AN286" s="925"/>
      <c r="AO286" s="925"/>
      <c r="AP286" s="925"/>
      <c r="AQ286" s="925"/>
      <c r="AR286" s="925"/>
      <c r="AS286" s="925"/>
      <c r="AT286" s="925"/>
      <c r="AU286" s="925"/>
      <c r="AV286" s="925"/>
      <c r="AW286" s="89"/>
      <c r="AX286" s="81"/>
    </row>
    <row r="287" spans="1:50" ht="28.5" customHeight="1" x14ac:dyDescent="0.15">
      <c r="A287" s="261"/>
      <c r="B287" s="262"/>
      <c r="C287" s="262"/>
      <c r="D287" s="262"/>
      <c r="E287" s="262"/>
      <c r="F287" s="263"/>
      <c r="G287" s="80"/>
      <c r="H287" s="89"/>
      <c r="I287" s="89"/>
      <c r="J287" s="89"/>
      <c r="K287" s="89"/>
      <c r="L287" s="89"/>
      <c r="M287" s="89"/>
      <c r="N287" s="89"/>
      <c r="O287" s="89"/>
      <c r="P287" s="89"/>
      <c r="Q287" s="89"/>
      <c r="R287" s="81"/>
      <c r="S287" s="89"/>
      <c r="T287" s="89"/>
      <c r="U287" s="89"/>
      <c r="V287" s="89"/>
      <c r="W287" s="89"/>
      <c r="X287" s="89"/>
      <c r="Y287" s="89"/>
      <c r="Z287" s="89"/>
      <c r="AA287" s="89"/>
      <c r="AB287" s="89"/>
      <c r="AC287" s="89"/>
      <c r="AD287" s="89"/>
      <c r="AE287" s="89"/>
      <c r="AF287" s="89"/>
      <c r="AG287" s="89"/>
      <c r="AH287" s="89"/>
      <c r="AI287" s="98"/>
      <c r="AJ287" s="82"/>
      <c r="AK287" s="82"/>
      <c r="AL287" s="82"/>
      <c r="AM287" s="82"/>
      <c r="AN287" s="82"/>
      <c r="AO287" s="82"/>
      <c r="AP287" s="82"/>
      <c r="AQ287" s="82"/>
      <c r="AR287" s="82"/>
      <c r="AS287" s="82"/>
      <c r="AT287" s="82"/>
      <c r="AU287" s="82"/>
      <c r="AV287" s="82"/>
      <c r="AW287" s="82"/>
      <c r="AX287" s="81"/>
    </row>
    <row r="288" spans="1:50" ht="28.5" customHeight="1" thickBot="1" x14ac:dyDescent="0.2">
      <c r="A288" s="261"/>
      <c r="B288" s="262"/>
      <c r="C288" s="262"/>
      <c r="D288" s="262"/>
      <c r="E288" s="262"/>
      <c r="F288" s="263"/>
      <c r="G288" s="80"/>
      <c r="H288" s="89"/>
      <c r="I288" s="89"/>
      <c r="J288" s="89"/>
      <c r="K288" s="89"/>
      <c r="L288" s="89"/>
      <c r="M288" s="89"/>
      <c r="N288" s="89"/>
      <c r="O288" s="89"/>
      <c r="P288" s="89"/>
      <c r="Q288" s="89"/>
      <c r="R288" s="81"/>
      <c r="S288" s="89"/>
      <c r="T288" s="89"/>
      <c r="U288" s="89"/>
      <c r="V288" s="89"/>
      <c r="W288" s="89"/>
      <c r="X288" s="89"/>
      <c r="Y288" s="89"/>
      <c r="Z288" s="89"/>
      <c r="AA288" s="89"/>
      <c r="AB288" s="89"/>
      <c r="AC288" s="89"/>
      <c r="AD288" s="89"/>
      <c r="AE288" s="89"/>
      <c r="AF288" s="89"/>
      <c r="AG288" s="89"/>
      <c r="AH288" s="937" t="s">
        <v>676</v>
      </c>
      <c r="AI288" s="937"/>
      <c r="AJ288" s="937"/>
      <c r="AK288" s="937"/>
      <c r="AL288" s="937"/>
      <c r="AM288" s="937"/>
      <c r="AN288" s="937"/>
      <c r="AO288" s="937"/>
      <c r="AP288" s="937"/>
      <c r="AQ288" s="937"/>
      <c r="AR288" s="937"/>
      <c r="AS288" s="937"/>
      <c r="AT288" s="937"/>
      <c r="AU288" s="937"/>
      <c r="AV288" s="937"/>
      <c r="AW288" s="937"/>
      <c r="AX288" s="81"/>
    </row>
    <row r="289" spans="1:50" ht="28.5" customHeight="1" thickBot="1" x14ac:dyDescent="0.2">
      <c r="A289" s="261"/>
      <c r="B289" s="262"/>
      <c r="C289" s="262"/>
      <c r="D289" s="262"/>
      <c r="E289" s="262"/>
      <c r="F289" s="263"/>
      <c r="G289" s="80"/>
      <c r="H289" s="89"/>
      <c r="I289" s="89"/>
      <c r="J289" s="89"/>
      <c r="K289" s="89"/>
      <c r="L289" s="89"/>
      <c r="M289" s="89"/>
      <c r="N289" s="89"/>
      <c r="O289" s="89"/>
      <c r="P289" s="89"/>
      <c r="Q289" s="89"/>
      <c r="R289" s="81"/>
      <c r="S289" s="89"/>
      <c r="T289" s="89"/>
      <c r="U289" s="89"/>
      <c r="V289" s="89"/>
      <c r="W289" s="89"/>
      <c r="X289" s="89"/>
      <c r="Y289" s="89"/>
      <c r="Z289" s="89"/>
      <c r="AA289" s="89"/>
      <c r="AB289" s="89"/>
      <c r="AC289" s="89"/>
      <c r="AD289" s="89"/>
      <c r="AE289" s="89"/>
      <c r="AF289" s="89"/>
      <c r="AG289" s="89"/>
      <c r="AH289" s="926" t="s">
        <v>670</v>
      </c>
      <c r="AI289" s="927"/>
      <c r="AJ289" s="927"/>
      <c r="AK289" s="927"/>
      <c r="AL289" s="927"/>
      <c r="AM289" s="927"/>
      <c r="AN289" s="927"/>
      <c r="AO289" s="927"/>
      <c r="AP289" s="927"/>
      <c r="AQ289" s="927"/>
      <c r="AR289" s="927"/>
      <c r="AS289" s="927"/>
      <c r="AT289" s="927"/>
      <c r="AU289" s="927"/>
      <c r="AV289" s="927"/>
      <c r="AW289" s="928"/>
      <c r="AX289" s="81"/>
    </row>
    <row r="290" spans="1:50" ht="28.5" customHeight="1" thickBot="1" x14ac:dyDescent="0.2">
      <c r="A290" s="261"/>
      <c r="B290" s="262"/>
      <c r="C290" s="262"/>
      <c r="D290" s="262"/>
      <c r="E290" s="262"/>
      <c r="F290" s="263"/>
      <c r="G290" s="80"/>
      <c r="H290" s="89"/>
      <c r="I290" s="89"/>
      <c r="J290" s="89"/>
      <c r="K290" s="89"/>
      <c r="L290" s="89"/>
      <c r="M290" s="89"/>
      <c r="N290" s="89"/>
      <c r="O290" s="89"/>
      <c r="P290" s="89"/>
      <c r="Q290" s="89"/>
      <c r="R290" s="81"/>
      <c r="S290" s="83"/>
      <c r="T290" s="84"/>
      <c r="U290" s="84"/>
      <c r="V290" s="84"/>
      <c r="W290" s="84"/>
      <c r="X290" s="84"/>
      <c r="Y290" s="84"/>
      <c r="Z290" s="84"/>
      <c r="AA290" s="84"/>
      <c r="AB290" s="84"/>
      <c r="AC290" s="84"/>
      <c r="AD290" s="84"/>
      <c r="AE290" s="84"/>
      <c r="AF290" s="84"/>
      <c r="AG290" s="84"/>
      <c r="AH290" s="934" t="s">
        <v>677</v>
      </c>
      <c r="AI290" s="935"/>
      <c r="AJ290" s="935"/>
      <c r="AK290" s="935"/>
      <c r="AL290" s="935"/>
      <c r="AM290" s="935"/>
      <c r="AN290" s="935"/>
      <c r="AO290" s="935"/>
      <c r="AP290" s="935"/>
      <c r="AQ290" s="935"/>
      <c r="AR290" s="935"/>
      <c r="AS290" s="935"/>
      <c r="AT290" s="935"/>
      <c r="AU290" s="935"/>
      <c r="AV290" s="935"/>
      <c r="AW290" s="936"/>
      <c r="AX290" s="81"/>
    </row>
    <row r="291" spans="1:50" ht="28.5" customHeight="1" x14ac:dyDescent="0.15">
      <c r="A291" s="261"/>
      <c r="B291" s="262"/>
      <c r="C291" s="262"/>
      <c r="D291" s="262"/>
      <c r="E291" s="262"/>
      <c r="F291" s="263"/>
      <c r="G291" s="80"/>
      <c r="H291" s="89"/>
      <c r="I291" s="89"/>
      <c r="J291" s="89"/>
      <c r="K291" s="89"/>
      <c r="L291" s="89"/>
      <c r="M291" s="89"/>
      <c r="N291" s="89"/>
      <c r="O291" s="89"/>
      <c r="P291" s="89"/>
      <c r="Q291" s="89"/>
      <c r="R291" s="81"/>
      <c r="S291" s="89"/>
      <c r="T291" s="89"/>
      <c r="U291" s="89"/>
      <c r="V291" s="89"/>
      <c r="W291" s="89"/>
      <c r="X291" s="89"/>
      <c r="Y291" s="89"/>
      <c r="Z291" s="89"/>
      <c r="AA291" s="89"/>
      <c r="AB291" s="89"/>
      <c r="AC291" s="89"/>
      <c r="AD291" s="89"/>
      <c r="AE291" s="89"/>
      <c r="AF291" s="89"/>
      <c r="AG291" s="89"/>
      <c r="AH291" s="89"/>
      <c r="AI291" s="925" t="s">
        <v>728</v>
      </c>
      <c r="AJ291" s="925"/>
      <c r="AK291" s="925"/>
      <c r="AL291" s="925"/>
      <c r="AM291" s="925"/>
      <c r="AN291" s="925"/>
      <c r="AO291" s="925"/>
      <c r="AP291" s="925"/>
      <c r="AQ291" s="925"/>
      <c r="AR291" s="925"/>
      <c r="AS291" s="925"/>
      <c r="AT291" s="925"/>
      <c r="AU291" s="925"/>
      <c r="AV291" s="925"/>
      <c r="AW291" s="89"/>
      <c r="AX291" s="81"/>
    </row>
    <row r="292" spans="1:50" ht="28.5" customHeight="1" x14ac:dyDescent="0.15">
      <c r="A292" s="261"/>
      <c r="B292" s="262"/>
      <c r="C292" s="262"/>
      <c r="D292" s="262"/>
      <c r="E292" s="262"/>
      <c r="F292" s="263"/>
      <c r="G292" s="80"/>
      <c r="H292" s="89"/>
      <c r="I292" s="89"/>
      <c r="J292" s="89"/>
      <c r="K292" s="89"/>
      <c r="L292" s="89"/>
      <c r="M292" s="89"/>
      <c r="N292" s="89"/>
      <c r="O292" s="89"/>
      <c r="P292" s="89"/>
      <c r="Q292" s="89"/>
      <c r="R292" s="81"/>
      <c r="S292" s="89"/>
      <c r="T292" s="89"/>
      <c r="U292" s="89"/>
      <c r="V292" s="89"/>
      <c r="W292" s="89"/>
      <c r="X292" s="89"/>
      <c r="Y292" s="89"/>
      <c r="Z292" s="89"/>
      <c r="AA292" s="89"/>
      <c r="AB292" s="89"/>
      <c r="AC292" s="89"/>
      <c r="AD292" s="89"/>
      <c r="AE292" s="89"/>
      <c r="AF292" s="89"/>
      <c r="AG292" s="89"/>
      <c r="AH292" s="95"/>
      <c r="AI292" s="95"/>
      <c r="AJ292" s="95"/>
      <c r="AK292" s="95"/>
      <c r="AL292" s="95"/>
      <c r="AM292" s="95"/>
      <c r="AN292" s="95"/>
      <c r="AO292" s="95"/>
      <c r="AP292" s="95"/>
      <c r="AQ292" s="95"/>
      <c r="AR292" s="95"/>
      <c r="AS292" s="95"/>
      <c r="AT292" s="95"/>
      <c r="AU292" s="95"/>
      <c r="AV292" s="95"/>
      <c r="AW292" s="95"/>
      <c r="AX292" s="81"/>
    </row>
    <row r="293" spans="1:50" ht="28.5" customHeight="1" thickBot="1" x14ac:dyDescent="0.2">
      <c r="A293" s="261"/>
      <c r="B293" s="262"/>
      <c r="C293" s="262"/>
      <c r="D293" s="262"/>
      <c r="E293" s="262"/>
      <c r="F293" s="263"/>
      <c r="G293" s="80"/>
      <c r="H293" s="89"/>
      <c r="I293" s="89"/>
      <c r="J293" s="89"/>
      <c r="K293" s="89"/>
      <c r="L293" s="89"/>
      <c r="M293" s="89"/>
      <c r="N293" s="89"/>
      <c r="O293" s="89"/>
      <c r="P293" s="89"/>
      <c r="Q293" s="89"/>
      <c r="R293" s="81"/>
      <c r="S293" s="89"/>
      <c r="T293" s="89"/>
      <c r="U293" s="89"/>
      <c r="V293" s="89"/>
      <c r="W293" s="89"/>
      <c r="X293" s="89"/>
      <c r="Y293" s="89"/>
      <c r="Z293" s="89"/>
      <c r="AA293" s="89"/>
      <c r="AB293" s="89"/>
      <c r="AC293" s="89"/>
      <c r="AD293" s="89"/>
      <c r="AE293" s="89"/>
      <c r="AF293" s="89"/>
      <c r="AG293" s="89"/>
      <c r="AH293" s="937" t="s">
        <v>657</v>
      </c>
      <c r="AI293" s="937"/>
      <c r="AJ293" s="937"/>
      <c r="AK293" s="937"/>
      <c r="AL293" s="937"/>
      <c r="AM293" s="937"/>
      <c r="AN293" s="937"/>
      <c r="AO293" s="937"/>
      <c r="AP293" s="937"/>
      <c r="AQ293" s="937"/>
      <c r="AR293" s="937"/>
      <c r="AS293" s="937"/>
      <c r="AT293" s="937"/>
      <c r="AU293" s="937"/>
      <c r="AV293" s="937"/>
      <c r="AW293" s="937"/>
      <c r="AX293" s="81"/>
    </row>
    <row r="294" spans="1:50" ht="28.5" customHeight="1" thickBot="1" x14ac:dyDescent="0.2">
      <c r="A294" s="261"/>
      <c r="B294" s="262"/>
      <c r="C294" s="262"/>
      <c r="D294" s="262"/>
      <c r="E294" s="262"/>
      <c r="F294" s="263"/>
      <c r="G294" s="80"/>
      <c r="H294" s="89"/>
      <c r="I294" s="89"/>
      <c r="J294" s="89"/>
      <c r="K294" s="89"/>
      <c r="L294" s="89"/>
      <c r="M294" s="89"/>
      <c r="N294" s="89"/>
      <c r="O294" s="89"/>
      <c r="P294" s="89"/>
      <c r="Q294" s="89"/>
      <c r="R294" s="81"/>
      <c r="S294" s="89"/>
      <c r="T294" s="89"/>
      <c r="U294" s="89"/>
      <c r="V294" s="89"/>
      <c r="W294" s="89"/>
      <c r="X294" s="89"/>
      <c r="Y294" s="89"/>
      <c r="Z294" s="89"/>
      <c r="AA294" s="89"/>
      <c r="AB294" s="89"/>
      <c r="AC294" s="89"/>
      <c r="AD294" s="89"/>
      <c r="AE294" s="89"/>
      <c r="AF294" s="89"/>
      <c r="AG294" s="89"/>
      <c r="AH294" s="926" t="s">
        <v>671</v>
      </c>
      <c r="AI294" s="927"/>
      <c r="AJ294" s="927"/>
      <c r="AK294" s="927"/>
      <c r="AL294" s="927"/>
      <c r="AM294" s="927"/>
      <c r="AN294" s="927"/>
      <c r="AO294" s="927"/>
      <c r="AP294" s="927"/>
      <c r="AQ294" s="927"/>
      <c r="AR294" s="927"/>
      <c r="AS294" s="927"/>
      <c r="AT294" s="927"/>
      <c r="AU294" s="927"/>
      <c r="AV294" s="927"/>
      <c r="AW294" s="928"/>
      <c r="AX294" s="81"/>
    </row>
    <row r="295" spans="1:50" ht="28.5" customHeight="1" thickBot="1" x14ac:dyDescent="0.2">
      <c r="A295" s="261"/>
      <c r="B295" s="262"/>
      <c r="C295" s="262"/>
      <c r="D295" s="262"/>
      <c r="E295" s="262"/>
      <c r="F295" s="263"/>
      <c r="G295" s="80"/>
      <c r="H295" s="89"/>
      <c r="I295" s="89"/>
      <c r="J295" s="89"/>
      <c r="K295" s="89"/>
      <c r="L295" s="89"/>
      <c r="M295" s="89"/>
      <c r="N295" s="89"/>
      <c r="O295" s="89"/>
      <c r="P295" s="89"/>
      <c r="Q295" s="89"/>
      <c r="R295" s="89"/>
      <c r="S295" s="83"/>
      <c r="T295" s="84"/>
      <c r="U295" s="84"/>
      <c r="V295" s="84"/>
      <c r="W295" s="84"/>
      <c r="X295" s="84"/>
      <c r="Y295" s="84"/>
      <c r="Z295" s="84"/>
      <c r="AA295" s="84"/>
      <c r="AB295" s="84"/>
      <c r="AC295" s="84"/>
      <c r="AD295" s="84"/>
      <c r="AE295" s="84"/>
      <c r="AF295" s="84"/>
      <c r="AG295" s="84"/>
      <c r="AH295" s="934" t="s">
        <v>658</v>
      </c>
      <c r="AI295" s="935"/>
      <c r="AJ295" s="935"/>
      <c r="AK295" s="935"/>
      <c r="AL295" s="935"/>
      <c r="AM295" s="935"/>
      <c r="AN295" s="935"/>
      <c r="AO295" s="935"/>
      <c r="AP295" s="935"/>
      <c r="AQ295" s="935"/>
      <c r="AR295" s="935"/>
      <c r="AS295" s="935"/>
      <c r="AT295" s="935"/>
      <c r="AU295" s="935"/>
      <c r="AV295" s="935"/>
      <c r="AW295" s="936"/>
      <c r="AX295" s="81"/>
    </row>
    <row r="296" spans="1:50" ht="28.5" customHeight="1" x14ac:dyDescent="0.15">
      <c r="A296" s="261"/>
      <c r="B296" s="262"/>
      <c r="C296" s="262"/>
      <c r="D296" s="262"/>
      <c r="E296" s="262"/>
      <c r="F296" s="263"/>
      <c r="G296" s="80"/>
      <c r="H296" s="89"/>
      <c r="I296" s="89"/>
      <c r="J296" s="89"/>
      <c r="K296" s="89"/>
      <c r="L296" s="89"/>
      <c r="M296" s="89"/>
      <c r="N296" s="89"/>
      <c r="O296" s="89"/>
      <c r="P296" s="89"/>
      <c r="Q296" s="89"/>
      <c r="R296" s="89"/>
      <c r="S296" s="85"/>
      <c r="T296" s="89"/>
      <c r="U296" s="89"/>
      <c r="V296" s="89"/>
      <c r="W296" s="89"/>
      <c r="X296" s="89"/>
      <c r="Y296" s="89"/>
      <c r="Z296" s="89"/>
      <c r="AA296" s="89"/>
      <c r="AB296" s="89"/>
      <c r="AC296" s="89"/>
      <c r="AD296" s="89"/>
      <c r="AE296" s="89"/>
      <c r="AF296" s="89"/>
      <c r="AG296" s="89"/>
      <c r="AH296" s="89"/>
      <c r="AI296" s="925" t="s">
        <v>729</v>
      </c>
      <c r="AJ296" s="925"/>
      <c r="AK296" s="925"/>
      <c r="AL296" s="925"/>
      <c r="AM296" s="925"/>
      <c r="AN296" s="925"/>
      <c r="AO296" s="925"/>
      <c r="AP296" s="925"/>
      <c r="AQ296" s="925"/>
      <c r="AR296" s="925"/>
      <c r="AS296" s="925"/>
      <c r="AT296" s="925"/>
      <c r="AU296" s="925"/>
      <c r="AV296" s="925"/>
      <c r="AW296" s="89"/>
      <c r="AX296" s="81"/>
    </row>
    <row r="297" spans="1:50" ht="28.5" customHeight="1" x14ac:dyDescent="0.15">
      <c r="A297" s="261"/>
      <c r="B297" s="262"/>
      <c r="C297" s="262"/>
      <c r="D297" s="262"/>
      <c r="E297" s="262"/>
      <c r="F297" s="263"/>
      <c r="G297" s="80"/>
      <c r="H297" s="89"/>
      <c r="I297" s="89"/>
      <c r="J297" s="89"/>
      <c r="K297" s="89"/>
      <c r="L297" s="89"/>
      <c r="M297" s="89"/>
      <c r="N297" s="89"/>
      <c r="O297" s="89"/>
      <c r="P297" s="89"/>
      <c r="Q297" s="89"/>
      <c r="R297" s="89"/>
      <c r="S297" s="85"/>
      <c r="T297" s="89"/>
      <c r="U297" s="89"/>
      <c r="V297" s="89"/>
      <c r="W297" s="89"/>
      <c r="X297" s="89"/>
      <c r="Y297" s="89"/>
      <c r="Z297" s="89"/>
      <c r="AA297" s="89"/>
      <c r="AB297" s="89"/>
      <c r="AC297" s="89"/>
      <c r="AD297" s="89"/>
      <c r="AE297" s="89"/>
      <c r="AF297" s="89"/>
      <c r="AG297" s="89"/>
      <c r="AH297" s="89"/>
      <c r="AI297" s="929"/>
      <c r="AJ297" s="929"/>
      <c r="AK297" s="929"/>
      <c r="AL297" s="929"/>
      <c r="AM297" s="929"/>
      <c r="AN297" s="929"/>
      <c r="AO297" s="929"/>
      <c r="AP297" s="929"/>
      <c r="AQ297" s="929"/>
      <c r="AR297" s="929"/>
      <c r="AS297" s="929"/>
      <c r="AT297" s="929"/>
      <c r="AU297" s="929"/>
      <c r="AV297" s="929"/>
      <c r="AW297" s="89"/>
      <c r="AX297" s="81"/>
    </row>
    <row r="298" spans="1:50" ht="28.5" customHeight="1" thickBot="1" x14ac:dyDescent="0.2">
      <c r="A298" s="261"/>
      <c r="B298" s="262"/>
      <c r="C298" s="262"/>
      <c r="D298" s="262"/>
      <c r="E298" s="262"/>
      <c r="F298" s="263"/>
      <c r="G298" s="80"/>
      <c r="H298" s="89"/>
      <c r="I298" s="89"/>
      <c r="J298" s="89"/>
      <c r="K298" s="89"/>
      <c r="L298" s="89"/>
      <c r="M298" s="89"/>
      <c r="N298" s="89"/>
      <c r="O298" s="89"/>
      <c r="P298" s="89"/>
      <c r="Q298" s="89"/>
      <c r="R298" s="89"/>
      <c r="S298" s="85"/>
      <c r="T298" s="89"/>
      <c r="U298" s="89"/>
      <c r="V298" s="89"/>
      <c r="W298" s="89"/>
      <c r="X298" s="89"/>
      <c r="Y298" s="89"/>
      <c r="Z298" s="89"/>
      <c r="AA298" s="89"/>
      <c r="AB298" s="89"/>
      <c r="AC298" s="89"/>
      <c r="AD298" s="89"/>
      <c r="AE298" s="89"/>
      <c r="AF298" s="89"/>
      <c r="AG298" s="89"/>
      <c r="AH298" s="937" t="s">
        <v>678</v>
      </c>
      <c r="AI298" s="937"/>
      <c r="AJ298" s="937"/>
      <c r="AK298" s="937"/>
      <c r="AL298" s="937"/>
      <c r="AM298" s="937"/>
      <c r="AN298" s="937"/>
      <c r="AO298" s="937"/>
      <c r="AP298" s="937"/>
      <c r="AQ298" s="937"/>
      <c r="AR298" s="937"/>
      <c r="AS298" s="937"/>
      <c r="AT298" s="937"/>
      <c r="AU298" s="937"/>
      <c r="AV298" s="937"/>
      <c r="AW298" s="937"/>
      <c r="AX298" s="81"/>
    </row>
    <row r="299" spans="1:50" ht="28.5" customHeight="1" thickBot="1" x14ac:dyDescent="0.2">
      <c r="A299" s="261"/>
      <c r="B299" s="262"/>
      <c r="C299" s="262"/>
      <c r="D299" s="262"/>
      <c r="E299" s="262"/>
      <c r="F299" s="263"/>
      <c r="G299" s="80"/>
      <c r="H299" s="89"/>
      <c r="I299" s="89"/>
      <c r="J299" s="89"/>
      <c r="K299" s="89"/>
      <c r="L299" s="89"/>
      <c r="M299" s="89"/>
      <c r="N299" s="89"/>
      <c r="O299" s="89"/>
      <c r="P299" s="89"/>
      <c r="Q299" s="89"/>
      <c r="R299" s="89"/>
      <c r="S299" s="96"/>
      <c r="T299" s="91"/>
      <c r="U299" s="91"/>
      <c r="V299" s="91"/>
      <c r="W299" s="91"/>
      <c r="X299" s="91"/>
      <c r="Y299" s="91"/>
      <c r="Z299" s="91"/>
      <c r="AA299" s="91"/>
      <c r="AB299" s="91"/>
      <c r="AC299" s="91"/>
      <c r="AD299" s="91"/>
      <c r="AE299" s="91"/>
      <c r="AF299" s="91"/>
      <c r="AG299" s="91"/>
      <c r="AH299" s="926" t="s">
        <v>672</v>
      </c>
      <c r="AI299" s="927"/>
      <c r="AJ299" s="927"/>
      <c r="AK299" s="927"/>
      <c r="AL299" s="927"/>
      <c r="AM299" s="927"/>
      <c r="AN299" s="927"/>
      <c r="AO299" s="927"/>
      <c r="AP299" s="927"/>
      <c r="AQ299" s="927"/>
      <c r="AR299" s="927"/>
      <c r="AS299" s="927"/>
      <c r="AT299" s="927"/>
      <c r="AU299" s="927"/>
      <c r="AV299" s="927"/>
      <c r="AW299" s="928"/>
      <c r="AX299" s="81"/>
    </row>
    <row r="300" spans="1:50" ht="28.5" customHeight="1" thickBot="1" x14ac:dyDescent="0.2">
      <c r="A300" s="261"/>
      <c r="B300" s="262"/>
      <c r="C300" s="262"/>
      <c r="D300" s="262"/>
      <c r="E300" s="262"/>
      <c r="F300" s="263"/>
      <c r="G300" s="80"/>
      <c r="H300" s="89"/>
      <c r="I300" s="89"/>
      <c r="J300" s="89"/>
      <c r="K300" s="89"/>
      <c r="L300" s="89"/>
      <c r="M300" s="89"/>
      <c r="N300" s="89"/>
      <c r="O300" s="89"/>
      <c r="P300" s="89"/>
      <c r="Q300" s="89"/>
      <c r="R300" s="89"/>
      <c r="S300" s="83"/>
      <c r="T300" s="84"/>
      <c r="U300" s="84"/>
      <c r="V300" s="84"/>
      <c r="W300" s="84"/>
      <c r="X300" s="84"/>
      <c r="Y300" s="84"/>
      <c r="Z300" s="84"/>
      <c r="AA300" s="84"/>
      <c r="AB300" s="84"/>
      <c r="AC300" s="84"/>
      <c r="AD300" s="84"/>
      <c r="AE300" s="84"/>
      <c r="AF300" s="84"/>
      <c r="AG300" s="84"/>
      <c r="AH300" s="934" t="s">
        <v>681</v>
      </c>
      <c r="AI300" s="935"/>
      <c r="AJ300" s="935"/>
      <c r="AK300" s="935"/>
      <c r="AL300" s="935"/>
      <c r="AM300" s="935"/>
      <c r="AN300" s="935"/>
      <c r="AO300" s="935"/>
      <c r="AP300" s="935"/>
      <c r="AQ300" s="935"/>
      <c r="AR300" s="935"/>
      <c r="AS300" s="935"/>
      <c r="AT300" s="935"/>
      <c r="AU300" s="935"/>
      <c r="AV300" s="935"/>
      <c r="AW300" s="936"/>
      <c r="AX300" s="81"/>
    </row>
    <row r="301" spans="1:50" ht="28.5" customHeight="1" x14ac:dyDescent="0.15">
      <c r="A301" s="261"/>
      <c r="B301" s="262"/>
      <c r="C301" s="262"/>
      <c r="D301" s="262"/>
      <c r="E301" s="262"/>
      <c r="F301" s="263"/>
      <c r="G301" s="80"/>
      <c r="H301" s="89"/>
      <c r="I301" s="89"/>
      <c r="J301" s="89"/>
      <c r="K301" s="89"/>
      <c r="L301" s="89"/>
      <c r="M301" s="89"/>
      <c r="N301" s="89"/>
      <c r="O301" s="89"/>
      <c r="P301" s="89"/>
      <c r="Q301" s="89"/>
      <c r="R301" s="89"/>
      <c r="S301" s="85"/>
      <c r="T301" s="89"/>
      <c r="U301" s="89"/>
      <c r="V301" s="89"/>
      <c r="W301" s="89"/>
      <c r="X301" s="89"/>
      <c r="Y301" s="89"/>
      <c r="Z301" s="89"/>
      <c r="AA301" s="89"/>
      <c r="AB301" s="89"/>
      <c r="AC301" s="89"/>
      <c r="AD301" s="89"/>
      <c r="AE301" s="89"/>
      <c r="AF301" s="89"/>
      <c r="AG301" s="89"/>
      <c r="AH301" s="89"/>
      <c r="AI301" s="925" t="s">
        <v>730</v>
      </c>
      <c r="AJ301" s="925"/>
      <c r="AK301" s="925"/>
      <c r="AL301" s="925"/>
      <c r="AM301" s="925"/>
      <c r="AN301" s="925"/>
      <c r="AO301" s="925"/>
      <c r="AP301" s="925"/>
      <c r="AQ301" s="925"/>
      <c r="AR301" s="925"/>
      <c r="AS301" s="925"/>
      <c r="AT301" s="925"/>
      <c r="AU301" s="925"/>
      <c r="AV301" s="925"/>
      <c r="AW301" s="89"/>
      <c r="AX301" s="81"/>
    </row>
    <row r="302" spans="1:50" ht="28.5" customHeight="1" x14ac:dyDescent="0.15">
      <c r="A302" s="261"/>
      <c r="B302" s="262"/>
      <c r="C302" s="262"/>
      <c r="D302" s="262"/>
      <c r="E302" s="262"/>
      <c r="F302" s="263"/>
      <c r="G302" s="80"/>
      <c r="H302" s="89"/>
      <c r="I302" s="89"/>
      <c r="J302" s="89"/>
      <c r="K302" s="89"/>
      <c r="L302" s="89"/>
      <c r="M302" s="89"/>
      <c r="N302" s="89"/>
      <c r="O302" s="89"/>
      <c r="P302" s="89"/>
      <c r="Q302" s="89"/>
      <c r="R302" s="89"/>
      <c r="S302" s="85"/>
      <c r="T302" s="89"/>
      <c r="U302" s="89"/>
      <c r="V302" s="89"/>
      <c r="W302" s="89"/>
      <c r="X302" s="89"/>
      <c r="Y302" s="89"/>
      <c r="Z302" s="89"/>
      <c r="AA302" s="89"/>
      <c r="AB302" s="89"/>
      <c r="AC302" s="89"/>
      <c r="AD302" s="89"/>
      <c r="AE302" s="89"/>
      <c r="AF302" s="89"/>
      <c r="AG302" s="89"/>
      <c r="AH302" s="89"/>
      <c r="AI302" s="88"/>
      <c r="AJ302" s="88"/>
      <c r="AK302" s="88"/>
      <c r="AL302" s="88"/>
      <c r="AM302" s="88"/>
      <c r="AN302" s="88"/>
      <c r="AO302" s="88"/>
      <c r="AP302" s="88"/>
      <c r="AQ302" s="88"/>
      <c r="AR302" s="88"/>
      <c r="AS302" s="88"/>
      <c r="AT302" s="88"/>
      <c r="AU302" s="88"/>
      <c r="AV302" s="88"/>
      <c r="AW302" s="89"/>
      <c r="AX302" s="81"/>
    </row>
    <row r="303" spans="1:50" ht="28.5" customHeight="1" thickBot="1" x14ac:dyDescent="0.2">
      <c r="A303" s="261"/>
      <c r="B303" s="262"/>
      <c r="C303" s="262"/>
      <c r="D303" s="262"/>
      <c r="E303" s="262"/>
      <c r="F303" s="263"/>
      <c r="G303" s="80"/>
      <c r="H303" s="89"/>
      <c r="I303" s="89"/>
      <c r="J303" s="89"/>
      <c r="K303" s="89"/>
      <c r="L303" s="89"/>
      <c r="M303" s="89"/>
      <c r="N303" s="89"/>
      <c r="O303" s="89"/>
      <c r="P303" s="89"/>
      <c r="Q303" s="89"/>
      <c r="R303" s="89"/>
      <c r="S303" s="85"/>
      <c r="T303" s="89"/>
      <c r="U303" s="89"/>
      <c r="V303" s="89"/>
      <c r="W303" s="89"/>
      <c r="X303" s="89"/>
      <c r="Y303" s="89"/>
      <c r="Z303" s="89"/>
      <c r="AA303" s="89"/>
      <c r="AB303" s="89"/>
      <c r="AC303" s="89"/>
      <c r="AD303" s="89"/>
      <c r="AE303" s="89"/>
      <c r="AF303" s="89"/>
      <c r="AG303" s="89"/>
      <c r="AH303" s="937" t="s">
        <v>659</v>
      </c>
      <c r="AI303" s="937"/>
      <c r="AJ303" s="937"/>
      <c r="AK303" s="937"/>
      <c r="AL303" s="937"/>
      <c r="AM303" s="937"/>
      <c r="AN303" s="937"/>
      <c r="AO303" s="937"/>
      <c r="AP303" s="937"/>
      <c r="AQ303" s="937"/>
      <c r="AR303" s="937"/>
      <c r="AS303" s="937"/>
      <c r="AT303" s="937"/>
      <c r="AU303" s="937"/>
      <c r="AV303" s="937"/>
      <c r="AW303" s="937"/>
      <c r="AX303" s="81"/>
    </row>
    <row r="304" spans="1:50" ht="28.5" customHeight="1" thickBot="1" x14ac:dyDescent="0.2">
      <c r="A304" s="261"/>
      <c r="B304" s="262"/>
      <c r="C304" s="262"/>
      <c r="D304" s="262"/>
      <c r="E304" s="262"/>
      <c r="F304" s="263"/>
      <c r="G304" s="80"/>
      <c r="H304" s="89"/>
      <c r="I304" s="89"/>
      <c r="J304" s="89"/>
      <c r="K304" s="89"/>
      <c r="L304" s="89"/>
      <c r="M304" s="89"/>
      <c r="N304" s="89"/>
      <c r="O304" s="89"/>
      <c r="P304" s="89"/>
      <c r="Q304" s="89"/>
      <c r="R304" s="89"/>
      <c r="S304" s="96"/>
      <c r="T304" s="91"/>
      <c r="U304" s="91"/>
      <c r="V304" s="91"/>
      <c r="W304" s="91"/>
      <c r="X304" s="91"/>
      <c r="Y304" s="91"/>
      <c r="Z304" s="91"/>
      <c r="AA304" s="91"/>
      <c r="AB304" s="91"/>
      <c r="AC304" s="91"/>
      <c r="AD304" s="91"/>
      <c r="AE304" s="91"/>
      <c r="AF304" s="91"/>
      <c r="AG304" s="91"/>
      <c r="AH304" s="926" t="s">
        <v>679</v>
      </c>
      <c r="AI304" s="927"/>
      <c r="AJ304" s="927"/>
      <c r="AK304" s="927"/>
      <c r="AL304" s="927"/>
      <c r="AM304" s="927"/>
      <c r="AN304" s="927"/>
      <c r="AO304" s="927"/>
      <c r="AP304" s="927"/>
      <c r="AQ304" s="927"/>
      <c r="AR304" s="927"/>
      <c r="AS304" s="927"/>
      <c r="AT304" s="927"/>
      <c r="AU304" s="927"/>
      <c r="AV304" s="927"/>
      <c r="AW304" s="928"/>
      <c r="AX304" s="81"/>
    </row>
    <row r="305" spans="1:50" ht="28.5" customHeight="1" thickBot="1" x14ac:dyDescent="0.2">
      <c r="A305" s="261"/>
      <c r="B305" s="262"/>
      <c r="C305" s="262"/>
      <c r="D305" s="262"/>
      <c r="E305" s="262"/>
      <c r="F305" s="263"/>
      <c r="G305" s="80"/>
      <c r="H305" s="89"/>
      <c r="I305" s="89"/>
      <c r="J305" s="89"/>
      <c r="K305" s="89"/>
      <c r="L305" s="89"/>
      <c r="M305" s="89"/>
      <c r="N305" s="89"/>
      <c r="O305" s="89"/>
      <c r="P305" s="89"/>
      <c r="Q305" s="89"/>
      <c r="R305" s="89"/>
      <c r="S305" s="89"/>
      <c r="T305" s="89"/>
      <c r="U305" s="89"/>
      <c r="V305" s="89"/>
      <c r="W305" s="89"/>
      <c r="X305" s="89"/>
      <c r="Y305" s="89"/>
      <c r="Z305" s="89"/>
      <c r="AA305" s="89"/>
      <c r="AB305" s="89"/>
      <c r="AC305" s="89"/>
      <c r="AD305" s="89"/>
      <c r="AE305" s="89"/>
      <c r="AF305" s="89"/>
      <c r="AG305" s="89"/>
      <c r="AH305" s="934" t="s">
        <v>660</v>
      </c>
      <c r="AI305" s="935"/>
      <c r="AJ305" s="935"/>
      <c r="AK305" s="935"/>
      <c r="AL305" s="935"/>
      <c r="AM305" s="935"/>
      <c r="AN305" s="935"/>
      <c r="AO305" s="935"/>
      <c r="AP305" s="935"/>
      <c r="AQ305" s="935"/>
      <c r="AR305" s="935"/>
      <c r="AS305" s="935"/>
      <c r="AT305" s="935"/>
      <c r="AU305" s="935"/>
      <c r="AV305" s="935"/>
      <c r="AW305" s="936"/>
      <c r="AX305" s="81"/>
    </row>
    <row r="306" spans="1:50" ht="28.5" customHeight="1" x14ac:dyDescent="0.15">
      <c r="A306" s="261"/>
      <c r="B306" s="262"/>
      <c r="C306" s="262"/>
      <c r="D306" s="262"/>
      <c r="E306" s="262"/>
      <c r="F306" s="263"/>
      <c r="G306" s="80"/>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c r="AG306" s="89"/>
      <c r="AH306" s="89"/>
      <c r="AI306" s="925" t="s">
        <v>731</v>
      </c>
      <c r="AJ306" s="925"/>
      <c r="AK306" s="925"/>
      <c r="AL306" s="925"/>
      <c r="AM306" s="925"/>
      <c r="AN306" s="925"/>
      <c r="AO306" s="925"/>
      <c r="AP306" s="925"/>
      <c r="AQ306" s="925"/>
      <c r="AR306" s="925"/>
      <c r="AS306" s="925"/>
      <c r="AT306" s="925"/>
      <c r="AU306" s="925"/>
      <c r="AV306" s="925"/>
      <c r="AW306" s="89"/>
      <c r="AX306" s="81"/>
    </row>
    <row r="307" spans="1:50" ht="28.5" customHeight="1" thickBot="1" x14ac:dyDescent="0.2">
      <c r="A307" s="808"/>
      <c r="B307" s="809"/>
      <c r="C307" s="809"/>
      <c r="D307" s="809"/>
      <c r="E307" s="809"/>
      <c r="F307" s="810"/>
      <c r="G307" s="86"/>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91"/>
      <c r="AN307" s="91"/>
      <c r="AO307" s="91"/>
      <c r="AP307" s="91"/>
      <c r="AQ307" s="91"/>
      <c r="AR307" s="91"/>
      <c r="AS307" s="91"/>
      <c r="AT307" s="91"/>
      <c r="AU307" s="91"/>
      <c r="AV307" s="91"/>
      <c r="AW307" s="91"/>
      <c r="AX307" s="87"/>
    </row>
    <row r="308" spans="1:50" ht="24.75" customHeight="1" x14ac:dyDescent="0.15">
      <c r="A308" s="811" t="s">
        <v>261</v>
      </c>
      <c r="B308" s="812"/>
      <c r="C308" s="812"/>
      <c r="D308" s="812"/>
      <c r="E308" s="812"/>
      <c r="F308" s="813"/>
      <c r="G308" s="817" t="s">
        <v>647</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649</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648</v>
      </c>
      <c r="H310" s="839"/>
      <c r="I310" s="839"/>
      <c r="J310" s="839"/>
      <c r="K310" s="840"/>
      <c r="L310" s="841" t="s">
        <v>633</v>
      </c>
      <c r="M310" s="842"/>
      <c r="N310" s="842"/>
      <c r="O310" s="842"/>
      <c r="P310" s="842"/>
      <c r="Q310" s="842"/>
      <c r="R310" s="842"/>
      <c r="S310" s="842"/>
      <c r="T310" s="842"/>
      <c r="U310" s="842"/>
      <c r="V310" s="842"/>
      <c r="W310" s="842"/>
      <c r="X310" s="843"/>
      <c r="Y310" s="844">
        <v>503</v>
      </c>
      <c r="Z310" s="845"/>
      <c r="AA310" s="845"/>
      <c r="AB310" s="846"/>
      <c r="AC310" s="838" t="s">
        <v>650</v>
      </c>
      <c r="AD310" s="839"/>
      <c r="AE310" s="839"/>
      <c r="AF310" s="839"/>
      <c r="AG310" s="840"/>
      <c r="AH310" s="841" t="s">
        <v>640</v>
      </c>
      <c r="AI310" s="842"/>
      <c r="AJ310" s="842"/>
      <c r="AK310" s="842"/>
      <c r="AL310" s="842"/>
      <c r="AM310" s="842"/>
      <c r="AN310" s="842"/>
      <c r="AO310" s="842"/>
      <c r="AP310" s="842"/>
      <c r="AQ310" s="842"/>
      <c r="AR310" s="842"/>
      <c r="AS310" s="842"/>
      <c r="AT310" s="843"/>
      <c r="AU310" s="844">
        <v>57</v>
      </c>
      <c r="AV310" s="845"/>
      <c r="AW310" s="845"/>
      <c r="AX310" s="847"/>
    </row>
    <row r="311" spans="1:50" ht="24.75" customHeight="1" x14ac:dyDescent="0.15">
      <c r="A311" s="814"/>
      <c r="B311" s="815"/>
      <c r="C311" s="815"/>
      <c r="D311" s="815"/>
      <c r="E311" s="815"/>
      <c r="F311" s="816"/>
      <c r="G311" s="824" t="s">
        <v>632</v>
      </c>
      <c r="H311" s="825"/>
      <c r="I311" s="825"/>
      <c r="J311" s="825"/>
      <c r="K311" s="826"/>
      <c r="L311" s="827" t="s">
        <v>632</v>
      </c>
      <c r="M311" s="828"/>
      <c r="N311" s="828"/>
      <c r="O311" s="828"/>
      <c r="P311" s="828"/>
      <c r="Q311" s="828"/>
      <c r="R311" s="828"/>
      <c r="S311" s="828"/>
      <c r="T311" s="828"/>
      <c r="U311" s="828"/>
      <c r="V311" s="828"/>
      <c r="W311" s="828"/>
      <c r="X311" s="829"/>
      <c r="Y311" s="830" t="s">
        <v>632</v>
      </c>
      <c r="Z311" s="831"/>
      <c r="AA311" s="831"/>
      <c r="AB311" s="832"/>
      <c r="AC311" s="824" t="s">
        <v>632</v>
      </c>
      <c r="AD311" s="825"/>
      <c r="AE311" s="825"/>
      <c r="AF311" s="825"/>
      <c r="AG311" s="826"/>
      <c r="AH311" s="827" t="s">
        <v>632</v>
      </c>
      <c r="AI311" s="828"/>
      <c r="AJ311" s="828"/>
      <c r="AK311" s="828"/>
      <c r="AL311" s="828"/>
      <c r="AM311" s="828"/>
      <c r="AN311" s="828"/>
      <c r="AO311" s="828"/>
      <c r="AP311" s="828"/>
      <c r="AQ311" s="828"/>
      <c r="AR311" s="828"/>
      <c r="AS311" s="828"/>
      <c r="AT311" s="829"/>
      <c r="AU311" s="830" t="s">
        <v>632</v>
      </c>
      <c r="AV311" s="831"/>
      <c r="AW311" s="831"/>
      <c r="AX311" s="833"/>
    </row>
    <row r="312" spans="1:50" ht="24.75" hidden="1" customHeight="1" x14ac:dyDescent="0.15">
      <c r="A312" s="814"/>
      <c r="B312" s="815"/>
      <c r="C312" s="815"/>
      <c r="D312" s="815"/>
      <c r="E312" s="815"/>
      <c r="F312" s="816"/>
      <c r="G312" s="824" t="s">
        <v>632</v>
      </c>
      <c r="H312" s="825"/>
      <c r="I312" s="825"/>
      <c r="J312" s="825"/>
      <c r="K312" s="826"/>
      <c r="L312" s="827" t="s">
        <v>632</v>
      </c>
      <c r="M312" s="828"/>
      <c r="N312" s="828"/>
      <c r="O312" s="828"/>
      <c r="P312" s="828"/>
      <c r="Q312" s="828"/>
      <c r="R312" s="828"/>
      <c r="S312" s="828"/>
      <c r="T312" s="828"/>
      <c r="U312" s="828"/>
      <c r="V312" s="828"/>
      <c r="W312" s="828"/>
      <c r="X312" s="829"/>
      <c r="Y312" s="830" t="s">
        <v>632</v>
      </c>
      <c r="Z312" s="831"/>
      <c r="AA312" s="831"/>
      <c r="AB312" s="832"/>
      <c r="AC312" s="824" t="s">
        <v>632</v>
      </c>
      <c r="AD312" s="825"/>
      <c r="AE312" s="825"/>
      <c r="AF312" s="825"/>
      <c r="AG312" s="826"/>
      <c r="AH312" s="827" t="s">
        <v>632</v>
      </c>
      <c r="AI312" s="828"/>
      <c r="AJ312" s="828"/>
      <c r="AK312" s="828"/>
      <c r="AL312" s="828"/>
      <c r="AM312" s="828"/>
      <c r="AN312" s="828"/>
      <c r="AO312" s="828"/>
      <c r="AP312" s="828"/>
      <c r="AQ312" s="828"/>
      <c r="AR312" s="828"/>
      <c r="AS312" s="828"/>
      <c r="AT312" s="829"/>
      <c r="AU312" s="830" t="s">
        <v>632</v>
      </c>
      <c r="AV312" s="831"/>
      <c r="AW312" s="831"/>
      <c r="AX312" s="833"/>
    </row>
    <row r="313" spans="1:50" ht="24.75" hidden="1" customHeight="1" x14ac:dyDescent="0.15">
      <c r="A313" s="814"/>
      <c r="B313" s="815"/>
      <c r="C313" s="815"/>
      <c r="D313" s="815"/>
      <c r="E313" s="815"/>
      <c r="F313" s="816"/>
      <c r="G313" s="824" t="s">
        <v>632</v>
      </c>
      <c r="H313" s="825"/>
      <c r="I313" s="825"/>
      <c r="J313" s="825"/>
      <c r="K313" s="826"/>
      <c r="L313" s="827" t="s">
        <v>632</v>
      </c>
      <c r="M313" s="828"/>
      <c r="N313" s="828"/>
      <c r="O313" s="828"/>
      <c r="P313" s="828"/>
      <c r="Q313" s="828"/>
      <c r="R313" s="828"/>
      <c r="S313" s="828"/>
      <c r="T313" s="828"/>
      <c r="U313" s="828"/>
      <c r="V313" s="828"/>
      <c r="W313" s="828"/>
      <c r="X313" s="829"/>
      <c r="Y313" s="830" t="s">
        <v>632</v>
      </c>
      <c r="Z313" s="831"/>
      <c r="AA313" s="831"/>
      <c r="AB313" s="832"/>
      <c r="AC313" s="824" t="s">
        <v>632</v>
      </c>
      <c r="AD313" s="825"/>
      <c r="AE313" s="825"/>
      <c r="AF313" s="825"/>
      <c r="AG313" s="826"/>
      <c r="AH313" s="827" t="s">
        <v>632</v>
      </c>
      <c r="AI313" s="828"/>
      <c r="AJ313" s="828"/>
      <c r="AK313" s="828"/>
      <c r="AL313" s="828"/>
      <c r="AM313" s="828"/>
      <c r="AN313" s="828"/>
      <c r="AO313" s="828"/>
      <c r="AP313" s="828"/>
      <c r="AQ313" s="828"/>
      <c r="AR313" s="828"/>
      <c r="AS313" s="828"/>
      <c r="AT313" s="829"/>
      <c r="AU313" s="830" t="s">
        <v>632</v>
      </c>
      <c r="AV313" s="831"/>
      <c r="AW313" s="831"/>
      <c r="AX313" s="833"/>
    </row>
    <row r="314" spans="1:50" ht="24.75" hidden="1" customHeight="1" x14ac:dyDescent="0.15">
      <c r="A314" s="814"/>
      <c r="B314" s="815"/>
      <c r="C314" s="815"/>
      <c r="D314" s="815"/>
      <c r="E314" s="815"/>
      <c r="F314" s="816"/>
      <c r="G314" s="824" t="s">
        <v>632</v>
      </c>
      <c r="H314" s="825"/>
      <c r="I314" s="825"/>
      <c r="J314" s="825"/>
      <c r="K314" s="826"/>
      <c r="L314" s="827" t="s">
        <v>632</v>
      </c>
      <c r="M314" s="828"/>
      <c r="N314" s="828"/>
      <c r="O314" s="828"/>
      <c r="P314" s="828"/>
      <c r="Q314" s="828"/>
      <c r="R314" s="828"/>
      <c r="S314" s="828"/>
      <c r="T314" s="828"/>
      <c r="U314" s="828"/>
      <c r="V314" s="828"/>
      <c r="W314" s="828"/>
      <c r="X314" s="829"/>
      <c r="Y314" s="830" t="s">
        <v>632</v>
      </c>
      <c r="Z314" s="831"/>
      <c r="AA314" s="831"/>
      <c r="AB314" s="832"/>
      <c r="AC314" s="824" t="s">
        <v>632</v>
      </c>
      <c r="AD314" s="825"/>
      <c r="AE314" s="825"/>
      <c r="AF314" s="825"/>
      <c r="AG314" s="826"/>
      <c r="AH314" s="827" t="s">
        <v>632</v>
      </c>
      <c r="AI314" s="828"/>
      <c r="AJ314" s="828"/>
      <c r="AK314" s="828"/>
      <c r="AL314" s="828"/>
      <c r="AM314" s="828"/>
      <c r="AN314" s="828"/>
      <c r="AO314" s="828"/>
      <c r="AP314" s="828"/>
      <c r="AQ314" s="828"/>
      <c r="AR314" s="828"/>
      <c r="AS314" s="828"/>
      <c r="AT314" s="829"/>
      <c r="AU314" s="830" t="s">
        <v>632</v>
      </c>
      <c r="AV314" s="831"/>
      <c r="AW314" s="831"/>
      <c r="AX314" s="833"/>
    </row>
    <row r="315" spans="1:50" ht="24.75" hidden="1" customHeight="1" x14ac:dyDescent="0.15">
      <c r="A315" s="814"/>
      <c r="B315" s="815"/>
      <c r="C315" s="815"/>
      <c r="D315" s="815"/>
      <c r="E315" s="815"/>
      <c r="F315" s="816"/>
      <c r="G315" s="824" t="s">
        <v>632</v>
      </c>
      <c r="H315" s="825"/>
      <c r="I315" s="825"/>
      <c r="J315" s="825"/>
      <c r="K315" s="826"/>
      <c r="L315" s="827" t="s">
        <v>632</v>
      </c>
      <c r="M315" s="828"/>
      <c r="N315" s="828"/>
      <c r="O315" s="828"/>
      <c r="P315" s="828"/>
      <c r="Q315" s="828"/>
      <c r="R315" s="828"/>
      <c r="S315" s="828"/>
      <c r="T315" s="828"/>
      <c r="U315" s="828"/>
      <c r="V315" s="828"/>
      <c r="W315" s="828"/>
      <c r="X315" s="829"/>
      <c r="Y315" s="830" t="s">
        <v>632</v>
      </c>
      <c r="Z315" s="831"/>
      <c r="AA315" s="831"/>
      <c r="AB315" s="832"/>
      <c r="AC315" s="824" t="s">
        <v>632</v>
      </c>
      <c r="AD315" s="825"/>
      <c r="AE315" s="825"/>
      <c r="AF315" s="825"/>
      <c r="AG315" s="826"/>
      <c r="AH315" s="827" t="s">
        <v>632</v>
      </c>
      <c r="AI315" s="828"/>
      <c r="AJ315" s="828"/>
      <c r="AK315" s="828"/>
      <c r="AL315" s="828"/>
      <c r="AM315" s="828"/>
      <c r="AN315" s="828"/>
      <c r="AO315" s="828"/>
      <c r="AP315" s="828"/>
      <c r="AQ315" s="828"/>
      <c r="AR315" s="828"/>
      <c r="AS315" s="828"/>
      <c r="AT315" s="829"/>
      <c r="AU315" s="830" t="s">
        <v>632</v>
      </c>
      <c r="AV315" s="831"/>
      <c r="AW315" s="831"/>
      <c r="AX315" s="833"/>
    </row>
    <row r="316" spans="1:50" ht="24.75" hidden="1" customHeight="1" x14ac:dyDescent="0.15">
      <c r="A316" s="814"/>
      <c r="B316" s="815"/>
      <c r="C316" s="815"/>
      <c r="D316" s="815"/>
      <c r="E316" s="815"/>
      <c r="F316" s="816"/>
      <c r="G316" s="824" t="s">
        <v>632</v>
      </c>
      <c r="H316" s="825"/>
      <c r="I316" s="825"/>
      <c r="J316" s="825"/>
      <c r="K316" s="826"/>
      <c r="L316" s="827" t="s">
        <v>632</v>
      </c>
      <c r="M316" s="828"/>
      <c r="N316" s="828"/>
      <c r="O316" s="828"/>
      <c r="P316" s="828"/>
      <c r="Q316" s="828"/>
      <c r="R316" s="828"/>
      <c r="S316" s="828"/>
      <c r="T316" s="828"/>
      <c r="U316" s="828"/>
      <c r="V316" s="828"/>
      <c r="W316" s="828"/>
      <c r="X316" s="829"/>
      <c r="Y316" s="830" t="s">
        <v>632</v>
      </c>
      <c r="Z316" s="831"/>
      <c r="AA316" s="831"/>
      <c r="AB316" s="832"/>
      <c r="AC316" s="824" t="s">
        <v>632</v>
      </c>
      <c r="AD316" s="825"/>
      <c r="AE316" s="825"/>
      <c r="AF316" s="825"/>
      <c r="AG316" s="826"/>
      <c r="AH316" s="827" t="s">
        <v>632</v>
      </c>
      <c r="AI316" s="828"/>
      <c r="AJ316" s="828"/>
      <c r="AK316" s="828"/>
      <c r="AL316" s="828"/>
      <c r="AM316" s="828"/>
      <c r="AN316" s="828"/>
      <c r="AO316" s="828"/>
      <c r="AP316" s="828"/>
      <c r="AQ316" s="828"/>
      <c r="AR316" s="828"/>
      <c r="AS316" s="828"/>
      <c r="AT316" s="829"/>
      <c r="AU316" s="830" t="s">
        <v>632</v>
      </c>
      <c r="AV316" s="831"/>
      <c r="AW316" s="831"/>
      <c r="AX316" s="833"/>
    </row>
    <row r="317" spans="1:50" ht="24.75" hidden="1" customHeight="1" x14ac:dyDescent="0.15">
      <c r="A317" s="814"/>
      <c r="B317" s="815"/>
      <c r="C317" s="815"/>
      <c r="D317" s="815"/>
      <c r="E317" s="815"/>
      <c r="F317" s="816"/>
      <c r="G317" s="824" t="s">
        <v>632</v>
      </c>
      <c r="H317" s="825"/>
      <c r="I317" s="825"/>
      <c r="J317" s="825"/>
      <c r="K317" s="826"/>
      <c r="L317" s="827" t="s">
        <v>632</v>
      </c>
      <c r="M317" s="828"/>
      <c r="N317" s="828"/>
      <c r="O317" s="828"/>
      <c r="P317" s="828"/>
      <c r="Q317" s="828"/>
      <c r="R317" s="828"/>
      <c r="S317" s="828"/>
      <c r="T317" s="828"/>
      <c r="U317" s="828"/>
      <c r="V317" s="828"/>
      <c r="W317" s="828"/>
      <c r="X317" s="829"/>
      <c r="Y317" s="830" t="s">
        <v>632</v>
      </c>
      <c r="Z317" s="831"/>
      <c r="AA317" s="831"/>
      <c r="AB317" s="832"/>
      <c r="AC317" s="824" t="s">
        <v>632</v>
      </c>
      <c r="AD317" s="825"/>
      <c r="AE317" s="825"/>
      <c r="AF317" s="825"/>
      <c r="AG317" s="826"/>
      <c r="AH317" s="827" t="s">
        <v>632</v>
      </c>
      <c r="AI317" s="828"/>
      <c r="AJ317" s="828"/>
      <c r="AK317" s="828"/>
      <c r="AL317" s="828"/>
      <c r="AM317" s="828"/>
      <c r="AN317" s="828"/>
      <c r="AO317" s="828"/>
      <c r="AP317" s="828"/>
      <c r="AQ317" s="828"/>
      <c r="AR317" s="828"/>
      <c r="AS317" s="828"/>
      <c r="AT317" s="829"/>
      <c r="AU317" s="830" t="s">
        <v>632</v>
      </c>
      <c r="AV317" s="831"/>
      <c r="AW317" s="831"/>
      <c r="AX317" s="833"/>
    </row>
    <row r="318" spans="1:50" ht="24.75" hidden="1" customHeight="1" x14ac:dyDescent="0.15">
      <c r="A318" s="814"/>
      <c r="B318" s="815"/>
      <c r="C318" s="815"/>
      <c r="D318" s="815"/>
      <c r="E318" s="815"/>
      <c r="F318" s="816"/>
      <c r="G318" s="824" t="s">
        <v>632</v>
      </c>
      <c r="H318" s="825"/>
      <c r="I318" s="825"/>
      <c r="J318" s="825"/>
      <c r="K318" s="826"/>
      <c r="L318" s="827" t="s">
        <v>632</v>
      </c>
      <c r="M318" s="828"/>
      <c r="N318" s="828"/>
      <c r="O318" s="828"/>
      <c r="P318" s="828"/>
      <c r="Q318" s="828"/>
      <c r="R318" s="828"/>
      <c r="S318" s="828"/>
      <c r="T318" s="828"/>
      <c r="U318" s="828"/>
      <c r="V318" s="828"/>
      <c r="W318" s="828"/>
      <c r="X318" s="829"/>
      <c r="Y318" s="830" t="s">
        <v>632</v>
      </c>
      <c r="Z318" s="831"/>
      <c r="AA318" s="831"/>
      <c r="AB318" s="832"/>
      <c r="AC318" s="824" t="s">
        <v>632</v>
      </c>
      <c r="AD318" s="825"/>
      <c r="AE318" s="825"/>
      <c r="AF318" s="825"/>
      <c r="AG318" s="826"/>
      <c r="AH318" s="827" t="s">
        <v>632</v>
      </c>
      <c r="AI318" s="828"/>
      <c r="AJ318" s="828"/>
      <c r="AK318" s="828"/>
      <c r="AL318" s="828"/>
      <c r="AM318" s="828"/>
      <c r="AN318" s="828"/>
      <c r="AO318" s="828"/>
      <c r="AP318" s="828"/>
      <c r="AQ318" s="828"/>
      <c r="AR318" s="828"/>
      <c r="AS318" s="828"/>
      <c r="AT318" s="829"/>
      <c r="AU318" s="830" t="s">
        <v>632</v>
      </c>
      <c r="AV318" s="831"/>
      <c r="AW318" s="831"/>
      <c r="AX318" s="833"/>
    </row>
    <row r="319" spans="1:50" ht="24.75" hidden="1" customHeight="1" x14ac:dyDescent="0.15">
      <c r="A319" s="814"/>
      <c r="B319" s="815"/>
      <c r="C319" s="815"/>
      <c r="D319" s="815"/>
      <c r="E319" s="815"/>
      <c r="F319" s="816"/>
      <c r="G319" s="824" t="s">
        <v>632</v>
      </c>
      <c r="H319" s="825"/>
      <c r="I319" s="825"/>
      <c r="J319" s="825"/>
      <c r="K319" s="826"/>
      <c r="L319" s="827" t="s">
        <v>632</v>
      </c>
      <c r="M319" s="828"/>
      <c r="N319" s="828"/>
      <c r="O319" s="828"/>
      <c r="P319" s="828"/>
      <c r="Q319" s="828"/>
      <c r="R319" s="828"/>
      <c r="S319" s="828"/>
      <c r="T319" s="828"/>
      <c r="U319" s="828"/>
      <c r="V319" s="828"/>
      <c r="W319" s="828"/>
      <c r="X319" s="829"/>
      <c r="Y319" s="830" t="s">
        <v>632</v>
      </c>
      <c r="Z319" s="831"/>
      <c r="AA319" s="831"/>
      <c r="AB319" s="832"/>
      <c r="AC319" s="824" t="s">
        <v>632</v>
      </c>
      <c r="AD319" s="825"/>
      <c r="AE319" s="825"/>
      <c r="AF319" s="825"/>
      <c r="AG319" s="826"/>
      <c r="AH319" s="827" t="s">
        <v>632</v>
      </c>
      <c r="AI319" s="828"/>
      <c r="AJ319" s="828"/>
      <c r="AK319" s="828"/>
      <c r="AL319" s="828"/>
      <c r="AM319" s="828"/>
      <c r="AN319" s="828"/>
      <c r="AO319" s="828"/>
      <c r="AP319" s="828"/>
      <c r="AQ319" s="828"/>
      <c r="AR319" s="828"/>
      <c r="AS319" s="828"/>
      <c r="AT319" s="829"/>
      <c r="AU319" s="830" t="s">
        <v>632</v>
      </c>
      <c r="AV319" s="831"/>
      <c r="AW319" s="831"/>
      <c r="AX319" s="833"/>
    </row>
    <row r="320" spans="1:50" ht="24.75" customHeight="1" thickBot="1" x14ac:dyDescent="0.2">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503</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57</v>
      </c>
      <c r="AV320" s="854"/>
      <c r="AW320" s="854"/>
      <c r="AX320" s="856"/>
    </row>
    <row r="321" spans="1:51" ht="24.75" customHeight="1" x14ac:dyDescent="0.15">
      <c r="A321" s="814"/>
      <c r="B321" s="815"/>
      <c r="C321" s="815"/>
      <c r="D321" s="815"/>
      <c r="E321" s="815"/>
      <c r="F321" s="816"/>
      <c r="G321" s="817" t="s">
        <v>669</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670</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2</v>
      </c>
    </row>
    <row r="322" spans="1:51" ht="24.75"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2</v>
      </c>
    </row>
    <row r="323" spans="1:51" ht="24.75" customHeight="1" x14ac:dyDescent="0.15">
      <c r="A323" s="814"/>
      <c r="B323" s="815"/>
      <c r="C323" s="815"/>
      <c r="D323" s="815"/>
      <c r="E323" s="815"/>
      <c r="F323" s="816"/>
      <c r="G323" s="838" t="s">
        <v>715</v>
      </c>
      <c r="H323" s="839"/>
      <c r="I323" s="839"/>
      <c r="J323" s="839"/>
      <c r="K323" s="840"/>
      <c r="L323" s="841" t="s">
        <v>712</v>
      </c>
      <c r="M323" s="842"/>
      <c r="N323" s="842"/>
      <c r="O323" s="842"/>
      <c r="P323" s="842"/>
      <c r="Q323" s="842"/>
      <c r="R323" s="842"/>
      <c r="S323" s="842"/>
      <c r="T323" s="842"/>
      <c r="U323" s="842"/>
      <c r="V323" s="842"/>
      <c r="W323" s="842"/>
      <c r="X323" s="843"/>
      <c r="Y323" s="844">
        <v>27</v>
      </c>
      <c r="Z323" s="845"/>
      <c r="AA323" s="845"/>
      <c r="AB323" s="846"/>
      <c r="AC323" s="838" t="s">
        <v>648</v>
      </c>
      <c r="AD323" s="839"/>
      <c r="AE323" s="839"/>
      <c r="AF323" s="839"/>
      <c r="AG323" s="840"/>
      <c r="AH323" s="841" t="s">
        <v>713</v>
      </c>
      <c r="AI323" s="842"/>
      <c r="AJ323" s="842"/>
      <c r="AK323" s="842"/>
      <c r="AL323" s="842"/>
      <c r="AM323" s="842"/>
      <c r="AN323" s="842"/>
      <c r="AO323" s="842"/>
      <c r="AP323" s="842"/>
      <c r="AQ323" s="842"/>
      <c r="AR323" s="842"/>
      <c r="AS323" s="842"/>
      <c r="AT323" s="843"/>
      <c r="AU323" s="844">
        <v>10</v>
      </c>
      <c r="AV323" s="845"/>
      <c r="AW323" s="845"/>
      <c r="AX323" s="847"/>
      <c r="AY323">
        <f t="shared" si="11"/>
        <v>2</v>
      </c>
    </row>
    <row r="324" spans="1:51" ht="24.75" customHeight="1" x14ac:dyDescent="0.15">
      <c r="A324" s="814"/>
      <c r="B324" s="815"/>
      <c r="C324" s="815"/>
      <c r="D324" s="815"/>
      <c r="E324" s="815"/>
      <c r="F324" s="816"/>
      <c r="G324" s="824" t="s">
        <v>632</v>
      </c>
      <c r="H324" s="825"/>
      <c r="I324" s="825"/>
      <c r="J324" s="825"/>
      <c r="K324" s="826"/>
      <c r="L324" s="827" t="s">
        <v>632</v>
      </c>
      <c r="M324" s="828"/>
      <c r="N324" s="828"/>
      <c r="O324" s="828"/>
      <c r="P324" s="828"/>
      <c r="Q324" s="828"/>
      <c r="R324" s="828"/>
      <c r="S324" s="828"/>
      <c r="T324" s="828"/>
      <c r="U324" s="828"/>
      <c r="V324" s="828"/>
      <c r="W324" s="828"/>
      <c r="X324" s="829"/>
      <c r="Y324" s="830" t="s">
        <v>632</v>
      </c>
      <c r="Z324" s="831"/>
      <c r="AA324" s="831"/>
      <c r="AB324" s="832"/>
      <c r="AC324" s="824" t="s">
        <v>632</v>
      </c>
      <c r="AD324" s="825"/>
      <c r="AE324" s="825"/>
      <c r="AF324" s="825"/>
      <c r="AG324" s="826"/>
      <c r="AH324" s="827" t="s">
        <v>632</v>
      </c>
      <c r="AI324" s="828"/>
      <c r="AJ324" s="828"/>
      <c r="AK324" s="828"/>
      <c r="AL324" s="828"/>
      <c r="AM324" s="828"/>
      <c r="AN324" s="828"/>
      <c r="AO324" s="828"/>
      <c r="AP324" s="828"/>
      <c r="AQ324" s="828"/>
      <c r="AR324" s="828"/>
      <c r="AS324" s="828"/>
      <c r="AT324" s="829"/>
      <c r="AU324" s="830" t="s">
        <v>632</v>
      </c>
      <c r="AV324" s="831"/>
      <c r="AW324" s="831"/>
      <c r="AX324" s="833"/>
      <c r="AY324">
        <f t="shared" si="11"/>
        <v>2</v>
      </c>
    </row>
    <row r="325" spans="1:51" ht="24.75" hidden="1" customHeight="1" x14ac:dyDescent="0.15">
      <c r="A325" s="814"/>
      <c r="B325" s="815"/>
      <c r="C325" s="815"/>
      <c r="D325" s="815"/>
      <c r="E325" s="815"/>
      <c r="F325" s="816"/>
      <c r="G325" s="824" t="s">
        <v>632</v>
      </c>
      <c r="H325" s="825"/>
      <c r="I325" s="825"/>
      <c r="J325" s="825"/>
      <c r="K325" s="826"/>
      <c r="L325" s="827" t="s">
        <v>632</v>
      </c>
      <c r="M325" s="828"/>
      <c r="N325" s="828"/>
      <c r="O325" s="828"/>
      <c r="P325" s="828"/>
      <c r="Q325" s="828"/>
      <c r="R325" s="828"/>
      <c r="S325" s="828"/>
      <c r="T325" s="828"/>
      <c r="U325" s="828"/>
      <c r="V325" s="828"/>
      <c r="W325" s="828"/>
      <c r="X325" s="829"/>
      <c r="Y325" s="830" t="s">
        <v>632</v>
      </c>
      <c r="Z325" s="831"/>
      <c r="AA325" s="831"/>
      <c r="AB325" s="832"/>
      <c r="AC325" s="824" t="s">
        <v>632</v>
      </c>
      <c r="AD325" s="825"/>
      <c r="AE325" s="825"/>
      <c r="AF325" s="825"/>
      <c r="AG325" s="826"/>
      <c r="AH325" s="827" t="s">
        <v>632</v>
      </c>
      <c r="AI325" s="828"/>
      <c r="AJ325" s="828"/>
      <c r="AK325" s="828"/>
      <c r="AL325" s="828"/>
      <c r="AM325" s="828"/>
      <c r="AN325" s="828"/>
      <c r="AO325" s="828"/>
      <c r="AP325" s="828"/>
      <c r="AQ325" s="828"/>
      <c r="AR325" s="828"/>
      <c r="AS325" s="828"/>
      <c r="AT325" s="829"/>
      <c r="AU325" s="830" t="s">
        <v>632</v>
      </c>
      <c r="AV325" s="831"/>
      <c r="AW325" s="831"/>
      <c r="AX325" s="833"/>
      <c r="AY325">
        <f t="shared" si="11"/>
        <v>2</v>
      </c>
    </row>
    <row r="326" spans="1:51" ht="24.75" hidden="1" customHeight="1" x14ac:dyDescent="0.15">
      <c r="A326" s="814"/>
      <c r="B326" s="815"/>
      <c r="C326" s="815"/>
      <c r="D326" s="815"/>
      <c r="E326" s="815"/>
      <c r="F326" s="816"/>
      <c r="G326" s="824" t="s">
        <v>632</v>
      </c>
      <c r="H326" s="825"/>
      <c r="I326" s="825"/>
      <c r="J326" s="825"/>
      <c r="K326" s="826"/>
      <c r="L326" s="827" t="s">
        <v>632</v>
      </c>
      <c r="M326" s="828"/>
      <c r="N326" s="828"/>
      <c r="O326" s="828"/>
      <c r="P326" s="828"/>
      <c r="Q326" s="828"/>
      <c r="R326" s="828"/>
      <c r="S326" s="828"/>
      <c r="T326" s="828"/>
      <c r="U326" s="828"/>
      <c r="V326" s="828"/>
      <c r="W326" s="828"/>
      <c r="X326" s="829"/>
      <c r="Y326" s="830" t="s">
        <v>632</v>
      </c>
      <c r="Z326" s="831"/>
      <c r="AA326" s="831"/>
      <c r="AB326" s="832"/>
      <c r="AC326" s="824" t="s">
        <v>632</v>
      </c>
      <c r="AD326" s="825"/>
      <c r="AE326" s="825"/>
      <c r="AF326" s="825"/>
      <c r="AG326" s="826"/>
      <c r="AH326" s="827" t="s">
        <v>632</v>
      </c>
      <c r="AI326" s="828"/>
      <c r="AJ326" s="828"/>
      <c r="AK326" s="828"/>
      <c r="AL326" s="828"/>
      <c r="AM326" s="828"/>
      <c r="AN326" s="828"/>
      <c r="AO326" s="828"/>
      <c r="AP326" s="828"/>
      <c r="AQ326" s="828"/>
      <c r="AR326" s="828"/>
      <c r="AS326" s="828"/>
      <c r="AT326" s="829"/>
      <c r="AU326" s="830" t="s">
        <v>632</v>
      </c>
      <c r="AV326" s="831"/>
      <c r="AW326" s="831"/>
      <c r="AX326" s="833"/>
      <c r="AY326">
        <f t="shared" si="11"/>
        <v>2</v>
      </c>
    </row>
    <row r="327" spans="1:51" ht="24.75" hidden="1" customHeight="1" x14ac:dyDescent="0.15">
      <c r="A327" s="814"/>
      <c r="B327" s="815"/>
      <c r="C327" s="815"/>
      <c r="D327" s="815"/>
      <c r="E327" s="815"/>
      <c r="F327" s="816"/>
      <c r="G327" s="824" t="s">
        <v>632</v>
      </c>
      <c r="H327" s="825"/>
      <c r="I327" s="825"/>
      <c r="J327" s="825"/>
      <c r="K327" s="826"/>
      <c r="L327" s="827" t="s">
        <v>632</v>
      </c>
      <c r="M327" s="828"/>
      <c r="N327" s="828"/>
      <c r="O327" s="828"/>
      <c r="P327" s="828"/>
      <c r="Q327" s="828"/>
      <c r="R327" s="828"/>
      <c r="S327" s="828"/>
      <c r="T327" s="828"/>
      <c r="U327" s="828"/>
      <c r="V327" s="828"/>
      <c r="W327" s="828"/>
      <c r="X327" s="829"/>
      <c r="Y327" s="830" t="s">
        <v>632</v>
      </c>
      <c r="Z327" s="831"/>
      <c r="AA327" s="831"/>
      <c r="AB327" s="832"/>
      <c r="AC327" s="824" t="s">
        <v>632</v>
      </c>
      <c r="AD327" s="825"/>
      <c r="AE327" s="825"/>
      <c r="AF327" s="825"/>
      <c r="AG327" s="826"/>
      <c r="AH327" s="827" t="s">
        <v>632</v>
      </c>
      <c r="AI327" s="828"/>
      <c r="AJ327" s="828"/>
      <c r="AK327" s="828"/>
      <c r="AL327" s="828"/>
      <c r="AM327" s="828"/>
      <c r="AN327" s="828"/>
      <c r="AO327" s="828"/>
      <c r="AP327" s="828"/>
      <c r="AQ327" s="828"/>
      <c r="AR327" s="828"/>
      <c r="AS327" s="828"/>
      <c r="AT327" s="829"/>
      <c r="AU327" s="830" t="s">
        <v>632</v>
      </c>
      <c r="AV327" s="831"/>
      <c r="AW327" s="831"/>
      <c r="AX327" s="833"/>
      <c r="AY327">
        <f t="shared" si="11"/>
        <v>2</v>
      </c>
    </row>
    <row r="328" spans="1:51" ht="24.75" hidden="1" customHeight="1" x14ac:dyDescent="0.15">
      <c r="A328" s="814"/>
      <c r="B328" s="815"/>
      <c r="C328" s="815"/>
      <c r="D328" s="815"/>
      <c r="E328" s="815"/>
      <c r="F328" s="816"/>
      <c r="G328" s="824" t="s">
        <v>632</v>
      </c>
      <c r="H328" s="825"/>
      <c r="I328" s="825"/>
      <c r="J328" s="825"/>
      <c r="K328" s="826"/>
      <c r="L328" s="827" t="s">
        <v>632</v>
      </c>
      <c r="M328" s="828"/>
      <c r="N328" s="828"/>
      <c r="O328" s="828"/>
      <c r="P328" s="828"/>
      <c r="Q328" s="828"/>
      <c r="R328" s="828"/>
      <c r="S328" s="828"/>
      <c r="T328" s="828"/>
      <c r="U328" s="828"/>
      <c r="V328" s="828"/>
      <c r="W328" s="828"/>
      <c r="X328" s="829"/>
      <c r="Y328" s="830" t="s">
        <v>632</v>
      </c>
      <c r="Z328" s="831"/>
      <c r="AA328" s="831"/>
      <c r="AB328" s="832"/>
      <c r="AC328" s="824" t="s">
        <v>632</v>
      </c>
      <c r="AD328" s="825"/>
      <c r="AE328" s="825"/>
      <c r="AF328" s="825"/>
      <c r="AG328" s="826"/>
      <c r="AH328" s="827" t="s">
        <v>632</v>
      </c>
      <c r="AI328" s="828"/>
      <c r="AJ328" s="828"/>
      <c r="AK328" s="828"/>
      <c r="AL328" s="828"/>
      <c r="AM328" s="828"/>
      <c r="AN328" s="828"/>
      <c r="AO328" s="828"/>
      <c r="AP328" s="828"/>
      <c r="AQ328" s="828"/>
      <c r="AR328" s="828"/>
      <c r="AS328" s="828"/>
      <c r="AT328" s="829"/>
      <c r="AU328" s="830" t="s">
        <v>632</v>
      </c>
      <c r="AV328" s="831"/>
      <c r="AW328" s="831"/>
      <c r="AX328" s="833"/>
      <c r="AY328">
        <f t="shared" si="11"/>
        <v>2</v>
      </c>
    </row>
    <row r="329" spans="1:51" ht="24.75" hidden="1" customHeight="1" x14ac:dyDescent="0.15">
      <c r="A329" s="814"/>
      <c r="B329" s="815"/>
      <c r="C329" s="815"/>
      <c r="D329" s="815"/>
      <c r="E329" s="815"/>
      <c r="F329" s="816"/>
      <c r="G329" s="824" t="s">
        <v>632</v>
      </c>
      <c r="H329" s="825"/>
      <c r="I329" s="825"/>
      <c r="J329" s="825"/>
      <c r="K329" s="826"/>
      <c r="L329" s="827" t="s">
        <v>632</v>
      </c>
      <c r="M329" s="828"/>
      <c r="N329" s="828"/>
      <c r="O329" s="828"/>
      <c r="P329" s="828"/>
      <c r="Q329" s="828"/>
      <c r="R329" s="828"/>
      <c r="S329" s="828"/>
      <c r="T329" s="828"/>
      <c r="U329" s="828"/>
      <c r="V329" s="828"/>
      <c r="W329" s="828"/>
      <c r="X329" s="829"/>
      <c r="Y329" s="830" t="s">
        <v>632</v>
      </c>
      <c r="Z329" s="831"/>
      <c r="AA329" s="831"/>
      <c r="AB329" s="832"/>
      <c r="AC329" s="824" t="s">
        <v>632</v>
      </c>
      <c r="AD329" s="825"/>
      <c r="AE329" s="825"/>
      <c r="AF329" s="825"/>
      <c r="AG329" s="826"/>
      <c r="AH329" s="827" t="s">
        <v>632</v>
      </c>
      <c r="AI329" s="828"/>
      <c r="AJ329" s="828"/>
      <c r="AK329" s="828"/>
      <c r="AL329" s="828"/>
      <c r="AM329" s="828"/>
      <c r="AN329" s="828"/>
      <c r="AO329" s="828"/>
      <c r="AP329" s="828"/>
      <c r="AQ329" s="828"/>
      <c r="AR329" s="828"/>
      <c r="AS329" s="828"/>
      <c r="AT329" s="829"/>
      <c r="AU329" s="830" t="s">
        <v>632</v>
      </c>
      <c r="AV329" s="831"/>
      <c r="AW329" s="831"/>
      <c r="AX329" s="833"/>
      <c r="AY329">
        <f t="shared" si="11"/>
        <v>2</v>
      </c>
    </row>
    <row r="330" spans="1:51" ht="24.75" hidden="1" customHeight="1" x14ac:dyDescent="0.15">
      <c r="A330" s="814"/>
      <c r="B330" s="815"/>
      <c r="C330" s="815"/>
      <c r="D330" s="815"/>
      <c r="E330" s="815"/>
      <c r="F330" s="816"/>
      <c r="G330" s="824" t="s">
        <v>632</v>
      </c>
      <c r="H330" s="825"/>
      <c r="I330" s="825"/>
      <c r="J330" s="825"/>
      <c r="K330" s="826"/>
      <c r="L330" s="827" t="s">
        <v>632</v>
      </c>
      <c r="M330" s="828"/>
      <c r="N330" s="828"/>
      <c r="O330" s="828"/>
      <c r="P330" s="828"/>
      <c r="Q330" s="828"/>
      <c r="R330" s="828"/>
      <c r="S330" s="828"/>
      <c r="T330" s="828"/>
      <c r="U330" s="828"/>
      <c r="V330" s="828"/>
      <c r="W330" s="828"/>
      <c r="X330" s="829"/>
      <c r="Y330" s="830" t="s">
        <v>632</v>
      </c>
      <c r="Z330" s="831"/>
      <c r="AA330" s="831"/>
      <c r="AB330" s="832"/>
      <c r="AC330" s="824" t="s">
        <v>632</v>
      </c>
      <c r="AD330" s="825"/>
      <c r="AE330" s="825"/>
      <c r="AF330" s="825"/>
      <c r="AG330" s="826"/>
      <c r="AH330" s="827" t="s">
        <v>632</v>
      </c>
      <c r="AI330" s="828"/>
      <c r="AJ330" s="828"/>
      <c r="AK330" s="828"/>
      <c r="AL330" s="828"/>
      <c r="AM330" s="828"/>
      <c r="AN330" s="828"/>
      <c r="AO330" s="828"/>
      <c r="AP330" s="828"/>
      <c r="AQ330" s="828"/>
      <c r="AR330" s="828"/>
      <c r="AS330" s="828"/>
      <c r="AT330" s="829"/>
      <c r="AU330" s="830" t="s">
        <v>632</v>
      </c>
      <c r="AV330" s="831"/>
      <c r="AW330" s="831"/>
      <c r="AX330" s="833"/>
      <c r="AY330">
        <f t="shared" si="11"/>
        <v>2</v>
      </c>
    </row>
    <row r="331" spans="1:51" ht="24.75" hidden="1" customHeight="1" x14ac:dyDescent="0.15">
      <c r="A331" s="814"/>
      <c r="B331" s="815"/>
      <c r="C331" s="815"/>
      <c r="D331" s="815"/>
      <c r="E331" s="815"/>
      <c r="F331" s="816"/>
      <c r="G331" s="824" t="s">
        <v>632</v>
      </c>
      <c r="H331" s="825"/>
      <c r="I331" s="825"/>
      <c r="J331" s="825"/>
      <c r="K331" s="826"/>
      <c r="L331" s="827" t="s">
        <v>632</v>
      </c>
      <c r="M331" s="828"/>
      <c r="N331" s="828"/>
      <c r="O331" s="828"/>
      <c r="P331" s="828"/>
      <c r="Q331" s="828"/>
      <c r="R331" s="828"/>
      <c r="S331" s="828"/>
      <c r="T331" s="828"/>
      <c r="U331" s="828"/>
      <c r="V331" s="828"/>
      <c r="W331" s="828"/>
      <c r="X331" s="829"/>
      <c r="Y331" s="830" t="s">
        <v>632</v>
      </c>
      <c r="Z331" s="831"/>
      <c r="AA331" s="831"/>
      <c r="AB331" s="832"/>
      <c r="AC331" s="824" t="s">
        <v>632</v>
      </c>
      <c r="AD331" s="825"/>
      <c r="AE331" s="825"/>
      <c r="AF331" s="825"/>
      <c r="AG331" s="826"/>
      <c r="AH331" s="827" t="s">
        <v>632</v>
      </c>
      <c r="AI331" s="828"/>
      <c r="AJ331" s="828"/>
      <c r="AK331" s="828"/>
      <c r="AL331" s="828"/>
      <c r="AM331" s="828"/>
      <c r="AN331" s="828"/>
      <c r="AO331" s="828"/>
      <c r="AP331" s="828"/>
      <c r="AQ331" s="828"/>
      <c r="AR331" s="828"/>
      <c r="AS331" s="828"/>
      <c r="AT331" s="829"/>
      <c r="AU331" s="830" t="s">
        <v>632</v>
      </c>
      <c r="AV331" s="831"/>
      <c r="AW331" s="831"/>
      <c r="AX331" s="833"/>
      <c r="AY331">
        <f t="shared" si="11"/>
        <v>2</v>
      </c>
    </row>
    <row r="332" spans="1:51" ht="24.75" hidden="1" customHeight="1" x14ac:dyDescent="0.15">
      <c r="A332" s="814"/>
      <c r="B332" s="815"/>
      <c r="C332" s="815"/>
      <c r="D332" s="815"/>
      <c r="E332" s="815"/>
      <c r="F332" s="816"/>
      <c r="G332" s="824" t="s">
        <v>632</v>
      </c>
      <c r="H332" s="825"/>
      <c r="I332" s="825"/>
      <c r="J332" s="825"/>
      <c r="K332" s="826"/>
      <c r="L332" s="827" t="s">
        <v>632</v>
      </c>
      <c r="M332" s="828"/>
      <c r="N332" s="828"/>
      <c r="O332" s="828"/>
      <c r="P332" s="828"/>
      <c r="Q332" s="828"/>
      <c r="R332" s="828"/>
      <c r="S332" s="828"/>
      <c r="T332" s="828"/>
      <c r="U332" s="828"/>
      <c r="V332" s="828"/>
      <c r="W332" s="828"/>
      <c r="X332" s="829"/>
      <c r="Y332" s="830" t="s">
        <v>632</v>
      </c>
      <c r="Z332" s="831"/>
      <c r="AA332" s="831"/>
      <c r="AB332" s="832"/>
      <c r="AC332" s="824" t="s">
        <v>632</v>
      </c>
      <c r="AD332" s="825"/>
      <c r="AE332" s="825"/>
      <c r="AF332" s="825"/>
      <c r="AG332" s="826"/>
      <c r="AH332" s="827" t="s">
        <v>632</v>
      </c>
      <c r="AI332" s="828"/>
      <c r="AJ332" s="828"/>
      <c r="AK332" s="828"/>
      <c r="AL332" s="828"/>
      <c r="AM332" s="828"/>
      <c r="AN332" s="828"/>
      <c r="AO332" s="828"/>
      <c r="AP332" s="828"/>
      <c r="AQ332" s="828"/>
      <c r="AR332" s="828"/>
      <c r="AS332" s="828"/>
      <c r="AT332" s="829"/>
      <c r="AU332" s="830" t="s">
        <v>632</v>
      </c>
      <c r="AV332" s="831"/>
      <c r="AW332" s="831"/>
      <c r="AX332" s="833"/>
      <c r="AY332">
        <f t="shared" si="11"/>
        <v>2</v>
      </c>
    </row>
    <row r="333" spans="1:51" ht="24.75"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27</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10</v>
      </c>
      <c r="AV333" s="854"/>
      <c r="AW333" s="854"/>
      <c r="AX333" s="856"/>
      <c r="AY333">
        <f t="shared" si="11"/>
        <v>2</v>
      </c>
    </row>
    <row r="334" spans="1:51" ht="24.75" customHeight="1" x14ac:dyDescent="0.15">
      <c r="A334" s="814"/>
      <c r="B334" s="815"/>
      <c r="C334" s="815"/>
      <c r="D334" s="815"/>
      <c r="E334" s="815"/>
      <c r="F334" s="816"/>
      <c r="G334" s="817" t="s">
        <v>671</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672</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2</v>
      </c>
    </row>
    <row r="335" spans="1:51" ht="24.75"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2</v>
      </c>
    </row>
    <row r="336" spans="1:51" ht="39.950000000000003" customHeight="1" x14ac:dyDescent="0.15">
      <c r="A336" s="814"/>
      <c r="B336" s="815"/>
      <c r="C336" s="815"/>
      <c r="D336" s="815"/>
      <c r="E336" s="815"/>
      <c r="F336" s="816"/>
      <c r="G336" s="838" t="s">
        <v>648</v>
      </c>
      <c r="H336" s="839"/>
      <c r="I336" s="839"/>
      <c r="J336" s="839"/>
      <c r="K336" s="840"/>
      <c r="L336" s="841" t="s">
        <v>714</v>
      </c>
      <c r="M336" s="842"/>
      <c r="N336" s="842"/>
      <c r="O336" s="842"/>
      <c r="P336" s="842"/>
      <c r="Q336" s="842"/>
      <c r="R336" s="842"/>
      <c r="S336" s="842"/>
      <c r="T336" s="842"/>
      <c r="U336" s="842"/>
      <c r="V336" s="842"/>
      <c r="W336" s="842"/>
      <c r="X336" s="843"/>
      <c r="Y336" s="844">
        <v>30</v>
      </c>
      <c r="Z336" s="845"/>
      <c r="AA336" s="845"/>
      <c r="AB336" s="846"/>
      <c r="AC336" s="838" t="s">
        <v>716</v>
      </c>
      <c r="AD336" s="839"/>
      <c r="AE336" s="839"/>
      <c r="AF336" s="839"/>
      <c r="AG336" s="840"/>
      <c r="AH336" s="841" t="s">
        <v>717</v>
      </c>
      <c r="AI336" s="842"/>
      <c r="AJ336" s="842"/>
      <c r="AK336" s="842"/>
      <c r="AL336" s="842"/>
      <c r="AM336" s="842"/>
      <c r="AN336" s="842"/>
      <c r="AO336" s="842"/>
      <c r="AP336" s="842"/>
      <c r="AQ336" s="842"/>
      <c r="AR336" s="842"/>
      <c r="AS336" s="842"/>
      <c r="AT336" s="843"/>
      <c r="AU336" s="844">
        <v>13</v>
      </c>
      <c r="AV336" s="845"/>
      <c r="AW336" s="845"/>
      <c r="AX336" s="847"/>
      <c r="AY336">
        <f t="shared" si="12"/>
        <v>2</v>
      </c>
    </row>
    <row r="337" spans="1:51" ht="24.75" customHeight="1" x14ac:dyDescent="0.15">
      <c r="A337" s="814"/>
      <c r="B337" s="815"/>
      <c r="C337" s="815"/>
      <c r="D337" s="815"/>
      <c r="E337" s="815"/>
      <c r="F337" s="816"/>
      <c r="G337" s="824" t="s">
        <v>632</v>
      </c>
      <c r="H337" s="825"/>
      <c r="I337" s="825"/>
      <c r="J337" s="825"/>
      <c r="K337" s="826"/>
      <c r="L337" s="827" t="s">
        <v>632</v>
      </c>
      <c r="M337" s="828"/>
      <c r="N337" s="828"/>
      <c r="O337" s="828"/>
      <c r="P337" s="828"/>
      <c r="Q337" s="828"/>
      <c r="R337" s="828"/>
      <c r="S337" s="828"/>
      <c r="T337" s="828"/>
      <c r="U337" s="828"/>
      <c r="V337" s="828"/>
      <c r="W337" s="828"/>
      <c r="X337" s="829"/>
      <c r="Y337" s="830" t="s">
        <v>632</v>
      </c>
      <c r="Z337" s="831"/>
      <c r="AA337" s="831"/>
      <c r="AB337" s="832"/>
      <c r="AC337" s="824" t="s">
        <v>632</v>
      </c>
      <c r="AD337" s="825"/>
      <c r="AE337" s="825"/>
      <c r="AF337" s="825"/>
      <c r="AG337" s="826"/>
      <c r="AH337" s="827" t="s">
        <v>632</v>
      </c>
      <c r="AI337" s="828"/>
      <c r="AJ337" s="828"/>
      <c r="AK337" s="828"/>
      <c r="AL337" s="828"/>
      <c r="AM337" s="828"/>
      <c r="AN337" s="828"/>
      <c r="AO337" s="828"/>
      <c r="AP337" s="828"/>
      <c r="AQ337" s="828"/>
      <c r="AR337" s="828"/>
      <c r="AS337" s="828"/>
      <c r="AT337" s="829"/>
      <c r="AU337" s="830" t="s">
        <v>632</v>
      </c>
      <c r="AV337" s="831"/>
      <c r="AW337" s="831"/>
      <c r="AX337" s="833"/>
      <c r="AY337">
        <f t="shared" si="12"/>
        <v>2</v>
      </c>
    </row>
    <row r="338" spans="1:51" ht="24.75" hidden="1" customHeight="1" x14ac:dyDescent="0.15">
      <c r="A338" s="814"/>
      <c r="B338" s="815"/>
      <c r="C338" s="815"/>
      <c r="D338" s="815"/>
      <c r="E338" s="815"/>
      <c r="F338" s="816"/>
      <c r="G338" s="824" t="s">
        <v>632</v>
      </c>
      <c r="H338" s="825"/>
      <c r="I338" s="825"/>
      <c r="J338" s="825"/>
      <c r="K338" s="826"/>
      <c r="L338" s="827" t="s">
        <v>632</v>
      </c>
      <c r="M338" s="828"/>
      <c r="N338" s="828"/>
      <c r="O338" s="828"/>
      <c r="P338" s="828"/>
      <c r="Q338" s="828"/>
      <c r="R338" s="828"/>
      <c r="S338" s="828"/>
      <c r="T338" s="828"/>
      <c r="U338" s="828"/>
      <c r="V338" s="828"/>
      <c r="W338" s="828"/>
      <c r="X338" s="829"/>
      <c r="Y338" s="830" t="s">
        <v>632</v>
      </c>
      <c r="Z338" s="831"/>
      <c r="AA338" s="831"/>
      <c r="AB338" s="832"/>
      <c r="AC338" s="824" t="s">
        <v>632</v>
      </c>
      <c r="AD338" s="825"/>
      <c r="AE338" s="825"/>
      <c r="AF338" s="825"/>
      <c r="AG338" s="826"/>
      <c r="AH338" s="827" t="s">
        <v>632</v>
      </c>
      <c r="AI338" s="828"/>
      <c r="AJ338" s="828"/>
      <c r="AK338" s="828"/>
      <c r="AL338" s="828"/>
      <c r="AM338" s="828"/>
      <c r="AN338" s="828"/>
      <c r="AO338" s="828"/>
      <c r="AP338" s="828"/>
      <c r="AQ338" s="828"/>
      <c r="AR338" s="828"/>
      <c r="AS338" s="828"/>
      <c r="AT338" s="829"/>
      <c r="AU338" s="830" t="s">
        <v>632</v>
      </c>
      <c r="AV338" s="831"/>
      <c r="AW338" s="831"/>
      <c r="AX338" s="833"/>
      <c r="AY338">
        <f t="shared" si="12"/>
        <v>2</v>
      </c>
    </row>
    <row r="339" spans="1:51" ht="24.75" hidden="1" customHeight="1" x14ac:dyDescent="0.15">
      <c r="A339" s="814"/>
      <c r="B339" s="815"/>
      <c r="C339" s="815"/>
      <c r="D339" s="815"/>
      <c r="E339" s="815"/>
      <c r="F339" s="816"/>
      <c r="G339" s="824" t="s">
        <v>632</v>
      </c>
      <c r="H339" s="825"/>
      <c r="I339" s="825"/>
      <c r="J339" s="825"/>
      <c r="K339" s="826"/>
      <c r="L339" s="827" t="s">
        <v>632</v>
      </c>
      <c r="M339" s="828"/>
      <c r="N339" s="828"/>
      <c r="O339" s="828"/>
      <c r="P339" s="828"/>
      <c r="Q339" s="828"/>
      <c r="R339" s="828"/>
      <c r="S339" s="828"/>
      <c r="T339" s="828"/>
      <c r="U339" s="828"/>
      <c r="V339" s="828"/>
      <c r="W339" s="828"/>
      <c r="X339" s="829"/>
      <c r="Y339" s="830" t="s">
        <v>632</v>
      </c>
      <c r="Z339" s="831"/>
      <c r="AA339" s="831"/>
      <c r="AB339" s="832"/>
      <c r="AC339" s="824" t="s">
        <v>632</v>
      </c>
      <c r="AD339" s="825"/>
      <c r="AE339" s="825"/>
      <c r="AF339" s="825"/>
      <c r="AG339" s="826"/>
      <c r="AH339" s="827" t="s">
        <v>632</v>
      </c>
      <c r="AI339" s="828"/>
      <c r="AJ339" s="828"/>
      <c r="AK339" s="828"/>
      <c r="AL339" s="828"/>
      <c r="AM339" s="828"/>
      <c r="AN339" s="828"/>
      <c r="AO339" s="828"/>
      <c r="AP339" s="828"/>
      <c r="AQ339" s="828"/>
      <c r="AR339" s="828"/>
      <c r="AS339" s="828"/>
      <c r="AT339" s="829"/>
      <c r="AU339" s="830" t="s">
        <v>632</v>
      </c>
      <c r="AV339" s="831"/>
      <c r="AW339" s="831"/>
      <c r="AX339" s="833"/>
      <c r="AY339">
        <f t="shared" si="12"/>
        <v>2</v>
      </c>
    </row>
    <row r="340" spans="1:51" ht="24.75" hidden="1" customHeight="1" x14ac:dyDescent="0.15">
      <c r="A340" s="814"/>
      <c r="B340" s="815"/>
      <c r="C340" s="815"/>
      <c r="D340" s="815"/>
      <c r="E340" s="815"/>
      <c r="F340" s="816"/>
      <c r="G340" s="824" t="s">
        <v>632</v>
      </c>
      <c r="H340" s="825"/>
      <c r="I340" s="825"/>
      <c r="J340" s="825"/>
      <c r="K340" s="826"/>
      <c r="L340" s="827" t="s">
        <v>632</v>
      </c>
      <c r="M340" s="828"/>
      <c r="N340" s="828"/>
      <c r="O340" s="828"/>
      <c r="P340" s="828"/>
      <c r="Q340" s="828"/>
      <c r="R340" s="828"/>
      <c r="S340" s="828"/>
      <c r="T340" s="828"/>
      <c r="U340" s="828"/>
      <c r="V340" s="828"/>
      <c r="W340" s="828"/>
      <c r="X340" s="829"/>
      <c r="Y340" s="830" t="s">
        <v>632</v>
      </c>
      <c r="Z340" s="831"/>
      <c r="AA340" s="831"/>
      <c r="AB340" s="832"/>
      <c r="AC340" s="824" t="s">
        <v>632</v>
      </c>
      <c r="AD340" s="825"/>
      <c r="AE340" s="825"/>
      <c r="AF340" s="825"/>
      <c r="AG340" s="826"/>
      <c r="AH340" s="827" t="s">
        <v>632</v>
      </c>
      <c r="AI340" s="828"/>
      <c r="AJ340" s="828"/>
      <c r="AK340" s="828"/>
      <c r="AL340" s="828"/>
      <c r="AM340" s="828"/>
      <c r="AN340" s="828"/>
      <c r="AO340" s="828"/>
      <c r="AP340" s="828"/>
      <c r="AQ340" s="828"/>
      <c r="AR340" s="828"/>
      <c r="AS340" s="828"/>
      <c r="AT340" s="829"/>
      <c r="AU340" s="830" t="s">
        <v>632</v>
      </c>
      <c r="AV340" s="831"/>
      <c r="AW340" s="831"/>
      <c r="AX340" s="833"/>
      <c r="AY340">
        <f t="shared" si="12"/>
        <v>2</v>
      </c>
    </row>
    <row r="341" spans="1:51" ht="24.75" hidden="1" customHeight="1" x14ac:dyDescent="0.15">
      <c r="A341" s="814"/>
      <c r="B341" s="815"/>
      <c r="C341" s="815"/>
      <c r="D341" s="815"/>
      <c r="E341" s="815"/>
      <c r="F341" s="816"/>
      <c r="G341" s="824" t="s">
        <v>632</v>
      </c>
      <c r="H341" s="825"/>
      <c r="I341" s="825"/>
      <c r="J341" s="825"/>
      <c r="K341" s="826"/>
      <c r="L341" s="827" t="s">
        <v>632</v>
      </c>
      <c r="M341" s="828"/>
      <c r="N341" s="828"/>
      <c r="O341" s="828"/>
      <c r="P341" s="828"/>
      <c r="Q341" s="828"/>
      <c r="R341" s="828"/>
      <c r="S341" s="828"/>
      <c r="T341" s="828"/>
      <c r="U341" s="828"/>
      <c r="V341" s="828"/>
      <c r="W341" s="828"/>
      <c r="X341" s="829"/>
      <c r="Y341" s="830" t="s">
        <v>632</v>
      </c>
      <c r="Z341" s="831"/>
      <c r="AA341" s="831"/>
      <c r="AB341" s="832"/>
      <c r="AC341" s="824" t="s">
        <v>632</v>
      </c>
      <c r="AD341" s="825"/>
      <c r="AE341" s="825"/>
      <c r="AF341" s="825"/>
      <c r="AG341" s="826"/>
      <c r="AH341" s="827" t="s">
        <v>632</v>
      </c>
      <c r="AI341" s="828"/>
      <c r="AJ341" s="828"/>
      <c r="AK341" s="828"/>
      <c r="AL341" s="828"/>
      <c r="AM341" s="828"/>
      <c r="AN341" s="828"/>
      <c r="AO341" s="828"/>
      <c r="AP341" s="828"/>
      <c r="AQ341" s="828"/>
      <c r="AR341" s="828"/>
      <c r="AS341" s="828"/>
      <c r="AT341" s="829"/>
      <c r="AU341" s="830" t="s">
        <v>632</v>
      </c>
      <c r="AV341" s="831"/>
      <c r="AW341" s="831"/>
      <c r="AX341" s="833"/>
      <c r="AY341">
        <f t="shared" si="12"/>
        <v>2</v>
      </c>
    </row>
    <row r="342" spans="1:51" ht="24.75" hidden="1" customHeight="1" x14ac:dyDescent="0.15">
      <c r="A342" s="814"/>
      <c r="B342" s="815"/>
      <c r="C342" s="815"/>
      <c r="D342" s="815"/>
      <c r="E342" s="815"/>
      <c r="F342" s="816"/>
      <c r="G342" s="824" t="s">
        <v>632</v>
      </c>
      <c r="H342" s="825"/>
      <c r="I342" s="825"/>
      <c r="J342" s="825"/>
      <c r="K342" s="826"/>
      <c r="L342" s="827" t="s">
        <v>632</v>
      </c>
      <c r="M342" s="828"/>
      <c r="N342" s="828"/>
      <c r="O342" s="828"/>
      <c r="P342" s="828"/>
      <c r="Q342" s="828"/>
      <c r="R342" s="828"/>
      <c r="S342" s="828"/>
      <c r="T342" s="828"/>
      <c r="U342" s="828"/>
      <c r="V342" s="828"/>
      <c r="W342" s="828"/>
      <c r="X342" s="829"/>
      <c r="Y342" s="830" t="s">
        <v>632</v>
      </c>
      <c r="Z342" s="831"/>
      <c r="AA342" s="831"/>
      <c r="AB342" s="832"/>
      <c r="AC342" s="824" t="s">
        <v>632</v>
      </c>
      <c r="AD342" s="825"/>
      <c r="AE342" s="825"/>
      <c r="AF342" s="825"/>
      <c r="AG342" s="826"/>
      <c r="AH342" s="827" t="s">
        <v>632</v>
      </c>
      <c r="AI342" s="828"/>
      <c r="AJ342" s="828"/>
      <c r="AK342" s="828"/>
      <c r="AL342" s="828"/>
      <c r="AM342" s="828"/>
      <c r="AN342" s="828"/>
      <c r="AO342" s="828"/>
      <c r="AP342" s="828"/>
      <c r="AQ342" s="828"/>
      <c r="AR342" s="828"/>
      <c r="AS342" s="828"/>
      <c r="AT342" s="829"/>
      <c r="AU342" s="830" t="s">
        <v>632</v>
      </c>
      <c r="AV342" s="831"/>
      <c r="AW342" s="831"/>
      <c r="AX342" s="833"/>
      <c r="AY342">
        <f t="shared" ref="AY342:AY346" si="13">$AY$334</f>
        <v>2</v>
      </c>
    </row>
    <row r="343" spans="1:51" ht="24.75" hidden="1" customHeight="1" x14ac:dyDescent="0.15">
      <c r="A343" s="814"/>
      <c r="B343" s="815"/>
      <c r="C343" s="815"/>
      <c r="D343" s="815"/>
      <c r="E343" s="815"/>
      <c r="F343" s="816"/>
      <c r="G343" s="824" t="s">
        <v>632</v>
      </c>
      <c r="H343" s="825"/>
      <c r="I343" s="825"/>
      <c r="J343" s="825"/>
      <c r="K343" s="826"/>
      <c r="L343" s="827" t="s">
        <v>632</v>
      </c>
      <c r="M343" s="828"/>
      <c r="N343" s="828"/>
      <c r="O343" s="828"/>
      <c r="P343" s="828"/>
      <c r="Q343" s="828"/>
      <c r="R343" s="828"/>
      <c r="S343" s="828"/>
      <c r="T343" s="828"/>
      <c r="U343" s="828"/>
      <c r="V343" s="828"/>
      <c r="W343" s="828"/>
      <c r="X343" s="829"/>
      <c r="Y343" s="830" t="s">
        <v>632</v>
      </c>
      <c r="Z343" s="831"/>
      <c r="AA343" s="831"/>
      <c r="AB343" s="832"/>
      <c r="AC343" s="824" t="s">
        <v>632</v>
      </c>
      <c r="AD343" s="825"/>
      <c r="AE343" s="825"/>
      <c r="AF343" s="825"/>
      <c r="AG343" s="826"/>
      <c r="AH343" s="827" t="s">
        <v>632</v>
      </c>
      <c r="AI343" s="828"/>
      <c r="AJ343" s="828"/>
      <c r="AK343" s="828"/>
      <c r="AL343" s="828"/>
      <c r="AM343" s="828"/>
      <c r="AN343" s="828"/>
      <c r="AO343" s="828"/>
      <c r="AP343" s="828"/>
      <c r="AQ343" s="828"/>
      <c r="AR343" s="828"/>
      <c r="AS343" s="828"/>
      <c r="AT343" s="829"/>
      <c r="AU343" s="830" t="s">
        <v>632</v>
      </c>
      <c r="AV343" s="831"/>
      <c r="AW343" s="831"/>
      <c r="AX343" s="833"/>
      <c r="AY343">
        <f t="shared" si="13"/>
        <v>2</v>
      </c>
    </row>
    <row r="344" spans="1:51" ht="24.75" hidden="1" customHeight="1" x14ac:dyDescent="0.15">
      <c r="A344" s="814"/>
      <c r="B344" s="815"/>
      <c r="C344" s="815"/>
      <c r="D344" s="815"/>
      <c r="E344" s="815"/>
      <c r="F344" s="816"/>
      <c r="G344" s="824" t="s">
        <v>632</v>
      </c>
      <c r="H344" s="825"/>
      <c r="I344" s="825"/>
      <c r="J344" s="825"/>
      <c r="K344" s="826"/>
      <c r="L344" s="827" t="s">
        <v>632</v>
      </c>
      <c r="M344" s="828"/>
      <c r="N344" s="828"/>
      <c r="O344" s="828"/>
      <c r="P344" s="828"/>
      <c r="Q344" s="828"/>
      <c r="R344" s="828"/>
      <c r="S344" s="828"/>
      <c r="T344" s="828"/>
      <c r="U344" s="828"/>
      <c r="V344" s="828"/>
      <c r="W344" s="828"/>
      <c r="X344" s="829"/>
      <c r="Y344" s="830" t="s">
        <v>632</v>
      </c>
      <c r="Z344" s="831"/>
      <c r="AA344" s="831"/>
      <c r="AB344" s="832"/>
      <c r="AC344" s="824" t="s">
        <v>632</v>
      </c>
      <c r="AD344" s="825"/>
      <c r="AE344" s="825"/>
      <c r="AF344" s="825"/>
      <c r="AG344" s="826"/>
      <c r="AH344" s="827" t="s">
        <v>632</v>
      </c>
      <c r="AI344" s="828"/>
      <c r="AJ344" s="828"/>
      <c r="AK344" s="828"/>
      <c r="AL344" s="828"/>
      <c r="AM344" s="828"/>
      <c r="AN344" s="828"/>
      <c r="AO344" s="828"/>
      <c r="AP344" s="828"/>
      <c r="AQ344" s="828"/>
      <c r="AR344" s="828"/>
      <c r="AS344" s="828"/>
      <c r="AT344" s="829"/>
      <c r="AU344" s="830" t="s">
        <v>632</v>
      </c>
      <c r="AV344" s="831"/>
      <c r="AW344" s="831"/>
      <c r="AX344" s="833"/>
      <c r="AY344">
        <f t="shared" si="13"/>
        <v>2</v>
      </c>
    </row>
    <row r="345" spans="1:51" ht="24.75" hidden="1" customHeight="1" x14ac:dyDescent="0.15">
      <c r="A345" s="814"/>
      <c r="B345" s="815"/>
      <c r="C345" s="815"/>
      <c r="D345" s="815"/>
      <c r="E345" s="815"/>
      <c r="F345" s="816"/>
      <c r="G345" s="824" t="s">
        <v>632</v>
      </c>
      <c r="H345" s="825"/>
      <c r="I345" s="825"/>
      <c r="J345" s="825"/>
      <c r="K345" s="826"/>
      <c r="L345" s="827" t="s">
        <v>632</v>
      </c>
      <c r="M345" s="828"/>
      <c r="N345" s="828"/>
      <c r="O345" s="828"/>
      <c r="P345" s="828"/>
      <c r="Q345" s="828"/>
      <c r="R345" s="828"/>
      <c r="S345" s="828"/>
      <c r="T345" s="828"/>
      <c r="U345" s="828"/>
      <c r="V345" s="828"/>
      <c r="W345" s="828"/>
      <c r="X345" s="829"/>
      <c r="Y345" s="830" t="s">
        <v>632</v>
      </c>
      <c r="Z345" s="831"/>
      <c r="AA345" s="831"/>
      <c r="AB345" s="832"/>
      <c r="AC345" s="824" t="s">
        <v>632</v>
      </c>
      <c r="AD345" s="825"/>
      <c r="AE345" s="825"/>
      <c r="AF345" s="825"/>
      <c r="AG345" s="826"/>
      <c r="AH345" s="827" t="s">
        <v>632</v>
      </c>
      <c r="AI345" s="828"/>
      <c r="AJ345" s="828"/>
      <c r="AK345" s="828"/>
      <c r="AL345" s="828"/>
      <c r="AM345" s="828"/>
      <c r="AN345" s="828"/>
      <c r="AO345" s="828"/>
      <c r="AP345" s="828"/>
      <c r="AQ345" s="828"/>
      <c r="AR345" s="828"/>
      <c r="AS345" s="828"/>
      <c r="AT345" s="829"/>
      <c r="AU345" s="830" t="s">
        <v>632</v>
      </c>
      <c r="AV345" s="831"/>
      <c r="AW345" s="831"/>
      <c r="AX345" s="833"/>
      <c r="AY345">
        <f t="shared" si="13"/>
        <v>2</v>
      </c>
    </row>
    <row r="346" spans="1:51" ht="24.75"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30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13</v>
      </c>
      <c r="AV346" s="854"/>
      <c r="AW346" s="854"/>
      <c r="AX346" s="856"/>
      <c r="AY346">
        <f t="shared" si="13"/>
        <v>2</v>
      </c>
    </row>
    <row r="347" spans="1:51" ht="24.75" customHeight="1" x14ac:dyDescent="0.15">
      <c r="A347" s="814"/>
      <c r="B347" s="815"/>
      <c r="C347" s="815"/>
      <c r="D347" s="815"/>
      <c r="E347" s="815"/>
      <c r="F347" s="816"/>
      <c r="G347" s="817" t="s">
        <v>673</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167</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1</v>
      </c>
    </row>
    <row r="348" spans="1:51" ht="24.75"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1</v>
      </c>
    </row>
    <row r="349" spans="1:51" s="16" customFormat="1" ht="24.75" customHeight="1" x14ac:dyDescent="0.15">
      <c r="A349" s="814"/>
      <c r="B349" s="815"/>
      <c r="C349" s="815"/>
      <c r="D349" s="815"/>
      <c r="E349" s="815"/>
      <c r="F349" s="816"/>
      <c r="G349" s="838" t="s">
        <v>715</v>
      </c>
      <c r="H349" s="839"/>
      <c r="I349" s="839"/>
      <c r="J349" s="839"/>
      <c r="K349" s="840"/>
      <c r="L349" s="841" t="s">
        <v>718</v>
      </c>
      <c r="M349" s="842"/>
      <c r="N349" s="842"/>
      <c r="O349" s="842"/>
      <c r="P349" s="842"/>
      <c r="Q349" s="842"/>
      <c r="R349" s="842"/>
      <c r="S349" s="842"/>
      <c r="T349" s="842"/>
      <c r="U349" s="842"/>
      <c r="V349" s="842"/>
      <c r="W349" s="842"/>
      <c r="X349" s="843"/>
      <c r="Y349" s="844">
        <v>0.9</v>
      </c>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1</v>
      </c>
    </row>
    <row r="350" spans="1:51" ht="24.75" customHeight="1" x14ac:dyDescent="0.15">
      <c r="A350" s="814"/>
      <c r="B350" s="815"/>
      <c r="C350" s="815"/>
      <c r="D350" s="815"/>
      <c r="E350" s="815"/>
      <c r="F350" s="816"/>
      <c r="G350" s="824" t="s">
        <v>632</v>
      </c>
      <c r="H350" s="825"/>
      <c r="I350" s="825"/>
      <c r="J350" s="825"/>
      <c r="K350" s="826"/>
      <c r="L350" s="827" t="s">
        <v>632</v>
      </c>
      <c r="M350" s="828"/>
      <c r="N350" s="828"/>
      <c r="O350" s="828"/>
      <c r="P350" s="828"/>
      <c r="Q350" s="828"/>
      <c r="R350" s="828"/>
      <c r="S350" s="828"/>
      <c r="T350" s="828"/>
      <c r="U350" s="828"/>
      <c r="V350" s="828"/>
      <c r="W350" s="828"/>
      <c r="X350" s="829"/>
      <c r="Y350" s="830" t="s">
        <v>632</v>
      </c>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1</v>
      </c>
    </row>
    <row r="351" spans="1:51" ht="24.75" hidden="1" customHeight="1" x14ac:dyDescent="0.15">
      <c r="A351" s="814"/>
      <c r="B351" s="815"/>
      <c r="C351" s="815"/>
      <c r="D351" s="815"/>
      <c r="E351" s="815"/>
      <c r="F351" s="816"/>
      <c r="G351" s="824" t="s">
        <v>632</v>
      </c>
      <c r="H351" s="825"/>
      <c r="I351" s="825"/>
      <c r="J351" s="825"/>
      <c r="K351" s="826"/>
      <c r="L351" s="827" t="s">
        <v>632</v>
      </c>
      <c r="M351" s="828"/>
      <c r="N351" s="828"/>
      <c r="O351" s="828"/>
      <c r="P351" s="828"/>
      <c r="Q351" s="828"/>
      <c r="R351" s="828"/>
      <c r="S351" s="828"/>
      <c r="T351" s="828"/>
      <c r="U351" s="828"/>
      <c r="V351" s="828"/>
      <c r="W351" s="828"/>
      <c r="X351" s="829"/>
      <c r="Y351" s="830" t="s">
        <v>632</v>
      </c>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1</v>
      </c>
    </row>
    <row r="352" spans="1:51" ht="24.75" hidden="1" customHeight="1" x14ac:dyDescent="0.15">
      <c r="A352" s="814"/>
      <c r="B352" s="815"/>
      <c r="C352" s="815"/>
      <c r="D352" s="815"/>
      <c r="E352" s="815"/>
      <c r="F352" s="816"/>
      <c r="G352" s="824" t="s">
        <v>632</v>
      </c>
      <c r="H352" s="825"/>
      <c r="I352" s="825"/>
      <c r="J352" s="825"/>
      <c r="K352" s="826"/>
      <c r="L352" s="827" t="s">
        <v>632</v>
      </c>
      <c r="M352" s="828"/>
      <c r="N352" s="828"/>
      <c r="O352" s="828"/>
      <c r="P352" s="828"/>
      <c r="Q352" s="828"/>
      <c r="R352" s="828"/>
      <c r="S352" s="828"/>
      <c r="T352" s="828"/>
      <c r="U352" s="828"/>
      <c r="V352" s="828"/>
      <c r="W352" s="828"/>
      <c r="X352" s="829"/>
      <c r="Y352" s="830" t="s">
        <v>632</v>
      </c>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1</v>
      </c>
    </row>
    <row r="353" spans="1:51" ht="24.75" hidden="1" customHeight="1" x14ac:dyDescent="0.15">
      <c r="A353" s="814"/>
      <c r="B353" s="815"/>
      <c r="C353" s="815"/>
      <c r="D353" s="815"/>
      <c r="E353" s="815"/>
      <c r="F353" s="816"/>
      <c r="G353" s="824" t="s">
        <v>632</v>
      </c>
      <c r="H353" s="825"/>
      <c r="I353" s="825"/>
      <c r="J353" s="825"/>
      <c r="K353" s="826"/>
      <c r="L353" s="827" t="s">
        <v>632</v>
      </c>
      <c r="M353" s="828"/>
      <c r="N353" s="828"/>
      <c r="O353" s="828"/>
      <c r="P353" s="828"/>
      <c r="Q353" s="828"/>
      <c r="R353" s="828"/>
      <c r="S353" s="828"/>
      <c r="T353" s="828"/>
      <c r="U353" s="828"/>
      <c r="V353" s="828"/>
      <c r="W353" s="828"/>
      <c r="X353" s="829"/>
      <c r="Y353" s="830" t="s">
        <v>632</v>
      </c>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1</v>
      </c>
    </row>
    <row r="354" spans="1:51" ht="24.75" hidden="1" customHeight="1" x14ac:dyDescent="0.15">
      <c r="A354" s="814"/>
      <c r="B354" s="815"/>
      <c r="C354" s="815"/>
      <c r="D354" s="815"/>
      <c r="E354" s="815"/>
      <c r="F354" s="816"/>
      <c r="G354" s="824" t="s">
        <v>632</v>
      </c>
      <c r="H354" s="825"/>
      <c r="I354" s="825"/>
      <c r="J354" s="825"/>
      <c r="K354" s="826"/>
      <c r="L354" s="827" t="s">
        <v>632</v>
      </c>
      <c r="M354" s="828"/>
      <c r="N354" s="828"/>
      <c r="O354" s="828"/>
      <c r="P354" s="828"/>
      <c r="Q354" s="828"/>
      <c r="R354" s="828"/>
      <c r="S354" s="828"/>
      <c r="T354" s="828"/>
      <c r="U354" s="828"/>
      <c r="V354" s="828"/>
      <c r="W354" s="828"/>
      <c r="X354" s="829"/>
      <c r="Y354" s="830" t="s">
        <v>632</v>
      </c>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1</v>
      </c>
    </row>
    <row r="355" spans="1:51" ht="24.75" hidden="1" customHeight="1" x14ac:dyDescent="0.15">
      <c r="A355" s="814"/>
      <c r="B355" s="815"/>
      <c r="C355" s="815"/>
      <c r="D355" s="815"/>
      <c r="E355" s="815"/>
      <c r="F355" s="816"/>
      <c r="G355" s="824" t="s">
        <v>632</v>
      </c>
      <c r="H355" s="825"/>
      <c r="I355" s="825"/>
      <c r="J355" s="825"/>
      <c r="K355" s="826"/>
      <c r="L355" s="827" t="s">
        <v>632</v>
      </c>
      <c r="M355" s="828"/>
      <c r="N355" s="828"/>
      <c r="O355" s="828"/>
      <c r="P355" s="828"/>
      <c r="Q355" s="828"/>
      <c r="R355" s="828"/>
      <c r="S355" s="828"/>
      <c r="T355" s="828"/>
      <c r="U355" s="828"/>
      <c r="V355" s="828"/>
      <c r="W355" s="828"/>
      <c r="X355" s="829"/>
      <c r="Y355" s="830" t="s">
        <v>632</v>
      </c>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1</v>
      </c>
    </row>
    <row r="356" spans="1:51" ht="24.75" hidden="1" customHeight="1" x14ac:dyDescent="0.15">
      <c r="A356" s="814"/>
      <c r="B356" s="815"/>
      <c r="C356" s="815"/>
      <c r="D356" s="815"/>
      <c r="E356" s="815"/>
      <c r="F356" s="816"/>
      <c r="G356" s="824" t="s">
        <v>632</v>
      </c>
      <c r="H356" s="825"/>
      <c r="I356" s="825"/>
      <c r="J356" s="825"/>
      <c r="K356" s="826"/>
      <c r="L356" s="827" t="s">
        <v>632</v>
      </c>
      <c r="M356" s="828"/>
      <c r="N356" s="828"/>
      <c r="O356" s="828"/>
      <c r="P356" s="828"/>
      <c r="Q356" s="828"/>
      <c r="R356" s="828"/>
      <c r="S356" s="828"/>
      <c r="T356" s="828"/>
      <c r="U356" s="828"/>
      <c r="V356" s="828"/>
      <c r="W356" s="828"/>
      <c r="X356" s="829"/>
      <c r="Y356" s="830" t="s">
        <v>632</v>
      </c>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1</v>
      </c>
    </row>
    <row r="357" spans="1:51" ht="24.75" hidden="1" customHeight="1" x14ac:dyDescent="0.15">
      <c r="A357" s="814"/>
      <c r="B357" s="815"/>
      <c r="C357" s="815"/>
      <c r="D357" s="815"/>
      <c r="E357" s="815"/>
      <c r="F357" s="816"/>
      <c r="G357" s="824" t="s">
        <v>632</v>
      </c>
      <c r="H357" s="825"/>
      <c r="I357" s="825"/>
      <c r="J357" s="825"/>
      <c r="K357" s="826"/>
      <c r="L357" s="827" t="s">
        <v>632</v>
      </c>
      <c r="M357" s="828"/>
      <c r="N357" s="828"/>
      <c r="O357" s="828"/>
      <c r="P357" s="828"/>
      <c r="Q357" s="828"/>
      <c r="R357" s="828"/>
      <c r="S357" s="828"/>
      <c r="T357" s="828"/>
      <c r="U357" s="828"/>
      <c r="V357" s="828"/>
      <c r="W357" s="828"/>
      <c r="X357" s="829"/>
      <c r="Y357" s="830" t="s">
        <v>632</v>
      </c>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1</v>
      </c>
    </row>
    <row r="358" spans="1:51" ht="24.75" hidden="1" customHeight="1" x14ac:dyDescent="0.15">
      <c r="A358" s="814"/>
      <c r="B358" s="815"/>
      <c r="C358" s="815"/>
      <c r="D358" s="815"/>
      <c r="E358" s="815"/>
      <c r="F358" s="816"/>
      <c r="G358" s="824" t="s">
        <v>632</v>
      </c>
      <c r="H358" s="825"/>
      <c r="I358" s="825"/>
      <c r="J358" s="825"/>
      <c r="K358" s="826"/>
      <c r="L358" s="827" t="s">
        <v>632</v>
      </c>
      <c r="M358" s="828"/>
      <c r="N358" s="828"/>
      <c r="O358" s="828"/>
      <c r="P358" s="828"/>
      <c r="Q358" s="828"/>
      <c r="R358" s="828"/>
      <c r="S358" s="828"/>
      <c r="T358" s="828"/>
      <c r="U358" s="828"/>
      <c r="V358" s="828"/>
      <c r="W358" s="828"/>
      <c r="X358" s="829"/>
      <c r="Y358" s="830" t="s">
        <v>632</v>
      </c>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1</v>
      </c>
    </row>
    <row r="359" spans="1:51" ht="24.75"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0.9</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1</v>
      </c>
    </row>
    <row r="360" spans="1:51" ht="24.75" customHeight="1" thickBot="1" x14ac:dyDescent="0.2">
      <c r="A360" s="857" t="s">
        <v>572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227</v>
      </c>
      <c r="AM360" s="861"/>
      <c r="AN360" s="861"/>
      <c r="AO360" s="75" t="s">
        <v>226</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37" t="s">
        <v>238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196</v>
      </c>
      <c r="K365" s="151"/>
      <c r="L365" s="151"/>
      <c r="M365" s="151"/>
      <c r="N365" s="151"/>
      <c r="O365" s="151"/>
      <c r="P365" s="430" t="s">
        <v>25</v>
      </c>
      <c r="Q365" s="430"/>
      <c r="R365" s="430"/>
      <c r="S365" s="430"/>
      <c r="T365" s="430"/>
      <c r="U365" s="430"/>
      <c r="V365" s="430"/>
      <c r="W365" s="430"/>
      <c r="X365" s="430"/>
      <c r="Y365" s="864" t="s">
        <v>195</v>
      </c>
      <c r="Z365" s="865"/>
      <c r="AA365" s="865"/>
      <c r="AB365" s="865"/>
      <c r="AC365" s="863" t="s">
        <v>225</v>
      </c>
      <c r="AD365" s="863"/>
      <c r="AE365" s="863"/>
      <c r="AF365" s="863"/>
      <c r="AG365" s="863"/>
      <c r="AH365" s="864" t="s">
        <v>243</v>
      </c>
      <c r="AI365" s="862"/>
      <c r="AJ365" s="862"/>
      <c r="AK365" s="862"/>
      <c r="AL365" s="862" t="s">
        <v>19</v>
      </c>
      <c r="AM365" s="862"/>
      <c r="AN365" s="862"/>
      <c r="AO365" s="866"/>
      <c r="AP365" s="887" t="s">
        <v>197</v>
      </c>
      <c r="AQ365" s="887"/>
      <c r="AR365" s="887"/>
      <c r="AS365" s="887"/>
      <c r="AT365" s="887"/>
      <c r="AU365" s="887"/>
      <c r="AV365" s="887"/>
      <c r="AW365" s="887"/>
      <c r="AX365" s="887"/>
    </row>
    <row r="366" spans="1:51" ht="30" customHeight="1" x14ac:dyDescent="0.15">
      <c r="A366" s="873">
        <v>1</v>
      </c>
      <c r="B366" s="873">
        <v>1</v>
      </c>
      <c r="C366" s="875" t="s">
        <v>629</v>
      </c>
      <c r="D366" s="875"/>
      <c r="E366" s="875"/>
      <c r="F366" s="875"/>
      <c r="G366" s="875"/>
      <c r="H366" s="875"/>
      <c r="I366" s="875"/>
      <c r="J366" s="876">
        <v>2010001183774</v>
      </c>
      <c r="K366" s="877"/>
      <c r="L366" s="877"/>
      <c r="M366" s="877"/>
      <c r="N366" s="877"/>
      <c r="O366" s="877"/>
      <c r="P366" s="878" t="s">
        <v>703</v>
      </c>
      <c r="Q366" s="879"/>
      <c r="R366" s="879"/>
      <c r="S366" s="879"/>
      <c r="T366" s="879"/>
      <c r="U366" s="879"/>
      <c r="V366" s="879"/>
      <c r="W366" s="879"/>
      <c r="X366" s="879"/>
      <c r="Y366" s="880">
        <v>503</v>
      </c>
      <c r="Z366" s="881"/>
      <c r="AA366" s="881"/>
      <c r="AB366" s="882"/>
      <c r="AC366" s="883" t="s">
        <v>634</v>
      </c>
      <c r="AD366" s="884"/>
      <c r="AE366" s="884"/>
      <c r="AF366" s="884"/>
      <c r="AG366" s="884"/>
      <c r="AH366" s="867">
        <v>1</v>
      </c>
      <c r="AI366" s="868"/>
      <c r="AJ366" s="868"/>
      <c r="AK366" s="868"/>
      <c r="AL366" s="869">
        <v>90.7</v>
      </c>
      <c r="AM366" s="870"/>
      <c r="AN366" s="870"/>
      <c r="AO366" s="871"/>
      <c r="AP366" s="872"/>
      <c r="AQ366" s="872"/>
      <c r="AR366" s="872"/>
      <c r="AS366" s="872"/>
      <c r="AT366" s="872"/>
      <c r="AU366" s="872"/>
      <c r="AV366" s="872"/>
      <c r="AW366" s="872"/>
      <c r="AX366" s="872"/>
    </row>
    <row r="367" spans="1:51" ht="45" customHeight="1" x14ac:dyDescent="0.15">
      <c r="A367" s="873">
        <v>2</v>
      </c>
      <c r="B367" s="873">
        <v>1</v>
      </c>
      <c r="C367" s="874" t="s">
        <v>630</v>
      </c>
      <c r="D367" s="875"/>
      <c r="E367" s="875"/>
      <c r="F367" s="875"/>
      <c r="G367" s="875"/>
      <c r="H367" s="875"/>
      <c r="I367" s="875"/>
      <c r="J367" s="876">
        <v>3011101015783</v>
      </c>
      <c r="K367" s="877"/>
      <c r="L367" s="877"/>
      <c r="M367" s="877"/>
      <c r="N367" s="877"/>
      <c r="O367" s="877"/>
      <c r="P367" s="878" t="s">
        <v>704</v>
      </c>
      <c r="Q367" s="879"/>
      <c r="R367" s="879"/>
      <c r="S367" s="879"/>
      <c r="T367" s="879"/>
      <c r="U367" s="879"/>
      <c r="V367" s="879"/>
      <c r="W367" s="879"/>
      <c r="X367" s="879"/>
      <c r="Y367" s="880">
        <v>59</v>
      </c>
      <c r="Z367" s="881"/>
      <c r="AA367" s="881"/>
      <c r="AB367" s="882"/>
      <c r="AC367" s="883" t="s">
        <v>634</v>
      </c>
      <c r="AD367" s="884"/>
      <c r="AE367" s="884"/>
      <c r="AF367" s="884"/>
      <c r="AG367" s="884"/>
      <c r="AH367" s="867">
        <v>1</v>
      </c>
      <c r="AI367" s="868"/>
      <c r="AJ367" s="868"/>
      <c r="AK367" s="868"/>
      <c r="AL367" s="869">
        <v>99</v>
      </c>
      <c r="AM367" s="870"/>
      <c r="AN367" s="870"/>
      <c r="AO367" s="871"/>
      <c r="AP367" s="872"/>
      <c r="AQ367" s="872"/>
      <c r="AR367" s="872"/>
      <c r="AS367" s="872"/>
      <c r="AT367" s="872"/>
      <c r="AU367" s="872"/>
      <c r="AV367" s="872"/>
      <c r="AW367" s="872"/>
      <c r="AX367" s="872"/>
      <c r="AY367">
        <f>COUNTA($C$367)</f>
        <v>1</v>
      </c>
    </row>
    <row r="368" spans="1:51" ht="30" customHeight="1" x14ac:dyDescent="0.15">
      <c r="A368" s="873">
        <v>3</v>
      </c>
      <c r="B368" s="873">
        <v>1</v>
      </c>
      <c r="C368" s="874" t="s">
        <v>631</v>
      </c>
      <c r="D368" s="875"/>
      <c r="E368" s="875"/>
      <c r="F368" s="875"/>
      <c r="G368" s="875"/>
      <c r="H368" s="875"/>
      <c r="I368" s="875"/>
      <c r="J368" s="876">
        <v>7050001016075</v>
      </c>
      <c r="K368" s="877"/>
      <c r="L368" s="877"/>
      <c r="M368" s="877"/>
      <c r="N368" s="877"/>
      <c r="O368" s="877"/>
      <c r="P368" s="878" t="s">
        <v>705</v>
      </c>
      <c r="Q368" s="879"/>
      <c r="R368" s="879"/>
      <c r="S368" s="879"/>
      <c r="T368" s="879"/>
      <c r="U368" s="879"/>
      <c r="V368" s="879"/>
      <c r="W368" s="879"/>
      <c r="X368" s="879"/>
      <c r="Y368" s="880">
        <v>41</v>
      </c>
      <c r="Z368" s="881"/>
      <c r="AA368" s="881"/>
      <c r="AB368" s="882"/>
      <c r="AC368" s="883" t="s">
        <v>634</v>
      </c>
      <c r="AD368" s="884"/>
      <c r="AE368" s="884"/>
      <c r="AF368" s="884"/>
      <c r="AG368" s="884"/>
      <c r="AH368" s="885">
        <v>4</v>
      </c>
      <c r="AI368" s="886"/>
      <c r="AJ368" s="886"/>
      <c r="AK368" s="886"/>
      <c r="AL368" s="869">
        <v>70</v>
      </c>
      <c r="AM368" s="870"/>
      <c r="AN368" s="870"/>
      <c r="AO368" s="871"/>
      <c r="AP368" s="872"/>
      <c r="AQ368" s="872"/>
      <c r="AR368" s="872"/>
      <c r="AS368" s="872"/>
      <c r="AT368" s="872"/>
      <c r="AU368" s="872"/>
      <c r="AV368" s="872"/>
      <c r="AW368" s="872"/>
      <c r="AX368" s="872"/>
      <c r="AY368">
        <f>COUNTA($C$368)</f>
        <v>1</v>
      </c>
    </row>
    <row r="369" spans="1:51" ht="45" customHeight="1" x14ac:dyDescent="0.15">
      <c r="A369" s="873">
        <v>4</v>
      </c>
      <c r="B369" s="873">
        <v>1</v>
      </c>
      <c r="C369" s="874" t="s">
        <v>736</v>
      </c>
      <c r="D369" s="875"/>
      <c r="E369" s="875"/>
      <c r="F369" s="875"/>
      <c r="G369" s="875"/>
      <c r="H369" s="875"/>
      <c r="I369" s="875"/>
      <c r="J369" s="876">
        <v>9010001122288</v>
      </c>
      <c r="K369" s="877"/>
      <c r="L369" s="877"/>
      <c r="M369" s="877"/>
      <c r="N369" s="877"/>
      <c r="O369" s="877"/>
      <c r="P369" s="878" t="s">
        <v>706</v>
      </c>
      <c r="Q369" s="879"/>
      <c r="R369" s="879"/>
      <c r="S369" s="879"/>
      <c r="T369" s="879"/>
      <c r="U369" s="879"/>
      <c r="V369" s="879"/>
      <c r="W369" s="879"/>
      <c r="X369" s="879"/>
      <c r="Y369" s="880">
        <v>20</v>
      </c>
      <c r="Z369" s="881"/>
      <c r="AA369" s="881"/>
      <c r="AB369" s="882"/>
      <c r="AC369" s="883" t="s">
        <v>634</v>
      </c>
      <c r="AD369" s="884"/>
      <c r="AE369" s="884"/>
      <c r="AF369" s="884"/>
      <c r="AG369" s="884"/>
      <c r="AH369" s="885">
        <v>2</v>
      </c>
      <c r="AI369" s="886"/>
      <c r="AJ369" s="886"/>
      <c r="AK369" s="886"/>
      <c r="AL369" s="869">
        <v>96.8</v>
      </c>
      <c r="AM369" s="870"/>
      <c r="AN369" s="870"/>
      <c r="AO369" s="871"/>
      <c r="AP369" s="872"/>
      <c r="AQ369" s="872"/>
      <c r="AR369" s="872"/>
      <c r="AS369" s="872"/>
      <c r="AT369" s="872"/>
      <c r="AU369" s="872"/>
      <c r="AV369" s="872"/>
      <c r="AW369" s="872"/>
      <c r="AX369" s="872"/>
      <c r="AY369">
        <f>COUNTA($C$369)</f>
        <v>1</v>
      </c>
    </row>
    <row r="370" spans="1:51" ht="30" hidden="1" customHeight="1" x14ac:dyDescent="0.15">
      <c r="A370" s="873">
        <v>5</v>
      </c>
      <c r="B370" s="873">
        <v>1</v>
      </c>
      <c r="C370" s="874" t="s">
        <v>632</v>
      </c>
      <c r="D370" s="875"/>
      <c r="E370" s="875"/>
      <c r="F370" s="875"/>
      <c r="G370" s="875"/>
      <c r="H370" s="875"/>
      <c r="I370" s="875"/>
      <c r="J370" s="876" t="s">
        <v>632</v>
      </c>
      <c r="K370" s="877"/>
      <c r="L370" s="877"/>
      <c r="M370" s="877"/>
      <c r="N370" s="877"/>
      <c r="O370" s="877"/>
      <c r="P370" s="879" t="s">
        <v>632</v>
      </c>
      <c r="Q370" s="879"/>
      <c r="R370" s="879"/>
      <c r="S370" s="879"/>
      <c r="T370" s="879"/>
      <c r="U370" s="879"/>
      <c r="V370" s="879"/>
      <c r="W370" s="879"/>
      <c r="X370" s="879"/>
      <c r="Y370" s="880" t="s">
        <v>632</v>
      </c>
      <c r="Z370" s="881"/>
      <c r="AA370" s="881"/>
      <c r="AB370" s="882"/>
      <c r="AC370" s="883" t="s">
        <v>632</v>
      </c>
      <c r="AD370" s="884"/>
      <c r="AE370" s="884"/>
      <c r="AF370" s="884"/>
      <c r="AG370" s="884"/>
      <c r="AH370" s="885" t="s">
        <v>632</v>
      </c>
      <c r="AI370" s="886"/>
      <c r="AJ370" s="886"/>
      <c r="AK370" s="886"/>
      <c r="AL370" s="869" t="s">
        <v>632</v>
      </c>
      <c r="AM370" s="870"/>
      <c r="AN370" s="870"/>
      <c r="AO370" s="871"/>
      <c r="AP370" s="872"/>
      <c r="AQ370" s="872"/>
      <c r="AR370" s="872"/>
      <c r="AS370" s="872"/>
      <c r="AT370" s="872"/>
      <c r="AU370" s="872"/>
      <c r="AV370" s="872"/>
      <c r="AW370" s="872"/>
      <c r="AX370" s="872"/>
      <c r="AY370">
        <f>COUNTA($C$370)</f>
        <v>1</v>
      </c>
    </row>
    <row r="371" spans="1:51" ht="30" hidden="1" customHeight="1" x14ac:dyDescent="0.15">
      <c r="A371" s="873">
        <v>6</v>
      </c>
      <c r="B371" s="873">
        <v>1</v>
      </c>
      <c r="C371" s="874" t="s">
        <v>632</v>
      </c>
      <c r="D371" s="875"/>
      <c r="E371" s="875"/>
      <c r="F371" s="875"/>
      <c r="G371" s="875"/>
      <c r="H371" s="875"/>
      <c r="I371" s="875"/>
      <c r="J371" s="876" t="s">
        <v>632</v>
      </c>
      <c r="K371" s="877"/>
      <c r="L371" s="877"/>
      <c r="M371" s="877"/>
      <c r="N371" s="877"/>
      <c r="O371" s="877"/>
      <c r="P371" s="879" t="s">
        <v>632</v>
      </c>
      <c r="Q371" s="879"/>
      <c r="R371" s="879"/>
      <c r="S371" s="879"/>
      <c r="T371" s="879"/>
      <c r="U371" s="879"/>
      <c r="V371" s="879"/>
      <c r="W371" s="879"/>
      <c r="X371" s="879"/>
      <c r="Y371" s="880" t="s">
        <v>632</v>
      </c>
      <c r="Z371" s="881"/>
      <c r="AA371" s="881"/>
      <c r="AB371" s="882"/>
      <c r="AC371" s="883" t="s">
        <v>632</v>
      </c>
      <c r="AD371" s="884"/>
      <c r="AE371" s="884"/>
      <c r="AF371" s="884"/>
      <c r="AG371" s="884"/>
      <c r="AH371" s="885" t="s">
        <v>632</v>
      </c>
      <c r="AI371" s="886"/>
      <c r="AJ371" s="886"/>
      <c r="AK371" s="886"/>
      <c r="AL371" s="869" t="s">
        <v>632</v>
      </c>
      <c r="AM371" s="870"/>
      <c r="AN371" s="870"/>
      <c r="AO371" s="871"/>
      <c r="AP371" s="872"/>
      <c r="AQ371" s="872"/>
      <c r="AR371" s="872"/>
      <c r="AS371" s="872"/>
      <c r="AT371" s="872"/>
      <c r="AU371" s="872"/>
      <c r="AV371" s="872"/>
      <c r="AW371" s="872"/>
      <c r="AX371" s="872"/>
      <c r="AY371">
        <f>COUNTA($C$371)</f>
        <v>1</v>
      </c>
    </row>
    <row r="372" spans="1:51" ht="30" hidden="1" customHeight="1" x14ac:dyDescent="0.15">
      <c r="A372" s="873">
        <v>7</v>
      </c>
      <c r="B372" s="873">
        <v>1</v>
      </c>
      <c r="C372" s="874" t="s">
        <v>632</v>
      </c>
      <c r="D372" s="875"/>
      <c r="E372" s="875"/>
      <c r="F372" s="875"/>
      <c r="G372" s="875"/>
      <c r="H372" s="875"/>
      <c r="I372" s="875"/>
      <c r="J372" s="876" t="s">
        <v>632</v>
      </c>
      <c r="K372" s="877"/>
      <c r="L372" s="877"/>
      <c r="M372" s="877"/>
      <c r="N372" s="877"/>
      <c r="O372" s="877"/>
      <c r="P372" s="879" t="s">
        <v>632</v>
      </c>
      <c r="Q372" s="879"/>
      <c r="R372" s="879"/>
      <c r="S372" s="879"/>
      <c r="T372" s="879"/>
      <c r="U372" s="879"/>
      <c r="V372" s="879"/>
      <c r="W372" s="879"/>
      <c r="X372" s="879"/>
      <c r="Y372" s="880" t="s">
        <v>632</v>
      </c>
      <c r="Z372" s="881"/>
      <c r="AA372" s="881"/>
      <c r="AB372" s="882"/>
      <c r="AC372" s="883" t="s">
        <v>632</v>
      </c>
      <c r="AD372" s="884"/>
      <c r="AE372" s="884"/>
      <c r="AF372" s="884"/>
      <c r="AG372" s="884"/>
      <c r="AH372" s="885" t="s">
        <v>632</v>
      </c>
      <c r="AI372" s="886"/>
      <c r="AJ372" s="886"/>
      <c r="AK372" s="886"/>
      <c r="AL372" s="869" t="s">
        <v>632</v>
      </c>
      <c r="AM372" s="870"/>
      <c r="AN372" s="870"/>
      <c r="AO372" s="871"/>
      <c r="AP372" s="872"/>
      <c r="AQ372" s="872"/>
      <c r="AR372" s="872"/>
      <c r="AS372" s="872"/>
      <c r="AT372" s="872"/>
      <c r="AU372" s="872"/>
      <c r="AV372" s="872"/>
      <c r="AW372" s="872"/>
      <c r="AX372" s="872"/>
      <c r="AY372">
        <f>COUNTA($C$372)</f>
        <v>1</v>
      </c>
    </row>
    <row r="373" spans="1:51" ht="30" hidden="1" customHeight="1" x14ac:dyDescent="0.15">
      <c r="A373" s="873">
        <v>8</v>
      </c>
      <c r="B373" s="873">
        <v>1</v>
      </c>
      <c r="C373" s="875" t="s">
        <v>632</v>
      </c>
      <c r="D373" s="875"/>
      <c r="E373" s="875"/>
      <c r="F373" s="875"/>
      <c r="G373" s="875"/>
      <c r="H373" s="875"/>
      <c r="I373" s="875"/>
      <c r="J373" s="876" t="s">
        <v>632</v>
      </c>
      <c r="K373" s="877"/>
      <c r="L373" s="877"/>
      <c r="M373" s="877"/>
      <c r="N373" s="877"/>
      <c r="O373" s="877"/>
      <c r="P373" s="879" t="s">
        <v>632</v>
      </c>
      <c r="Q373" s="879"/>
      <c r="R373" s="879"/>
      <c r="S373" s="879"/>
      <c r="T373" s="879"/>
      <c r="U373" s="879"/>
      <c r="V373" s="879"/>
      <c r="W373" s="879"/>
      <c r="X373" s="879"/>
      <c r="Y373" s="880" t="s">
        <v>632</v>
      </c>
      <c r="Z373" s="881"/>
      <c r="AA373" s="881"/>
      <c r="AB373" s="882"/>
      <c r="AC373" s="883" t="s">
        <v>632</v>
      </c>
      <c r="AD373" s="884"/>
      <c r="AE373" s="884"/>
      <c r="AF373" s="884"/>
      <c r="AG373" s="884"/>
      <c r="AH373" s="885" t="s">
        <v>632</v>
      </c>
      <c r="AI373" s="886"/>
      <c r="AJ373" s="886"/>
      <c r="AK373" s="886"/>
      <c r="AL373" s="869" t="s">
        <v>632</v>
      </c>
      <c r="AM373" s="870"/>
      <c r="AN373" s="870"/>
      <c r="AO373" s="871"/>
      <c r="AP373" s="872"/>
      <c r="AQ373" s="872"/>
      <c r="AR373" s="872"/>
      <c r="AS373" s="872"/>
      <c r="AT373" s="872"/>
      <c r="AU373" s="872"/>
      <c r="AV373" s="872"/>
      <c r="AW373" s="872"/>
      <c r="AX373" s="872"/>
      <c r="AY373">
        <f>COUNTA($C$373)</f>
        <v>1</v>
      </c>
    </row>
    <row r="374" spans="1:51" ht="30" hidden="1" customHeight="1" x14ac:dyDescent="0.15">
      <c r="A374" s="873">
        <v>9</v>
      </c>
      <c r="B374" s="873">
        <v>1</v>
      </c>
      <c r="C374" s="875" t="s">
        <v>632</v>
      </c>
      <c r="D374" s="875"/>
      <c r="E374" s="875"/>
      <c r="F374" s="875"/>
      <c r="G374" s="875"/>
      <c r="H374" s="875"/>
      <c r="I374" s="875"/>
      <c r="J374" s="876" t="s">
        <v>632</v>
      </c>
      <c r="K374" s="877"/>
      <c r="L374" s="877"/>
      <c r="M374" s="877"/>
      <c r="N374" s="877"/>
      <c r="O374" s="877"/>
      <c r="P374" s="879" t="s">
        <v>632</v>
      </c>
      <c r="Q374" s="879"/>
      <c r="R374" s="879"/>
      <c r="S374" s="879"/>
      <c r="T374" s="879"/>
      <c r="U374" s="879"/>
      <c r="V374" s="879"/>
      <c r="W374" s="879"/>
      <c r="X374" s="879"/>
      <c r="Y374" s="880" t="s">
        <v>632</v>
      </c>
      <c r="Z374" s="881"/>
      <c r="AA374" s="881"/>
      <c r="AB374" s="882"/>
      <c r="AC374" s="883" t="s">
        <v>632</v>
      </c>
      <c r="AD374" s="884"/>
      <c r="AE374" s="884"/>
      <c r="AF374" s="884"/>
      <c r="AG374" s="884"/>
      <c r="AH374" s="885" t="s">
        <v>632</v>
      </c>
      <c r="AI374" s="886"/>
      <c r="AJ374" s="886"/>
      <c r="AK374" s="886"/>
      <c r="AL374" s="869" t="s">
        <v>632</v>
      </c>
      <c r="AM374" s="870"/>
      <c r="AN374" s="870"/>
      <c r="AO374" s="871"/>
      <c r="AP374" s="872"/>
      <c r="AQ374" s="872"/>
      <c r="AR374" s="872"/>
      <c r="AS374" s="872"/>
      <c r="AT374" s="872"/>
      <c r="AU374" s="872"/>
      <c r="AV374" s="872"/>
      <c r="AW374" s="872"/>
      <c r="AX374" s="872"/>
      <c r="AY374">
        <f>COUNTA($C$374)</f>
        <v>1</v>
      </c>
    </row>
    <row r="375" spans="1:51" ht="30" hidden="1" customHeight="1" x14ac:dyDescent="0.15">
      <c r="A375" s="873">
        <v>10</v>
      </c>
      <c r="B375" s="873">
        <v>1</v>
      </c>
      <c r="C375" s="875" t="s">
        <v>632</v>
      </c>
      <c r="D375" s="875"/>
      <c r="E375" s="875"/>
      <c r="F375" s="875"/>
      <c r="G375" s="875"/>
      <c r="H375" s="875"/>
      <c r="I375" s="875"/>
      <c r="J375" s="876" t="s">
        <v>632</v>
      </c>
      <c r="K375" s="877"/>
      <c r="L375" s="877"/>
      <c r="M375" s="877"/>
      <c r="N375" s="877"/>
      <c r="O375" s="877"/>
      <c r="P375" s="879" t="s">
        <v>632</v>
      </c>
      <c r="Q375" s="879"/>
      <c r="R375" s="879"/>
      <c r="S375" s="879"/>
      <c r="T375" s="879"/>
      <c r="U375" s="879"/>
      <c r="V375" s="879"/>
      <c r="W375" s="879"/>
      <c r="X375" s="879"/>
      <c r="Y375" s="880" t="s">
        <v>632</v>
      </c>
      <c r="Z375" s="881"/>
      <c r="AA375" s="881"/>
      <c r="AB375" s="882"/>
      <c r="AC375" s="883" t="s">
        <v>632</v>
      </c>
      <c r="AD375" s="884"/>
      <c r="AE375" s="884"/>
      <c r="AF375" s="884"/>
      <c r="AG375" s="884"/>
      <c r="AH375" s="885" t="s">
        <v>632</v>
      </c>
      <c r="AI375" s="886"/>
      <c r="AJ375" s="886"/>
      <c r="AK375" s="886"/>
      <c r="AL375" s="869" t="s">
        <v>632</v>
      </c>
      <c r="AM375" s="870"/>
      <c r="AN375" s="870"/>
      <c r="AO375" s="871"/>
      <c r="AP375" s="872"/>
      <c r="AQ375" s="872"/>
      <c r="AR375" s="872"/>
      <c r="AS375" s="872"/>
      <c r="AT375" s="872"/>
      <c r="AU375" s="872"/>
      <c r="AV375" s="872"/>
      <c r="AW375" s="872"/>
      <c r="AX375" s="872"/>
      <c r="AY375">
        <f>COUNTA($C$375)</f>
        <v>1</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customHeight="1" x14ac:dyDescent="0.15">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1</v>
      </c>
    </row>
    <row r="397" spans="1:51" ht="24.75" customHeight="1" x14ac:dyDescent="0.15">
      <c r="A397" s="42"/>
      <c r="B397" s="46" t="s">
        <v>168</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1</v>
      </c>
    </row>
    <row r="398" spans="1:51" ht="59.25" customHeight="1" x14ac:dyDescent="0.15">
      <c r="A398" s="862"/>
      <c r="B398" s="862"/>
      <c r="C398" s="862" t="s">
        <v>24</v>
      </c>
      <c r="D398" s="862"/>
      <c r="E398" s="862"/>
      <c r="F398" s="862"/>
      <c r="G398" s="862"/>
      <c r="H398" s="862"/>
      <c r="I398" s="862"/>
      <c r="J398" s="863" t="s">
        <v>196</v>
      </c>
      <c r="K398" s="151"/>
      <c r="L398" s="151"/>
      <c r="M398" s="151"/>
      <c r="N398" s="151"/>
      <c r="O398" s="151"/>
      <c r="P398" s="430" t="s">
        <v>25</v>
      </c>
      <c r="Q398" s="430"/>
      <c r="R398" s="430"/>
      <c r="S398" s="430"/>
      <c r="T398" s="430"/>
      <c r="U398" s="430"/>
      <c r="V398" s="430"/>
      <c r="W398" s="430"/>
      <c r="X398" s="430"/>
      <c r="Y398" s="864" t="s">
        <v>195</v>
      </c>
      <c r="Z398" s="865"/>
      <c r="AA398" s="865"/>
      <c r="AB398" s="865"/>
      <c r="AC398" s="863" t="s">
        <v>225</v>
      </c>
      <c r="AD398" s="863"/>
      <c r="AE398" s="863"/>
      <c r="AF398" s="863"/>
      <c r="AG398" s="863"/>
      <c r="AH398" s="864" t="s">
        <v>243</v>
      </c>
      <c r="AI398" s="862"/>
      <c r="AJ398" s="862"/>
      <c r="AK398" s="862"/>
      <c r="AL398" s="862" t="s">
        <v>19</v>
      </c>
      <c r="AM398" s="862"/>
      <c r="AN398" s="862"/>
      <c r="AO398" s="866"/>
      <c r="AP398" s="887" t="s">
        <v>197</v>
      </c>
      <c r="AQ398" s="887"/>
      <c r="AR398" s="887"/>
      <c r="AS398" s="887"/>
      <c r="AT398" s="887"/>
      <c r="AU398" s="887"/>
      <c r="AV398" s="887"/>
      <c r="AW398" s="887"/>
      <c r="AX398" s="887"/>
      <c r="AY398">
        <f>$AY$396</f>
        <v>1</v>
      </c>
    </row>
    <row r="399" spans="1:51" ht="30" customHeight="1" x14ac:dyDescent="0.15">
      <c r="A399" s="873">
        <v>1</v>
      </c>
      <c r="B399" s="873">
        <v>1</v>
      </c>
      <c r="C399" s="875" t="s">
        <v>635</v>
      </c>
      <c r="D399" s="875"/>
      <c r="E399" s="875"/>
      <c r="F399" s="875"/>
      <c r="G399" s="875"/>
      <c r="H399" s="875"/>
      <c r="I399" s="875"/>
      <c r="J399" s="876">
        <v>9010001034987</v>
      </c>
      <c r="K399" s="877"/>
      <c r="L399" s="877"/>
      <c r="M399" s="877"/>
      <c r="N399" s="877"/>
      <c r="O399" s="877"/>
      <c r="P399" s="878" t="s">
        <v>707</v>
      </c>
      <c r="Q399" s="879"/>
      <c r="R399" s="879"/>
      <c r="S399" s="879"/>
      <c r="T399" s="879"/>
      <c r="U399" s="879"/>
      <c r="V399" s="879"/>
      <c r="W399" s="879"/>
      <c r="X399" s="879"/>
      <c r="Y399" s="880">
        <v>57</v>
      </c>
      <c r="Z399" s="881"/>
      <c r="AA399" s="881"/>
      <c r="AB399" s="882"/>
      <c r="AC399" s="883" t="s">
        <v>641</v>
      </c>
      <c r="AD399" s="884"/>
      <c r="AE399" s="884"/>
      <c r="AF399" s="884"/>
      <c r="AG399" s="884"/>
      <c r="AH399" s="867">
        <v>1</v>
      </c>
      <c r="AI399" s="868"/>
      <c r="AJ399" s="868"/>
      <c r="AK399" s="868"/>
      <c r="AL399" s="869">
        <v>97.2</v>
      </c>
      <c r="AM399" s="870"/>
      <c r="AN399" s="870"/>
      <c r="AO399" s="871"/>
      <c r="AP399" s="872"/>
      <c r="AQ399" s="872"/>
      <c r="AR399" s="872"/>
      <c r="AS399" s="872"/>
      <c r="AT399" s="872"/>
      <c r="AU399" s="872"/>
      <c r="AV399" s="872"/>
      <c r="AW399" s="872"/>
      <c r="AX399" s="872"/>
      <c r="AY399">
        <f>$AY$396</f>
        <v>1</v>
      </c>
    </row>
    <row r="400" spans="1:51" ht="30" customHeight="1" x14ac:dyDescent="0.15">
      <c r="A400" s="873">
        <v>2</v>
      </c>
      <c r="B400" s="873">
        <v>1</v>
      </c>
      <c r="C400" s="874" t="s">
        <v>636</v>
      </c>
      <c r="D400" s="875"/>
      <c r="E400" s="875"/>
      <c r="F400" s="875"/>
      <c r="G400" s="875"/>
      <c r="H400" s="875"/>
      <c r="I400" s="875"/>
      <c r="J400" s="876">
        <v>3050001025344</v>
      </c>
      <c r="K400" s="877"/>
      <c r="L400" s="877"/>
      <c r="M400" s="877"/>
      <c r="N400" s="877"/>
      <c r="O400" s="877"/>
      <c r="P400" s="878" t="s">
        <v>708</v>
      </c>
      <c r="Q400" s="879"/>
      <c r="R400" s="879"/>
      <c r="S400" s="879"/>
      <c r="T400" s="879"/>
      <c r="U400" s="879"/>
      <c r="V400" s="879"/>
      <c r="W400" s="879"/>
      <c r="X400" s="879"/>
      <c r="Y400" s="880">
        <v>49</v>
      </c>
      <c r="Z400" s="881"/>
      <c r="AA400" s="881"/>
      <c r="AB400" s="882"/>
      <c r="AC400" s="883" t="s">
        <v>641</v>
      </c>
      <c r="AD400" s="884"/>
      <c r="AE400" s="884"/>
      <c r="AF400" s="884"/>
      <c r="AG400" s="884"/>
      <c r="AH400" s="867">
        <v>1</v>
      </c>
      <c r="AI400" s="868"/>
      <c r="AJ400" s="868"/>
      <c r="AK400" s="868"/>
      <c r="AL400" s="869">
        <v>99.5</v>
      </c>
      <c r="AM400" s="870"/>
      <c r="AN400" s="870"/>
      <c r="AO400" s="871"/>
      <c r="AP400" s="872"/>
      <c r="AQ400" s="872"/>
      <c r="AR400" s="872"/>
      <c r="AS400" s="872"/>
      <c r="AT400" s="872"/>
      <c r="AU400" s="872"/>
      <c r="AV400" s="872"/>
      <c r="AW400" s="872"/>
      <c r="AX400" s="872"/>
      <c r="AY400">
        <f>COUNTA($C$400)</f>
        <v>1</v>
      </c>
    </row>
    <row r="401" spans="1:51" ht="30" customHeight="1" x14ac:dyDescent="0.15">
      <c r="A401" s="873">
        <v>3</v>
      </c>
      <c r="B401" s="873">
        <v>1</v>
      </c>
      <c r="C401" s="874" t="s">
        <v>637</v>
      </c>
      <c r="D401" s="875"/>
      <c r="E401" s="875"/>
      <c r="F401" s="875"/>
      <c r="G401" s="875"/>
      <c r="H401" s="875"/>
      <c r="I401" s="875"/>
      <c r="J401" s="876">
        <v>2010001016851</v>
      </c>
      <c r="K401" s="877"/>
      <c r="L401" s="877"/>
      <c r="M401" s="877"/>
      <c r="N401" s="877"/>
      <c r="O401" s="877"/>
      <c r="P401" s="878" t="s">
        <v>709</v>
      </c>
      <c r="Q401" s="879"/>
      <c r="R401" s="879"/>
      <c r="S401" s="879"/>
      <c r="T401" s="879"/>
      <c r="U401" s="879"/>
      <c r="V401" s="879"/>
      <c r="W401" s="879"/>
      <c r="X401" s="879"/>
      <c r="Y401" s="880">
        <v>29</v>
      </c>
      <c r="Z401" s="881"/>
      <c r="AA401" s="881"/>
      <c r="AB401" s="882"/>
      <c r="AC401" s="883" t="s">
        <v>641</v>
      </c>
      <c r="AD401" s="884"/>
      <c r="AE401" s="884"/>
      <c r="AF401" s="884"/>
      <c r="AG401" s="884"/>
      <c r="AH401" s="885">
        <v>1</v>
      </c>
      <c r="AI401" s="886"/>
      <c r="AJ401" s="886"/>
      <c r="AK401" s="886"/>
      <c r="AL401" s="869">
        <v>98.5</v>
      </c>
      <c r="AM401" s="870"/>
      <c r="AN401" s="870"/>
      <c r="AO401" s="871"/>
      <c r="AP401" s="872"/>
      <c r="AQ401" s="872"/>
      <c r="AR401" s="872"/>
      <c r="AS401" s="872"/>
      <c r="AT401" s="872"/>
      <c r="AU401" s="872"/>
      <c r="AV401" s="872"/>
      <c r="AW401" s="872"/>
      <c r="AX401" s="872"/>
      <c r="AY401">
        <f>COUNTA($C$401)</f>
        <v>1</v>
      </c>
    </row>
    <row r="402" spans="1:51" ht="30" customHeight="1" x14ac:dyDescent="0.15">
      <c r="A402" s="873">
        <v>4</v>
      </c>
      <c r="B402" s="873">
        <v>1</v>
      </c>
      <c r="C402" s="874" t="s">
        <v>638</v>
      </c>
      <c r="D402" s="875"/>
      <c r="E402" s="875"/>
      <c r="F402" s="875"/>
      <c r="G402" s="875"/>
      <c r="H402" s="875"/>
      <c r="I402" s="875"/>
      <c r="J402" s="876">
        <v>6010505002096</v>
      </c>
      <c r="K402" s="877"/>
      <c r="L402" s="877"/>
      <c r="M402" s="877"/>
      <c r="N402" s="877"/>
      <c r="O402" s="877"/>
      <c r="P402" s="878" t="s">
        <v>710</v>
      </c>
      <c r="Q402" s="879"/>
      <c r="R402" s="879"/>
      <c r="S402" s="879"/>
      <c r="T402" s="879"/>
      <c r="U402" s="879"/>
      <c r="V402" s="879"/>
      <c r="W402" s="879"/>
      <c r="X402" s="879"/>
      <c r="Y402" s="880">
        <v>17</v>
      </c>
      <c r="Z402" s="881"/>
      <c r="AA402" s="881"/>
      <c r="AB402" s="882"/>
      <c r="AC402" s="883" t="s">
        <v>641</v>
      </c>
      <c r="AD402" s="884"/>
      <c r="AE402" s="884"/>
      <c r="AF402" s="884"/>
      <c r="AG402" s="884"/>
      <c r="AH402" s="885">
        <v>1</v>
      </c>
      <c r="AI402" s="886"/>
      <c r="AJ402" s="886"/>
      <c r="AK402" s="886"/>
      <c r="AL402" s="869">
        <v>98.1</v>
      </c>
      <c r="AM402" s="870"/>
      <c r="AN402" s="870"/>
      <c r="AO402" s="871"/>
      <c r="AP402" s="872"/>
      <c r="AQ402" s="872"/>
      <c r="AR402" s="872"/>
      <c r="AS402" s="872"/>
      <c r="AT402" s="872"/>
      <c r="AU402" s="872"/>
      <c r="AV402" s="872"/>
      <c r="AW402" s="872"/>
      <c r="AX402" s="872"/>
      <c r="AY402">
        <f>COUNTA($C$402)</f>
        <v>1</v>
      </c>
    </row>
    <row r="403" spans="1:51" ht="30" customHeight="1" x14ac:dyDescent="0.15">
      <c r="A403" s="873">
        <v>5</v>
      </c>
      <c r="B403" s="873">
        <v>1</v>
      </c>
      <c r="C403" s="875" t="s">
        <v>639</v>
      </c>
      <c r="D403" s="875"/>
      <c r="E403" s="875"/>
      <c r="F403" s="875"/>
      <c r="G403" s="875"/>
      <c r="H403" s="875"/>
      <c r="I403" s="875"/>
      <c r="J403" s="876">
        <v>1050001010315</v>
      </c>
      <c r="K403" s="877"/>
      <c r="L403" s="877"/>
      <c r="M403" s="877"/>
      <c r="N403" s="877"/>
      <c r="O403" s="877"/>
      <c r="P403" s="878" t="s">
        <v>711</v>
      </c>
      <c r="Q403" s="879"/>
      <c r="R403" s="879"/>
      <c r="S403" s="879"/>
      <c r="T403" s="879"/>
      <c r="U403" s="879"/>
      <c r="V403" s="879"/>
      <c r="W403" s="879"/>
      <c r="X403" s="879"/>
      <c r="Y403" s="880">
        <v>5</v>
      </c>
      <c r="Z403" s="881"/>
      <c r="AA403" s="881"/>
      <c r="AB403" s="882"/>
      <c r="AC403" s="883" t="s">
        <v>641</v>
      </c>
      <c r="AD403" s="884"/>
      <c r="AE403" s="884"/>
      <c r="AF403" s="884"/>
      <c r="AG403" s="884"/>
      <c r="AH403" s="885">
        <v>3</v>
      </c>
      <c r="AI403" s="886"/>
      <c r="AJ403" s="886"/>
      <c r="AK403" s="886"/>
      <c r="AL403" s="869">
        <v>83.2</v>
      </c>
      <c r="AM403" s="870"/>
      <c r="AN403" s="870"/>
      <c r="AO403" s="871"/>
      <c r="AP403" s="872"/>
      <c r="AQ403" s="872"/>
      <c r="AR403" s="872"/>
      <c r="AS403" s="872"/>
      <c r="AT403" s="872"/>
      <c r="AU403" s="872"/>
      <c r="AV403" s="872"/>
      <c r="AW403" s="872"/>
      <c r="AX403" s="872"/>
      <c r="AY403">
        <f>COUNTA($C$403)</f>
        <v>1</v>
      </c>
    </row>
    <row r="404" spans="1:51" ht="30" hidden="1" customHeight="1" x14ac:dyDescent="0.15">
      <c r="A404" s="873">
        <v>6</v>
      </c>
      <c r="B404" s="873">
        <v>1</v>
      </c>
      <c r="C404" s="875" t="s">
        <v>632</v>
      </c>
      <c r="D404" s="875"/>
      <c r="E404" s="875"/>
      <c r="F404" s="875"/>
      <c r="G404" s="875"/>
      <c r="H404" s="875"/>
      <c r="I404" s="875"/>
      <c r="J404" s="876" t="s">
        <v>632</v>
      </c>
      <c r="K404" s="877"/>
      <c r="L404" s="877"/>
      <c r="M404" s="877"/>
      <c r="N404" s="877"/>
      <c r="O404" s="877"/>
      <c r="P404" s="879" t="s">
        <v>632</v>
      </c>
      <c r="Q404" s="879"/>
      <c r="R404" s="879"/>
      <c r="S404" s="879"/>
      <c r="T404" s="879"/>
      <c r="U404" s="879"/>
      <c r="V404" s="879"/>
      <c r="W404" s="879"/>
      <c r="X404" s="879"/>
      <c r="Y404" s="880" t="s">
        <v>632</v>
      </c>
      <c r="Z404" s="881"/>
      <c r="AA404" s="881"/>
      <c r="AB404" s="882"/>
      <c r="AC404" s="883" t="s">
        <v>632</v>
      </c>
      <c r="AD404" s="884"/>
      <c r="AE404" s="884"/>
      <c r="AF404" s="884"/>
      <c r="AG404" s="884"/>
      <c r="AH404" s="885" t="s">
        <v>632</v>
      </c>
      <c r="AI404" s="886"/>
      <c r="AJ404" s="886"/>
      <c r="AK404" s="886"/>
      <c r="AL404" s="869" t="s">
        <v>632</v>
      </c>
      <c r="AM404" s="870"/>
      <c r="AN404" s="870"/>
      <c r="AO404" s="871"/>
      <c r="AP404" s="872"/>
      <c r="AQ404" s="872"/>
      <c r="AR404" s="872"/>
      <c r="AS404" s="872"/>
      <c r="AT404" s="872"/>
      <c r="AU404" s="872"/>
      <c r="AV404" s="872"/>
      <c r="AW404" s="872"/>
      <c r="AX404" s="872"/>
      <c r="AY404">
        <f>COUNTA($C$404)</f>
        <v>1</v>
      </c>
    </row>
    <row r="405" spans="1:51" ht="30" hidden="1" customHeight="1" x14ac:dyDescent="0.15">
      <c r="A405" s="873">
        <v>7</v>
      </c>
      <c r="B405" s="873">
        <v>1</v>
      </c>
      <c r="C405" s="875" t="s">
        <v>632</v>
      </c>
      <c r="D405" s="875"/>
      <c r="E405" s="875"/>
      <c r="F405" s="875"/>
      <c r="G405" s="875"/>
      <c r="H405" s="875"/>
      <c r="I405" s="875"/>
      <c r="J405" s="876" t="s">
        <v>632</v>
      </c>
      <c r="K405" s="877"/>
      <c r="L405" s="877"/>
      <c r="M405" s="877"/>
      <c r="N405" s="877"/>
      <c r="O405" s="877"/>
      <c r="P405" s="879" t="s">
        <v>632</v>
      </c>
      <c r="Q405" s="879"/>
      <c r="R405" s="879"/>
      <c r="S405" s="879"/>
      <c r="T405" s="879"/>
      <c r="U405" s="879"/>
      <c r="V405" s="879"/>
      <c r="W405" s="879"/>
      <c r="X405" s="879"/>
      <c r="Y405" s="880" t="s">
        <v>632</v>
      </c>
      <c r="Z405" s="881"/>
      <c r="AA405" s="881"/>
      <c r="AB405" s="882"/>
      <c r="AC405" s="883" t="s">
        <v>632</v>
      </c>
      <c r="AD405" s="884"/>
      <c r="AE405" s="884"/>
      <c r="AF405" s="884"/>
      <c r="AG405" s="884"/>
      <c r="AH405" s="885" t="s">
        <v>632</v>
      </c>
      <c r="AI405" s="886"/>
      <c r="AJ405" s="886"/>
      <c r="AK405" s="886"/>
      <c r="AL405" s="869" t="s">
        <v>632</v>
      </c>
      <c r="AM405" s="870"/>
      <c r="AN405" s="870"/>
      <c r="AO405" s="871"/>
      <c r="AP405" s="872"/>
      <c r="AQ405" s="872"/>
      <c r="AR405" s="872"/>
      <c r="AS405" s="872"/>
      <c r="AT405" s="872"/>
      <c r="AU405" s="872"/>
      <c r="AV405" s="872"/>
      <c r="AW405" s="872"/>
      <c r="AX405" s="872"/>
      <c r="AY405">
        <f>COUNTA($C$405)</f>
        <v>1</v>
      </c>
    </row>
    <row r="406" spans="1:51" ht="30" hidden="1" customHeight="1" x14ac:dyDescent="0.15">
      <c r="A406" s="873">
        <v>8</v>
      </c>
      <c r="B406" s="873">
        <v>1</v>
      </c>
      <c r="C406" s="875" t="s">
        <v>632</v>
      </c>
      <c r="D406" s="875"/>
      <c r="E406" s="875"/>
      <c r="F406" s="875"/>
      <c r="G406" s="875"/>
      <c r="H406" s="875"/>
      <c r="I406" s="875"/>
      <c r="J406" s="876" t="s">
        <v>632</v>
      </c>
      <c r="K406" s="877"/>
      <c r="L406" s="877"/>
      <c r="M406" s="877"/>
      <c r="N406" s="877"/>
      <c r="O406" s="877"/>
      <c r="P406" s="879" t="s">
        <v>632</v>
      </c>
      <c r="Q406" s="879"/>
      <c r="R406" s="879"/>
      <c r="S406" s="879"/>
      <c r="T406" s="879"/>
      <c r="U406" s="879"/>
      <c r="V406" s="879"/>
      <c r="W406" s="879"/>
      <c r="X406" s="879"/>
      <c r="Y406" s="880" t="s">
        <v>632</v>
      </c>
      <c r="Z406" s="881"/>
      <c r="AA406" s="881"/>
      <c r="AB406" s="882"/>
      <c r="AC406" s="883" t="s">
        <v>632</v>
      </c>
      <c r="AD406" s="884"/>
      <c r="AE406" s="884"/>
      <c r="AF406" s="884"/>
      <c r="AG406" s="884"/>
      <c r="AH406" s="885" t="s">
        <v>632</v>
      </c>
      <c r="AI406" s="886"/>
      <c r="AJ406" s="886"/>
      <c r="AK406" s="886"/>
      <c r="AL406" s="869" t="s">
        <v>632</v>
      </c>
      <c r="AM406" s="870"/>
      <c r="AN406" s="870"/>
      <c r="AO406" s="871"/>
      <c r="AP406" s="872"/>
      <c r="AQ406" s="872"/>
      <c r="AR406" s="872"/>
      <c r="AS406" s="872"/>
      <c r="AT406" s="872"/>
      <c r="AU406" s="872"/>
      <c r="AV406" s="872"/>
      <c r="AW406" s="872"/>
      <c r="AX406" s="872"/>
      <c r="AY406">
        <f>COUNTA($C$406)</f>
        <v>1</v>
      </c>
    </row>
    <row r="407" spans="1:51" ht="30" hidden="1" customHeight="1" x14ac:dyDescent="0.15">
      <c r="A407" s="873">
        <v>9</v>
      </c>
      <c r="B407" s="873">
        <v>1</v>
      </c>
      <c r="C407" s="875" t="s">
        <v>632</v>
      </c>
      <c r="D407" s="875"/>
      <c r="E407" s="875"/>
      <c r="F407" s="875"/>
      <c r="G407" s="875"/>
      <c r="H407" s="875"/>
      <c r="I407" s="875"/>
      <c r="J407" s="876" t="s">
        <v>632</v>
      </c>
      <c r="K407" s="877"/>
      <c r="L407" s="877"/>
      <c r="M407" s="877"/>
      <c r="N407" s="877"/>
      <c r="O407" s="877"/>
      <c r="P407" s="879" t="s">
        <v>632</v>
      </c>
      <c r="Q407" s="879"/>
      <c r="R407" s="879"/>
      <c r="S407" s="879"/>
      <c r="T407" s="879"/>
      <c r="U407" s="879"/>
      <c r="V407" s="879"/>
      <c r="W407" s="879"/>
      <c r="X407" s="879"/>
      <c r="Y407" s="880" t="s">
        <v>632</v>
      </c>
      <c r="Z407" s="881"/>
      <c r="AA407" s="881"/>
      <c r="AB407" s="882"/>
      <c r="AC407" s="883" t="s">
        <v>632</v>
      </c>
      <c r="AD407" s="884"/>
      <c r="AE407" s="884"/>
      <c r="AF407" s="884"/>
      <c r="AG407" s="884"/>
      <c r="AH407" s="885" t="s">
        <v>632</v>
      </c>
      <c r="AI407" s="886"/>
      <c r="AJ407" s="886"/>
      <c r="AK407" s="886"/>
      <c r="AL407" s="869" t="s">
        <v>632</v>
      </c>
      <c r="AM407" s="870"/>
      <c r="AN407" s="870"/>
      <c r="AO407" s="871"/>
      <c r="AP407" s="872"/>
      <c r="AQ407" s="872"/>
      <c r="AR407" s="872"/>
      <c r="AS407" s="872"/>
      <c r="AT407" s="872"/>
      <c r="AU407" s="872"/>
      <c r="AV407" s="872"/>
      <c r="AW407" s="872"/>
      <c r="AX407" s="872"/>
      <c r="AY407">
        <f>COUNTA($C$407)</f>
        <v>1</v>
      </c>
    </row>
    <row r="408" spans="1:51" ht="30" hidden="1" customHeight="1" x14ac:dyDescent="0.15">
      <c r="A408" s="873">
        <v>10</v>
      </c>
      <c r="B408" s="873">
        <v>1</v>
      </c>
      <c r="C408" s="875" t="s">
        <v>632</v>
      </c>
      <c r="D408" s="875"/>
      <c r="E408" s="875"/>
      <c r="F408" s="875"/>
      <c r="G408" s="875"/>
      <c r="H408" s="875"/>
      <c r="I408" s="875"/>
      <c r="J408" s="876" t="s">
        <v>632</v>
      </c>
      <c r="K408" s="877"/>
      <c r="L408" s="877"/>
      <c r="M408" s="877"/>
      <c r="N408" s="877"/>
      <c r="O408" s="877"/>
      <c r="P408" s="879" t="s">
        <v>632</v>
      </c>
      <c r="Q408" s="879"/>
      <c r="R408" s="879"/>
      <c r="S408" s="879"/>
      <c r="T408" s="879"/>
      <c r="U408" s="879"/>
      <c r="V408" s="879"/>
      <c r="W408" s="879"/>
      <c r="X408" s="879"/>
      <c r="Y408" s="880" t="s">
        <v>632</v>
      </c>
      <c r="Z408" s="881"/>
      <c r="AA408" s="881"/>
      <c r="AB408" s="882"/>
      <c r="AC408" s="883" t="s">
        <v>632</v>
      </c>
      <c r="AD408" s="884"/>
      <c r="AE408" s="884"/>
      <c r="AF408" s="884"/>
      <c r="AG408" s="884"/>
      <c r="AH408" s="885" t="s">
        <v>632</v>
      </c>
      <c r="AI408" s="886"/>
      <c r="AJ408" s="886"/>
      <c r="AK408" s="886"/>
      <c r="AL408" s="869" t="s">
        <v>632</v>
      </c>
      <c r="AM408" s="870"/>
      <c r="AN408" s="870"/>
      <c r="AO408" s="871"/>
      <c r="AP408" s="872"/>
      <c r="AQ408" s="872"/>
      <c r="AR408" s="872"/>
      <c r="AS408" s="872"/>
      <c r="AT408" s="872"/>
      <c r="AU408" s="872"/>
      <c r="AV408" s="872"/>
      <c r="AW408" s="872"/>
      <c r="AX408" s="872"/>
      <c r="AY408">
        <f>COUNTA($C$408)</f>
        <v>1</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customHeight="1" x14ac:dyDescent="0.15">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1</v>
      </c>
    </row>
    <row r="430" spans="1:51" ht="24.75" customHeight="1" x14ac:dyDescent="0.15">
      <c r="A430" s="42"/>
      <c r="B430" s="46" t="s">
        <v>216</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1</v>
      </c>
    </row>
    <row r="431" spans="1:51" ht="59.25" customHeight="1" x14ac:dyDescent="0.15">
      <c r="A431" s="862"/>
      <c r="B431" s="862"/>
      <c r="C431" s="862" t="s">
        <v>24</v>
      </c>
      <c r="D431" s="862"/>
      <c r="E431" s="862"/>
      <c r="F431" s="862"/>
      <c r="G431" s="862"/>
      <c r="H431" s="862"/>
      <c r="I431" s="862"/>
      <c r="J431" s="863" t="s">
        <v>196</v>
      </c>
      <c r="K431" s="151"/>
      <c r="L431" s="151"/>
      <c r="M431" s="151"/>
      <c r="N431" s="151"/>
      <c r="O431" s="151"/>
      <c r="P431" s="430" t="s">
        <v>25</v>
      </c>
      <c r="Q431" s="430"/>
      <c r="R431" s="430"/>
      <c r="S431" s="430"/>
      <c r="T431" s="430"/>
      <c r="U431" s="430"/>
      <c r="V431" s="430"/>
      <c r="W431" s="430"/>
      <c r="X431" s="430"/>
      <c r="Y431" s="864" t="s">
        <v>195</v>
      </c>
      <c r="Z431" s="865"/>
      <c r="AA431" s="865"/>
      <c r="AB431" s="865"/>
      <c r="AC431" s="863" t="s">
        <v>225</v>
      </c>
      <c r="AD431" s="863"/>
      <c r="AE431" s="863"/>
      <c r="AF431" s="863"/>
      <c r="AG431" s="863"/>
      <c r="AH431" s="864" t="s">
        <v>243</v>
      </c>
      <c r="AI431" s="862"/>
      <c r="AJ431" s="862"/>
      <c r="AK431" s="862"/>
      <c r="AL431" s="862" t="s">
        <v>19</v>
      </c>
      <c r="AM431" s="862"/>
      <c r="AN431" s="862"/>
      <c r="AO431" s="866"/>
      <c r="AP431" s="887" t="s">
        <v>197</v>
      </c>
      <c r="AQ431" s="887"/>
      <c r="AR431" s="887"/>
      <c r="AS431" s="887"/>
      <c r="AT431" s="887"/>
      <c r="AU431" s="887"/>
      <c r="AV431" s="887"/>
      <c r="AW431" s="887"/>
      <c r="AX431" s="887"/>
      <c r="AY431">
        <f>$AY$429</f>
        <v>1</v>
      </c>
    </row>
    <row r="432" spans="1:51" ht="30" customHeight="1" x14ac:dyDescent="0.15">
      <c r="A432" s="873">
        <v>1</v>
      </c>
      <c r="B432" s="873">
        <v>1</v>
      </c>
      <c r="C432" s="875" t="s">
        <v>663</v>
      </c>
      <c r="D432" s="875"/>
      <c r="E432" s="875"/>
      <c r="F432" s="875"/>
      <c r="G432" s="875"/>
      <c r="H432" s="875"/>
      <c r="I432" s="875"/>
      <c r="J432" s="876">
        <v>9050001009556</v>
      </c>
      <c r="K432" s="877"/>
      <c r="L432" s="877"/>
      <c r="M432" s="877"/>
      <c r="N432" s="877"/>
      <c r="O432" s="877"/>
      <c r="P432" s="878" t="s">
        <v>712</v>
      </c>
      <c r="Q432" s="879"/>
      <c r="R432" s="879"/>
      <c r="S432" s="879"/>
      <c r="T432" s="879"/>
      <c r="U432" s="879"/>
      <c r="V432" s="879"/>
      <c r="W432" s="879"/>
      <c r="X432" s="879"/>
      <c r="Y432" s="880">
        <v>27</v>
      </c>
      <c r="Z432" s="881"/>
      <c r="AA432" s="881"/>
      <c r="AB432" s="882"/>
      <c r="AC432" s="883" t="s">
        <v>664</v>
      </c>
      <c r="AD432" s="884"/>
      <c r="AE432" s="884"/>
      <c r="AF432" s="884"/>
      <c r="AG432" s="884"/>
      <c r="AH432" s="867">
        <v>1</v>
      </c>
      <c r="AI432" s="868"/>
      <c r="AJ432" s="868"/>
      <c r="AK432" s="868"/>
      <c r="AL432" s="869">
        <v>98.5</v>
      </c>
      <c r="AM432" s="870"/>
      <c r="AN432" s="870"/>
      <c r="AO432" s="871"/>
      <c r="AP432" s="872"/>
      <c r="AQ432" s="872"/>
      <c r="AR432" s="872"/>
      <c r="AS432" s="872"/>
      <c r="AT432" s="872"/>
      <c r="AU432" s="872"/>
      <c r="AV432" s="872"/>
      <c r="AW432" s="872"/>
      <c r="AX432" s="872"/>
      <c r="AY432">
        <f>$AY$429</f>
        <v>1</v>
      </c>
    </row>
    <row r="433" spans="1:51" ht="30" hidden="1" customHeight="1" x14ac:dyDescent="0.15">
      <c r="A433" s="873">
        <v>2</v>
      </c>
      <c r="B433" s="873">
        <v>1</v>
      </c>
      <c r="C433" s="875" t="s">
        <v>632</v>
      </c>
      <c r="D433" s="875"/>
      <c r="E433" s="875"/>
      <c r="F433" s="875"/>
      <c r="G433" s="875"/>
      <c r="H433" s="875"/>
      <c r="I433" s="875"/>
      <c r="J433" s="876" t="s">
        <v>632</v>
      </c>
      <c r="K433" s="877"/>
      <c r="L433" s="877"/>
      <c r="M433" s="877"/>
      <c r="N433" s="877"/>
      <c r="O433" s="877"/>
      <c r="P433" s="879" t="s">
        <v>632</v>
      </c>
      <c r="Q433" s="879"/>
      <c r="R433" s="879"/>
      <c r="S433" s="879"/>
      <c r="T433" s="879"/>
      <c r="U433" s="879"/>
      <c r="V433" s="879"/>
      <c r="W433" s="879"/>
      <c r="X433" s="879"/>
      <c r="Y433" s="880" t="s">
        <v>632</v>
      </c>
      <c r="Z433" s="881"/>
      <c r="AA433" s="881"/>
      <c r="AB433" s="882"/>
      <c r="AC433" s="883" t="s">
        <v>632</v>
      </c>
      <c r="AD433" s="884"/>
      <c r="AE433" s="884"/>
      <c r="AF433" s="884"/>
      <c r="AG433" s="884"/>
      <c r="AH433" s="867" t="s">
        <v>632</v>
      </c>
      <c r="AI433" s="868"/>
      <c r="AJ433" s="868"/>
      <c r="AK433" s="868"/>
      <c r="AL433" s="869" t="s">
        <v>632</v>
      </c>
      <c r="AM433" s="870"/>
      <c r="AN433" s="870"/>
      <c r="AO433" s="871"/>
      <c r="AP433" s="872"/>
      <c r="AQ433" s="872"/>
      <c r="AR433" s="872"/>
      <c r="AS433" s="872"/>
      <c r="AT433" s="872"/>
      <c r="AU433" s="872"/>
      <c r="AV433" s="872"/>
      <c r="AW433" s="872"/>
      <c r="AX433" s="872"/>
      <c r="AY433">
        <f>COUNTA($C$433)</f>
        <v>1</v>
      </c>
    </row>
    <row r="434" spans="1:51" ht="30" hidden="1" customHeight="1" x14ac:dyDescent="0.15">
      <c r="A434" s="873">
        <v>3</v>
      </c>
      <c r="B434" s="873">
        <v>1</v>
      </c>
      <c r="C434" s="874" t="s">
        <v>632</v>
      </c>
      <c r="D434" s="875"/>
      <c r="E434" s="875"/>
      <c r="F434" s="875"/>
      <c r="G434" s="875"/>
      <c r="H434" s="875"/>
      <c r="I434" s="875"/>
      <c r="J434" s="876" t="s">
        <v>632</v>
      </c>
      <c r="K434" s="877"/>
      <c r="L434" s="877"/>
      <c r="M434" s="877"/>
      <c r="N434" s="877"/>
      <c r="O434" s="877"/>
      <c r="P434" s="878" t="s">
        <v>632</v>
      </c>
      <c r="Q434" s="879"/>
      <c r="R434" s="879"/>
      <c r="S434" s="879"/>
      <c r="T434" s="879"/>
      <c r="U434" s="879"/>
      <c r="V434" s="879"/>
      <c r="W434" s="879"/>
      <c r="X434" s="879"/>
      <c r="Y434" s="880" t="s">
        <v>632</v>
      </c>
      <c r="Z434" s="881"/>
      <c r="AA434" s="881"/>
      <c r="AB434" s="882"/>
      <c r="AC434" s="883" t="s">
        <v>632</v>
      </c>
      <c r="AD434" s="884"/>
      <c r="AE434" s="884"/>
      <c r="AF434" s="884"/>
      <c r="AG434" s="884"/>
      <c r="AH434" s="885" t="s">
        <v>632</v>
      </c>
      <c r="AI434" s="886"/>
      <c r="AJ434" s="886"/>
      <c r="AK434" s="886"/>
      <c r="AL434" s="869" t="s">
        <v>632</v>
      </c>
      <c r="AM434" s="870"/>
      <c r="AN434" s="870"/>
      <c r="AO434" s="871"/>
      <c r="AP434" s="872"/>
      <c r="AQ434" s="872"/>
      <c r="AR434" s="872"/>
      <c r="AS434" s="872"/>
      <c r="AT434" s="872"/>
      <c r="AU434" s="872"/>
      <c r="AV434" s="872"/>
      <c r="AW434" s="872"/>
      <c r="AX434" s="872"/>
      <c r="AY434">
        <f>COUNTA($C$434)</f>
        <v>1</v>
      </c>
    </row>
    <row r="435" spans="1:51" ht="30" hidden="1" customHeight="1" x14ac:dyDescent="0.15">
      <c r="A435" s="873">
        <v>4</v>
      </c>
      <c r="B435" s="873">
        <v>1</v>
      </c>
      <c r="C435" s="874" t="s">
        <v>632</v>
      </c>
      <c r="D435" s="875"/>
      <c r="E435" s="875"/>
      <c r="F435" s="875"/>
      <c r="G435" s="875"/>
      <c r="H435" s="875"/>
      <c r="I435" s="875"/>
      <c r="J435" s="876" t="s">
        <v>632</v>
      </c>
      <c r="K435" s="877"/>
      <c r="L435" s="877"/>
      <c r="M435" s="877"/>
      <c r="N435" s="877"/>
      <c r="O435" s="877"/>
      <c r="P435" s="878" t="s">
        <v>632</v>
      </c>
      <c r="Q435" s="879"/>
      <c r="R435" s="879"/>
      <c r="S435" s="879"/>
      <c r="T435" s="879"/>
      <c r="U435" s="879"/>
      <c r="V435" s="879"/>
      <c r="W435" s="879"/>
      <c r="X435" s="879"/>
      <c r="Y435" s="880" t="s">
        <v>632</v>
      </c>
      <c r="Z435" s="881"/>
      <c r="AA435" s="881"/>
      <c r="AB435" s="882"/>
      <c r="AC435" s="883" t="s">
        <v>632</v>
      </c>
      <c r="AD435" s="884"/>
      <c r="AE435" s="884"/>
      <c r="AF435" s="884"/>
      <c r="AG435" s="884"/>
      <c r="AH435" s="885" t="s">
        <v>632</v>
      </c>
      <c r="AI435" s="886"/>
      <c r="AJ435" s="886"/>
      <c r="AK435" s="886"/>
      <c r="AL435" s="869" t="s">
        <v>632</v>
      </c>
      <c r="AM435" s="870"/>
      <c r="AN435" s="870"/>
      <c r="AO435" s="871"/>
      <c r="AP435" s="872"/>
      <c r="AQ435" s="872"/>
      <c r="AR435" s="872"/>
      <c r="AS435" s="872"/>
      <c r="AT435" s="872"/>
      <c r="AU435" s="872"/>
      <c r="AV435" s="872"/>
      <c r="AW435" s="872"/>
      <c r="AX435" s="872"/>
      <c r="AY435">
        <f>COUNTA($C$435)</f>
        <v>1</v>
      </c>
    </row>
    <row r="436" spans="1:51" ht="30" hidden="1" customHeight="1" x14ac:dyDescent="0.15">
      <c r="A436" s="873">
        <v>5</v>
      </c>
      <c r="B436" s="873">
        <v>1</v>
      </c>
      <c r="C436" s="875" t="s">
        <v>632</v>
      </c>
      <c r="D436" s="875"/>
      <c r="E436" s="875"/>
      <c r="F436" s="875"/>
      <c r="G436" s="875"/>
      <c r="H436" s="875"/>
      <c r="I436" s="875"/>
      <c r="J436" s="876" t="s">
        <v>632</v>
      </c>
      <c r="K436" s="877"/>
      <c r="L436" s="877"/>
      <c r="M436" s="877"/>
      <c r="N436" s="877"/>
      <c r="O436" s="877"/>
      <c r="P436" s="879" t="s">
        <v>632</v>
      </c>
      <c r="Q436" s="879"/>
      <c r="R436" s="879"/>
      <c r="S436" s="879"/>
      <c r="T436" s="879"/>
      <c r="U436" s="879"/>
      <c r="V436" s="879"/>
      <c r="W436" s="879"/>
      <c r="X436" s="879"/>
      <c r="Y436" s="880" t="s">
        <v>632</v>
      </c>
      <c r="Z436" s="881"/>
      <c r="AA436" s="881"/>
      <c r="AB436" s="882"/>
      <c r="AC436" s="883" t="s">
        <v>632</v>
      </c>
      <c r="AD436" s="884"/>
      <c r="AE436" s="884"/>
      <c r="AF436" s="884"/>
      <c r="AG436" s="884"/>
      <c r="AH436" s="885" t="s">
        <v>632</v>
      </c>
      <c r="AI436" s="886"/>
      <c r="AJ436" s="886"/>
      <c r="AK436" s="886"/>
      <c r="AL436" s="869" t="s">
        <v>632</v>
      </c>
      <c r="AM436" s="870"/>
      <c r="AN436" s="870"/>
      <c r="AO436" s="871"/>
      <c r="AP436" s="872"/>
      <c r="AQ436" s="872"/>
      <c r="AR436" s="872"/>
      <c r="AS436" s="872"/>
      <c r="AT436" s="872"/>
      <c r="AU436" s="872"/>
      <c r="AV436" s="872"/>
      <c r="AW436" s="872"/>
      <c r="AX436" s="872"/>
      <c r="AY436">
        <f>COUNTA($C$436)</f>
        <v>1</v>
      </c>
    </row>
    <row r="437" spans="1:51" ht="30" hidden="1" customHeight="1" x14ac:dyDescent="0.15">
      <c r="A437" s="873">
        <v>6</v>
      </c>
      <c r="B437" s="873">
        <v>1</v>
      </c>
      <c r="C437" s="875" t="s">
        <v>632</v>
      </c>
      <c r="D437" s="875"/>
      <c r="E437" s="875"/>
      <c r="F437" s="875"/>
      <c r="G437" s="875"/>
      <c r="H437" s="875"/>
      <c r="I437" s="875"/>
      <c r="J437" s="876" t="s">
        <v>632</v>
      </c>
      <c r="K437" s="877"/>
      <c r="L437" s="877"/>
      <c r="M437" s="877"/>
      <c r="N437" s="877"/>
      <c r="O437" s="877"/>
      <c r="P437" s="879" t="s">
        <v>632</v>
      </c>
      <c r="Q437" s="879"/>
      <c r="R437" s="879"/>
      <c r="S437" s="879"/>
      <c r="T437" s="879"/>
      <c r="U437" s="879"/>
      <c r="V437" s="879"/>
      <c r="W437" s="879"/>
      <c r="X437" s="879"/>
      <c r="Y437" s="880" t="s">
        <v>632</v>
      </c>
      <c r="Z437" s="881"/>
      <c r="AA437" s="881"/>
      <c r="AB437" s="882"/>
      <c r="AC437" s="883" t="s">
        <v>632</v>
      </c>
      <c r="AD437" s="884"/>
      <c r="AE437" s="884"/>
      <c r="AF437" s="884"/>
      <c r="AG437" s="884"/>
      <c r="AH437" s="885" t="s">
        <v>632</v>
      </c>
      <c r="AI437" s="886"/>
      <c r="AJ437" s="886"/>
      <c r="AK437" s="886"/>
      <c r="AL437" s="869" t="s">
        <v>632</v>
      </c>
      <c r="AM437" s="870"/>
      <c r="AN437" s="870"/>
      <c r="AO437" s="871"/>
      <c r="AP437" s="872"/>
      <c r="AQ437" s="872"/>
      <c r="AR437" s="872"/>
      <c r="AS437" s="872"/>
      <c r="AT437" s="872"/>
      <c r="AU437" s="872"/>
      <c r="AV437" s="872"/>
      <c r="AW437" s="872"/>
      <c r="AX437" s="872"/>
      <c r="AY437">
        <f>COUNTA($C$437)</f>
        <v>1</v>
      </c>
    </row>
    <row r="438" spans="1:51" ht="30" hidden="1" customHeight="1" x14ac:dyDescent="0.15">
      <c r="A438" s="873">
        <v>7</v>
      </c>
      <c r="B438" s="873">
        <v>1</v>
      </c>
      <c r="C438" s="875" t="s">
        <v>632</v>
      </c>
      <c r="D438" s="875"/>
      <c r="E438" s="875"/>
      <c r="F438" s="875"/>
      <c r="G438" s="875"/>
      <c r="H438" s="875"/>
      <c r="I438" s="875"/>
      <c r="J438" s="876" t="s">
        <v>632</v>
      </c>
      <c r="K438" s="877"/>
      <c r="L438" s="877"/>
      <c r="M438" s="877"/>
      <c r="N438" s="877"/>
      <c r="O438" s="877"/>
      <c r="P438" s="879" t="s">
        <v>632</v>
      </c>
      <c r="Q438" s="879"/>
      <c r="R438" s="879"/>
      <c r="S438" s="879"/>
      <c r="T438" s="879"/>
      <c r="U438" s="879"/>
      <c r="V438" s="879"/>
      <c r="W438" s="879"/>
      <c r="X438" s="879"/>
      <c r="Y438" s="880" t="s">
        <v>632</v>
      </c>
      <c r="Z438" s="881"/>
      <c r="AA438" s="881"/>
      <c r="AB438" s="882"/>
      <c r="AC438" s="883" t="s">
        <v>632</v>
      </c>
      <c r="AD438" s="884"/>
      <c r="AE438" s="884"/>
      <c r="AF438" s="884"/>
      <c r="AG438" s="884"/>
      <c r="AH438" s="885" t="s">
        <v>632</v>
      </c>
      <c r="AI438" s="886"/>
      <c r="AJ438" s="886"/>
      <c r="AK438" s="886"/>
      <c r="AL438" s="869" t="s">
        <v>632</v>
      </c>
      <c r="AM438" s="870"/>
      <c r="AN438" s="870"/>
      <c r="AO438" s="871"/>
      <c r="AP438" s="872"/>
      <c r="AQ438" s="872"/>
      <c r="AR438" s="872"/>
      <c r="AS438" s="872"/>
      <c r="AT438" s="872"/>
      <c r="AU438" s="872"/>
      <c r="AV438" s="872"/>
      <c r="AW438" s="872"/>
      <c r="AX438" s="872"/>
      <c r="AY438">
        <f>COUNTA($C$438)</f>
        <v>1</v>
      </c>
    </row>
    <row r="439" spans="1:51" ht="30" hidden="1" customHeight="1" x14ac:dyDescent="0.15">
      <c r="A439" s="873">
        <v>8</v>
      </c>
      <c r="B439" s="873">
        <v>1</v>
      </c>
      <c r="C439" s="875" t="s">
        <v>632</v>
      </c>
      <c r="D439" s="875"/>
      <c r="E439" s="875"/>
      <c r="F439" s="875"/>
      <c r="G439" s="875"/>
      <c r="H439" s="875"/>
      <c r="I439" s="875"/>
      <c r="J439" s="876" t="s">
        <v>632</v>
      </c>
      <c r="K439" s="877"/>
      <c r="L439" s="877"/>
      <c r="M439" s="877"/>
      <c r="N439" s="877"/>
      <c r="O439" s="877"/>
      <c r="P439" s="879" t="s">
        <v>632</v>
      </c>
      <c r="Q439" s="879"/>
      <c r="R439" s="879"/>
      <c r="S439" s="879"/>
      <c r="T439" s="879"/>
      <c r="U439" s="879"/>
      <c r="V439" s="879"/>
      <c r="W439" s="879"/>
      <c r="X439" s="879"/>
      <c r="Y439" s="880" t="s">
        <v>632</v>
      </c>
      <c r="Z439" s="881"/>
      <c r="AA439" s="881"/>
      <c r="AB439" s="882"/>
      <c r="AC439" s="883" t="s">
        <v>632</v>
      </c>
      <c r="AD439" s="884"/>
      <c r="AE439" s="884"/>
      <c r="AF439" s="884"/>
      <c r="AG439" s="884"/>
      <c r="AH439" s="885" t="s">
        <v>632</v>
      </c>
      <c r="AI439" s="886"/>
      <c r="AJ439" s="886"/>
      <c r="AK439" s="886"/>
      <c r="AL439" s="869" t="s">
        <v>632</v>
      </c>
      <c r="AM439" s="870"/>
      <c r="AN439" s="870"/>
      <c r="AO439" s="871"/>
      <c r="AP439" s="872"/>
      <c r="AQ439" s="872"/>
      <c r="AR439" s="872"/>
      <c r="AS439" s="872"/>
      <c r="AT439" s="872"/>
      <c r="AU439" s="872"/>
      <c r="AV439" s="872"/>
      <c r="AW439" s="872"/>
      <c r="AX439" s="872"/>
      <c r="AY439">
        <f>COUNTA($C$439)</f>
        <v>1</v>
      </c>
    </row>
    <row r="440" spans="1:51" ht="30" hidden="1" customHeight="1" x14ac:dyDescent="0.15">
      <c r="A440" s="873">
        <v>9</v>
      </c>
      <c r="B440" s="873">
        <v>1</v>
      </c>
      <c r="C440" s="875" t="s">
        <v>632</v>
      </c>
      <c r="D440" s="875"/>
      <c r="E440" s="875"/>
      <c r="F440" s="875"/>
      <c r="G440" s="875"/>
      <c r="H440" s="875"/>
      <c r="I440" s="875"/>
      <c r="J440" s="876" t="s">
        <v>632</v>
      </c>
      <c r="K440" s="877"/>
      <c r="L440" s="877"/>
      <c r="M440" s="877"/>
      <c r="N440" s="877"/>
      <c r="O440" s="877"/>
      <c r="P440" s="879" t="s">
        <v>632</v>
      </c>
      <c r="Q440" s="879"/>
      <c r="R440" s="879"/>
      <c r="S440" s="879"/>
      <c r="T440" s="879"/>
      <c r="U440" s="879"/>
      <c r="V440" s="879"/>
      <c r="W440" s="879"/>
      <c r="X440" s="879"/>
      <c r="Y440" s="880" t="s">
        <v>632</v>
      </c>
      <c r="Z440" s="881"/>
      <c r="AA440" s="881"/>
      <c r="AB440" s="882"/>
      <c r="AC440" s="883" t="s">
        <v>632</v>
      </c>
      <c r="AD440" s="884"/>
      <c r="AE440" s="884"/>
      <c r="AF440" s="884"/>
      <c r="AG440" s="884"/>
      <c r="AH440" s="885" t="s">
        <v>632</v>
      </c>
      <c r="AI440" s="886"/>
      <c r="AJ440" s="886"/>
      <c r="AK440" s="886"/>
      <c r="AL440" s="869" t="s">
        <v>632</v>
      </c>
      <c r="AM440" s="870"/>
      <c r="AN440" s="870"/>
      <c r="AO440" s="871"/>
      <c r="AP440" s="872"/>
      <c r="AQ440" s="872"/>
      <c r="AR440" s="872"/>
      <c r="AS440" s="872"/>
      <c r="AT440" s="872"/>
      <c r="AU440" s="872"/>
      <c r="AV440" s="872"/>
      <c r="AW440" s="872"/>
      <c r="AX440" s="872"/>
      <c r="AY440">
        <f>COUNTA($C$440)</f>
        <v>1</v>
      </c>
    </row>
    <row r="441" spans="1:51" ht="30" hidden="1" customHeight="1" x14ac:dyDescent="0.15">
      <c r="A441" s="873">
        <v>10</v>
      </c>
      <c r="B441" s="873">
        <v>1</v>
      </c>
      <c r="C441" s="875" t="s">
        <v>632</v>
      </c>
      <c r="D441" s="875"/>
      <c r="E441" s="875"/>
      <c r="F441" s="875"/>
      <c r="G441" s="875"/>
      <c r="H441" s="875"/>
      <c r="I441" s="875"/>
      <c r="J441" s="876" t="s">
        <v>632</v>
      </c>
      <c r="K441" s="877"/>
      <c r="L441" s="877"/>
      <c r="M441" s="877"/>
      <c r="N441" s="877"/>
      <c r="O441" s="877"/>
      <c r="P441" s="879" t="s">
        <v>632</v>
      </c>
      <c r="Q441" s="879"/>
      <c r="R441" s="879"/>
      <c r="S441" s="879"/>
      <c r="T441" s="879"/>
      <c r="U441" s="879"/>
      <c r="V441" s="879"/>
      <c r="W441" s="879"/>
      <c r="X441" s="879"/>
      <c r="Y441" s="880" t="s">
        <v>632</v>
      </c>
      <c r="Z441" s="881"/>
      <c r="AA441" s="881"/>
      <c r="AB441" s="882"/>
      <c r="AC441" s="883" t="s">
        <v>632</v>
      </c>
      <c r="AD441" s="884"/>
      <c r="AE441" s="884"/>
      <c r="AF441" s="884"/>
      <c r="AG441" s="884"/>
      <c r="AH441" s="885" t="s">
        <v>632</v>
      </c>
      <c r="AI441" s="886"/>
      <c r="AJ441" s="886"/>
      <c r="AK441" s="886"/>
      <c r="AL441" s="869" t="s">
        <v>632</v>
      </c>
      <c r="AM441" s="870"/>
      <c r="AN441" s="870"/>
      <c r="AO441" s="871"/>
      <c r="AP441" s="872"/>
      <c r="AQ441" s="872"/>
      <c r="AR441" s="872"/>
      <c r="AS441" s="872"/>
      <c r="AT441" s="872"/>
      <c r="AU441" s="872"/>
      <c r="AV441" s="872"/>
      <c r="AW441" s="872"/>
      <c r="AX441" s="872"/>
      <c r="AY441">
        <f>COUNTA($C$441)</f>
        <v>1</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customHeight="1" x14ac:dyDescent="0.15">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1</v>
      </c>
    </row>
    <row r="463" spans="1:51" ht="24.75" customHeight="1" x14ac:dyDescent="0.15">
      <c r="A463" s="42"/>
      <c r="B463" s="46" t="s">
        <v>169</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1</v>
      </c>
    </row>
    <row r="464" spans="1:51" ht="59.25" customHeight="1" x14ac:dyDescent="0.15">
      <c r="A464" s="862"/>
      <c r="B464" s="862"/>
      <c r="C464" s="862" t="s">
        <v>24</v>
      </c>
      <c r="D464" s="862"/>
      <c r="E464" s="862"/>
      <c r="F464" s="862"/>
      <c r="G464" s="862"/>
      <c r="H464" s="862"/>
      <c r="I464" s="862"/>
      <c r="J464" s="863" t="s">
        <v>196</v>
      </c>
      <c r="K464" s="151"/>
      <c r="L464" s="151"/>
      <c r="M464" s="151"/>
      <c r="N464" s="151"/>
      <c r="O464" s="151"/>
      <c r="P464" s="430" t="s">
        <v>25</v>
      </c>
      <c r="Q464" s="430"/>
      <c r="R464" s="430"/>
      <c r="S464" s="430"/>
      <c r="T464" s="430"/>
      <c r="U464" s="430"/>
      <c r="V464" s="430"/>
      <c r="W464" s="430"/>
      <c r="X464" s="430"/>
      <c r="Y464" s="864" t="s">
        <v>195</v>
      </c>
      <c r="Z464" s="865"/>
      <c r="AA464" s="865"/>
      <c r="AB464" s="865"/>
      <c r="AC464" s="863" t="s">
        <v>225</v>
      </c>
      <c r="AD464" s="863"/>
      <c r="AE464" s="863"/>
      <c r="AF464" s="863"/>
      <c r="AG464" s="863"/>
      <c r="AH464" s="864" t="s">
        <v>243</v>
      </c>
      <c r="AI464" s="862"/>
      <c r="AJ464" s="862"/>
      <c r="AK464" s="862"/>
      <c r="AL464" s="862" t="s">
        <v>19</v>
      </c>
      <c r="AM464" s="862"/>
      <c r="AN464" s="862"/>
      <c r="AO464" s="866"/>
      <c r="AP464" s="887" t="s">
        <v>197</v>
      </c>
      <c r="AQ464" s="887"/>
      <c r="AR464" s="887"/>
      <c r="AS464" s="887"/>
      <c r="AT464" s="887"/>
      <c r="AU464" s="887"/>
      <c r="AV464" s="887"/>
      <c r="AW464" s="887"/>
      <c r="AX464" s="887"/>
      <c r="AY464">
        <f>$AY$462</f>
        <v>1</v>
      </c>
    </row>
    <row r="465" spans="1:51" ht="45" customHeight="1" x14ac:dyDescent="0.15">
      <c r="A465" s="873">
        <v>1</v>
      </c>
      <c r="B465" s="873">
        <v>1</v>
      </c>
      <c r="C465" s="875" t="s">
        <v>665</v>
      </c>
      <c r="D465" s="875"/>
      <c r="E465" s="875"/>
      <c r="F465" s="875"/>
      <c r="G465" s="875"/>
      <c r="H465" s="875"/>
      <c r="I465" s="875"/>
      <c r="J465" s="876">
        <v>3013201006646</v>
      </c>
      <c r="K465" s="877"/>
      <c r="L465" s="877"/>
      <c r="M465" s="877"/>
      <c r="N465" s="877"/>
      <c r="O465" s="877"/>
      <c r="P465" s="878" t="s">
        <v>713</v>
      </c>
      <c r="Q465" s="879"/>
      <c r="R465" s="879"/>
      <c r="S465" s="879"/>
      <c r="T465" s="879"/>
      <c r="U465" s="879"/>
      <c r="V465" s="879"/>
      <c r="W465" s="879"/>
      <c r="X465" s="879"/>
      <c r="Y465" s="880">
        <v>10</v>
      </c>
      <c r="Z465" s="881"/>
      <c r="AA465" s="881"/>
      <c r="AB465" s="882"/>
      <c r="AC465" s="883" t="s">
        <v>666</v>
      </c>
      <c r="AD465" s="884"/>
      <c r="AE465" s="884"/>
      <c r="AF465" s="884"/>
      <c r="AG465" s="884"/>
      <c r="AH465" s="867">
        <v>1</v>
      </c>
      <c r="AI465" s="868"/>
      <c r="AJ465" s="868"/>
      <c r="AK465" s="868"/>
      <c r="AL465" s="869">
        <v>98.1</v>
      </c>
      <c r="AM465" s="870"/>
      <c r="AN465" s="870"/>
      <c r="AO465" s="871"/>
      <c r="AP465" s="872"/>
      <c r="AQ465" s="872"/>
      <c r="AR465" s="872"/>
      <c r="AS465" s="872"/>
      <c r="AT465" s="872"/>
      <c r="AU465" s="872"/>
      <c r="AV465" s="872"/>
      <c r="AW465" s="872"/>
      <c r="AX465" s="872"/>
      <c r="AY465">
        <f>$AY$462</f>
        <v>1</v>
      </c>
    </row>
    <row r="466" spans="1:51" ht="30" hidden="1" customHeight="1" x14ac:dyDescent="0.15">
      <c r="A466" s="873">
        <v>2</v>
      </c>
      <c r="B466" s="873">
        <v>1</v>
      </c>
      <c r="C466" s="875" t="s">
        <v>632</v>
      </c>
      <c r="D466" s="875"/>
      <c r="E466" s="875"/>
      <c r="F466" s="875"/>
      <c r="G466" s="875"/>
      <c r="H466" s="875"/>
      <c r="I466" s="875"/>
      <c r="J466" s="876" t="s">
        <v>632</v>
      </c>
      <c r="K466" s="877"/>
      <c r="L466" s="877"/>
      <c r="M466" s="877"/>
      <c r="N466" s="877"/>
      <c r="O466" s="877"/>
      <c r="P466" s="879" t="s">
        <v>632</v>
      </c>
      <c r="Q466" s="879"/>
      <c r="R466" s="879"/>
      <c r="S466" s="879"/>
      <c r="T466" s="879"/>
      <c r="U466" s="879"/>
      <c r="V466" s="879"/>
      <c r="W466" s="879"/>
      <c r="X466" s="879"/>
      <c r="Y466" s="880" t="s">
        <v>632</v>
      </c>
      <c r="Z466" s="881"/>
      <c r="AA466" s="881"/>
      <c r="AB466" s="882"/>
      <c r="AC466" s="883" t="s">
        <v>632</v>
      </c>
      <c r="AD466" s="884"/>
      <c r="AE466" s="884"/>
      <c r="AF466" s="884"/>
      <c r="AG466" s="884"/>
      <c r="AH466" s="867" t="s">
        <v>632</v>
      </c>
      <c r="AI466" s="868"/>
      <c r="AJ466" s="868"/>
      <c r="AK466" s="868"/>
      <c r="AL466" s="869" t="s">
        <v>632</v>
      </c>
      <c r="AM466" s="870"/>
      <c r="AN466" s="870"/>
      <c r="AO466" s="871"/>
      <c r="AP466" s="872"/>
      <c r="AQ466" s="872"/>
      <c r="AR466" s="872"/>
      <c r="AS466" s="872"/>
      <c r="AT466" s="872"/>
      <c r="AU466" s="872"/>
      <c r="AV466" s="872"/>
      <c r="AW466" s="872"/>
      <c r="AX466" s="872"/>
      <c r="AY466">
        <f>COUNTA($C$466)</f>
        <v>1</v>
      </c>
    </row>
    <row r="467" spans="1:51" ht="30" hidden="1" customHeight="1" x14ac:dyDescent="0.15">
      <c r="A467" s="873">
        <v>3</v>
      </c>
      <c r="B467" s="873">
        <v>1</v>
      </c>
      <c r="C467" s="874" t="s">
        <v>632</v>
      </c>
      <c r="D467" s="875"/>
      <c r="E467" s="875"/>
      <c r="F467" s="875"/>
      <c r="G467" s="875"/>
      <c r="H467" s="875"/>
      <c r="I467" s="875"/>
      <c r="J467" s="876" t="s">
        <v>632</v>
      </c>
      <c r="K467" s="877"/>
      <c r="L467" s="877"/>
      <c r="M467" s="877"/>
      <c r="N467" s="877"/>
      <c r="O467" s="877"/>
      <c r="P467" s="878" t="s">
        <v>632</v>
      </c>
      <c r="Q467" s="879"/>
      <c r="R467" s="879"/>
      <c r="S467" s="879"/>
      <c r="T467" s="879"/>
      <c r="U467" s="879"/>
      <c r="V467" s="879"/>
      <c r="W467" s="879"/>
      <c r="X467" s="879"/>
      <c r="Y467" s="880" t="s">
        <v>632</v>
      </c>
      <c r="Z467" s="881"/>
      <c r="AA467" s="881"/>
      <c r="AB467" s="882"/>
      <c r="AC467" s="883" t="s">
        <v>632</v>
      </c>
      <c r="AD467" s="884"/>
      <c r="AE467" s="884"/>
      <c r="AF467" s="884"/>
      <c r="AG467" s="884"/>
      <c r="AH467" s="885" t="s">
        <v>632</v>
      </c>
      <c r="AI467" s="886"/>
      <c r="AJ467" s="886"/>
      <c r="AK467" s="886"/>
      <c r="AL467" s="869" t="s">
        <v>632</v>
      </c>
      <c r="AM467" s="870"/>
      <c r="AN467" s="870"/>
      <c r="AO467" s="871"/>
      <c r="AP467" s="872"/>
      <c r="AQ467" s="872"/>
      <c r="AR467" s="872"/>
      <c r="AS467" s="872"/>
      <c r="AT467" s="872"/>
      <c r="AU467" s="872"/>
      <c r="AV467" s="872"/>
      <c r="AW467" s="872"/>
      <c r="AX467" s="872"/>
      <c r="AY467">
        <f>COUNTA($C$467)</f>
        <v>1</v>
      </c>
    </row>
    <row r="468" spans="1:51" ht="30" hidden="1" customHeight="1" x14ac:dyDescent="0.15">
      <c r="A468" s="873">
        <v>4</v>
      </c>
      <c r="B468" s="873">
        <v>1</v>
      </c>
      <c r="C468" s="874" t="s">
        <v>632</v>
      </c>
      <c r="D468" s="875"/>
      <c r="E468" s="875"/>
      <c r="F468" s="875"/>
      <c r="G468" s="875"/>
      <c r="H468" s="875"/>
      <c r="I468" s="875"/>
      <c r="J468" s="876" t="s">
        <v>632</v>
      </c>
      <c r="K468" s="877"/>
      <c r="L468" s="877"/>
      <c r="M468" s="877"/>
      <c r="N468" s="877"/>
      <c r="O468" s="877"/>
      <c r="P468" s="878" t="s">
        <v>632</v>
      </c>
      <c r="Q468" s="879"/>
      <c r="R468" s="879"/>
      <c r="S468" s="879"/>
      <c r="T468" s="879"/>
      <c r="U468" s="879"/>
      <c r="V468" s="879"/>
      <c r="W468" s="879"/>
      <c r="X468" s="879"/>
      <c r="Y468" s="880" t="s">
        <v>632</v>
      </c>
      <c r="Z468" s="881"/>
      <c r="AA468" s="881"/>
      <c r="AB468" s="882"/>
      <c r="AC468" s="883" t="s">
        <v>632</v>
      </c>
      <c r="AD468" s="884"/>
      <c r="AE468" s="884"/>
      <c r="AF468" s="884"/>
      <c r="AG468" s="884"/>
      <c r="AH468" s="885" t="s">
        <v>632</v>
      </c>
      <c r="AI468" s="886"/>
      <c r="AJ468" s="886"/>
      <c r="AK468" s="886"/>
      <c r="AL468" s="869" t="s">
        <v>632</v>
      </c>
      <c r="AM468" s="870"/>
      <c r="AN468" s="870"/>
      <c r="AO468" s="871"/>
      <c r="AP468" s="872"/>
      <c r="AQ468" s="872"/>
      <c r="AR468" s="872"/>
      <c r="AS468" s="872"/>
      <c r="AT468" s="872"/>
      <c r="AU468" s="872"/>
      <c r="AV468" s="872"/>
      <c r="AW468" s="872"/>
      <c r="AX468" s="872"/>
      <c r="AY468">
        <f>COUNTA($C$468)</f>
        <v>1</v>
      </c>
    </row>
    <row r="469" spans="1:51" ht="30" hidden="1" customHeight="1" x14ac:dyDescent="0.15">
      <c r="A469" s="873">
        <v>5</v>
      </c>
      <c r="B469" s="873">
        <v>1</v>
      </c>
      <c r="C469" s="875" t="s">
        <v>632</v>
      </c>
      <c r="D469" s="875"/>
      <c r="E469" s="875"/>
      <c r="F469" s="875"/>
      <c r="G469" s="875"/>
      <c r="H469" s="875"/>
      <c r="I469" s="875"/>
      <c r="J469" s="876" t="s">
        <v>632</v>
      </c>
      <c r="K469" s="877"/>
      <c r="L469" s="877"/>
      <c r="M469" s="877"/>
      <c r="N469" s="877"/>
      <c r="O469" s="877"/>
      <c r="P469" s="879" t="s">
        <v>632</v>
      </c>
      <c r="Q469" s="879"/>
      <c r="R469" s="879"/>
      <c r="S469" s="879"/>
      <c r="T469" s="879"/>
      <c r="U469" s="879"/>
      <c r="V469" s="879"/>
      <c r="W469" s="879"/>
      <c r="X469" s="879"/>
      <c r="Y469" s="880" t="s">
        <v>632</v>
      </c>
      <c r="Z469" s="881"/>
      <c r="AA469" s="881"/>
      <c r="AB469" s="882"/>
      <c r="AC469" s="883" t="s">
        <v>632</v>
      </c>
      <c r="AD469" s="884"/>
      <c r="AE469" s="884"/>
      <c r="AF469" s="884"/>
      <c r="AG469" s="884"/>
      <c r="AH469" s="885" t="s">
        <v>632</v>
      </c>
      <c r="AI469" s="886"/>
      <c r="AJ469" s="886"/>
      <c r="AK469" s="886"/>
      <c r="AL469" s="869" t="s">
        <v>632</v>
      </c>
      <c r="AM469" s="870"/>
      <c r="AN469" s="870"/>
      <c r="AO469" s="871"/>
      <c r="AP469" s="872"/>
      <c r="AQ469" s="872"/>
      <c r="AR469" s="872"/>
      <c r="AS469" s="872"/>
      <c r="AT469" s="872"/>
      <c r="AU469" s="872"/>
      <c r="AV469" s="872"/>
      <c r="AW469" s="872"/>
      <c r="AX469" s="872"/>
      <c r="AY469">
        <f>COUNTA($C$469)</f>
        <v>1</v>
      </c>
    </row>
    <row r="470" spans="1:51" ht="30" hidden="1" customHeight="1" x14ac:dyDescent="0.15">
      <c r="A470" s="873">
        <v>6</v>
      </c>
      <c r="B470" s="873">
        <v>1</v>
      </c>
      <c r="C470" s="875" t="s">
        <v>632</v>
      </c>
      <c r="D470" s="875"/>
      <c r="E470" s="875"/>
      <c r="F470" s="875"/>
      <c r="G470" s="875"/>
      <c r="H470" s="875"/>
      <c r="I470" s="875"/>
      <c r="J470" s="876" t="s">
        <v>632</v>
      </c>
      <c r="K470" s="877"/>
      <c r="L470" s="877"/>
      <c r="M470" s="877"/>
      <c r="N470" s="877"/>
      <c r="O470" s="877"/>
      <c r="P470" s="879" t="s">
        <v>632</v>
      </c>
      <c r="Q470" s="879"/>
      <c r="R470" s="879"/>
      <c r="S470" s="879"/>
      <c r="T470" s="879"/>
      <c r="U470" s="879"/>
      <c r="V470" s="879"/>
      <c r="W470" s="879"/>
      <c r="X470" s="879"/>
      <c r="Y470" s="880" t="s">
        <v>632</v>
      </c>
      <c r="Z470" s="881"/>
      <c r="AA470" s="881"/>
      <c r="AB470" s="882"/>
      <c r="AC470" s="883" t="s">
        <v>632</v>
      </c>
      <c r="AD470" s="884"/>
      <c r="AE470" s="884"/>
      <c r="AF470" s="884"/>
      <c r="AG470" s="884"/>
      <c r="AH470" s="885" t="s">
        <v>632</v>
      </c>
      <c r="AI470" s="886"/>
      <c r="AJ470" s="886"/>
      <c r="AK470" s="886"/>
      <c r="AL470" s="869" t="s">
        <v>632</v>
      </c>
      <c r="AM470" s="870"/>
      <c r="AN470" s="870"/>
      <c r="AO470" s="871"/>
      <c r="AP470" s="872"/>
      <c r="AQ470" s="872"/>
      <c r="AR470" s="872"/>
      <c r="AS470" s="872"/>
      <c r="AT470" s="872"/>
      <c r="AU470" s="872"/>
      <c r="AV470" s="872"/>
      <c r="AW470" s="872"/>
      <c r="AX470" s="872"/>
      <c r="AY470">
        <f>COUNTA($C$470)</f>
        <v>1</v>
      </c>
    </row>
    <row r="471" spans="1:51" ht="30" hidden="1" customHeight="1" x14ac:dyDescent="0.15">
      <c r="A471" s="873">
        <v>7</v>
      </c>
      <c r="B471" s="873">
        <v>1</v>
      </c>
      <c r="C471" s="875" t="s">
        <v>632</v>
      </c>
      <c r="D471" s="875"/>
      <c r="E471" s="875"/>
      <c r="F471" s="875"/>
      <c r="G471" s="875"/>
      <c r="H471" s="875"/>
      <c r="I471" s="875"/>
      <c r="J471" s="876" t="s">
        <v>632</v>
      </c>
      <c r="K471" s="877"/>
      <c r="L471" s="877"/>
      <c r="M471" s="877"/>
      <c r="N471" s="877"/>
      <c r="O471" s="877"/>
      <c r="P471" s="879" t="s">
        <v>632</v>
      </c>
      <c r="Q471" s="879"/>
      <c r="R471" s="879"/>
      <c r="S471" s="879"/>
      <c r="T471" s="879"/>
      <c r="U471" s="879"/>
      <c r="V471" s="879"/>
      <c r="W471" s="879"/>
      <c r="X471" s="879"/>
      <c r="Y471" s="880" t="s">
        <v>632</v>
      </c>
      <c r="Z471" s="881"/>
      <c r="AA471" s="881"/>
      <c r="AB471" s="882"/>
      <c r="AC471" s="883" t="s">
        <v>632</v>
      </c>
      <c r="AD471" s="884"/>
      <c r="AE471" s="884"/>
      <c r="AF471" s="884"/>
      <c r="AG471" s="884"/>
      <c r="AH471" s="885" t="s">
        <v>632</v>
      </c>
      <c r="AI471" s="886"/>
      <c r="AJ471" s="886"/>
      <c r="AK471" s="886"/>
      <c r="AL471" s="869" t="s">
        <v>632</v>
      </c>
      <c r="AM471" s="870"/>
      <c r="AN471" s="870"/>
      <c r="AO471" s="871"/>
      <c r="AP471" s="872"/>
      <c r="AQ471" s="872"/>
      <c r="AR471" s="872"/>
      <c r="AS471" s="872"/>
      <c r="AT471" s="872"/>
      <c r="AU471" s="872"/>
      <c r="AV471" s="872"/>
      <c r="AW471" s="872"/>
      <c r="AX471" s="872"/>
      <c r="AY471">
        <f>COUNTA($C$471)</f>
        <v>1</v>
      </c>
    </row>
    <row r="472" spans="1:51" ht="30" hidden="1" customHeight="1" x14ac:dyDescent="0.15">
      <c r="A472" s="873">
        <v>8</v>
      </c>
      <c r="B472" s="873">
        <v>1</v>
      </c>
      <c r="C472" s="875" t="s">
        <v>632</v>
      </c>
      <c r="D472" s="875"/>
      <c r="E472" s="875"/>
      <c r="F472" s="875"/>
      <c r="G472" s="875"/>
      <c r="H472" s="875"/>
      <c r="I472" s="875"/>
      <c r="J472" s="876" t="s">
        <v>632</v>
      </c>
      <c r="K472" s="877"/>
      <c r="L472" s="877"/>
      <c r="M472" s="877"/>
      <c r="N472" s="877"/>
      <c r="O472" s="877"/>
      <c r="P472" s="879" t="s">
        <v>632</v>
      </c>
      <c r="Q472" s="879"/>
      <c r="R472" s="879"/>
      <c r="S472" s="879"/>
      <c r="T472" s="879"/>
      <c r="U472" s="879"/>
      <c r="V472" s="879"/>
      <c r="W472" s="879"/>
      <c r="X472" s="879"/>
      <c r="Y472" s="880" t="s">
        <v>632</v>
      </c>
      <c r="Z472" s="881"/>
      <c r="AA472" s="881"/>
      <c r="AB472" s="882"/>
      <c r="AC472" s="883" t="s">
        <v>632</v>
      </c>
      <c r="AD472" s="884"/>
      <c r="AE472" s="884"/>
      <c r="AF472" s="884"/>
      <c r="AG472" s="884"/>
      <c r="AH472" s="885" t="s">
        <v>632</v>
      </c>
      <c r="AI472" s="886"/>
      <c r="AJ472" s="886"/>
      <c r="AK472" s="886"/>
      <c r="AL472" s="869" t="s">
        <v>632</v>
      </c>
      <c r="AM472" s="870"/>
      <c r="AN472" s="870"/>
      <c r="AO472" s="871"/>
      <c r="AP472" s="872"/>
      <c r="AQ472" s="872"/>
      <c r="AR472" s="872"/>
      <c r="AS472" s="872"/>
      <c r="AT472" s="872"/>
      <c r="AU472" s="872"/>
      <c r="AV472" s="872"/>
      <c r="AW472" s="872"/>
      <c r="AX472" s="872"/>
      <c r="AY472">
        <f>COUNTA($C$472)</f>
        <v>1</v>
      </c>
    </row>
    <row r="473" spans="1:51" ht="30" hidden="1" customHeight="1" x14ac:dyDescent="0.15">
      <c r="A473" s="873">
        <v>9</v>
      </c>
      <c r="B473" s="873">
        <v>1</v>
      </c>
      <c r="C473" s="875" t="s">
        <v>632</v>
      </c>
      <c r="D473" s="875"/>
      <c r="E473" s="875"/>
      <c r="F473" s="875"/>
      <c r="G473" s="875"/>
      <c r="H473" s="875"/>
      <c r="I473" s="875"/>
      <c r="J473" s="876" t="s">
        <v>632</v>
      </c>
      <c r="K473" s="877"/>
      <c r="L473" s="877"/>
      <c r="M473" s="877"/>
      <c r="N473" s="877"/>
      <c r="O473" s="877"/>
      <c r="P473" s="879" t="s">
        <v>632</v>
      </c>
      <c r="Q473" s="879"/>
      <c r="R473" s="879"/>
      <c r="S473" s="879"/>
      <c r="T473" s="879"/>
      <c r="U473" s="879"/>
      <c r="V473" s="879"/>
      <c r="W473" s="879"/>
      <c r="X473" s="879"/>
      <c r="Y473" s="880" t="s">
        <v>632</v>
      </c>
      <c r="Z473" s="881"/>
      <c r="AA473" s="881"/>
      <c r="AB473" s="882"/>
      <c r="AC473" s="883" t="s">
        <v>632</v>
      </c>
      <c r="AD473" s="884"/>
      <c r="AE473" s="884"/>
      <c r="AF473" s="884"/>
      <c r="AG473" s="884"/>
      <c r="AH473" s="885" t="s">
        <v>632</v>
      </c>
      <c r="AI473" s="886"/>
      <c r="AJ473" s="886"/>
      <c r="AK473" s="886"/>
      <c r="AL473" s="869" t="s">
        <v>632</v>
      </c>
      <c r="AM473" s="870"/>
      <c r="AN473" s="870"/>
      <c r="AO473" s="871"/>
      <c r="AP473" s="872"/>
      <c r="AQ473" s="872"/>
      <c r="AR473" s="872"/>
      <c r="AS473" s="872"/>
      <c r="AT473" s="872"/>
      <c r="AU473" s="872"/>
      <c r="AV473" s="872"/>
      <c r="AW473" s="872"/>
      <c r="AX473" s="872"/>
      <c r="AY473">
        <f>COUNTA($C$473)</f>
        <v>1</v>
      </c>
    </row>
    <row r="474" spans="1:51" ht="30" hidden="1" customHeight="1" x14ac:dyDescent="0.15">
      <c r="A474" s="873">
        <v>10</v>
      </c>
      <c r="B474" s="873">
        <v>1</v>
      </c>
      <c r="C474" s="875" t="s">
        <v>632</v>
      </c>
      <c r="D474" s="875"/>
      <c r="E474" s="875"/>
      <c r="F474" s="875"/>
      <c r="G474" s="875"/>
      <c r="H474" s="875"/>
      <c r="I474" s="875"/>
      <c r="J474" s="876" t="s">
        <v>632</v>
      </c>
      <c r="K474" s="877"/>
      <c r="L474" s="877"/>
      <c r="M474" s="877"/>
      <c r="N474" s="877"/>
      <c r="O474" s="877"/>
      <c r="P474" s="879" t="s">
        <v>632</v>
      </c>
      <c r="Q474" s="879"/>
      <c r="R474" s="879"/>
      <c r="S474" s="879"/>
      <c r="T474" s="879"/>
      <c r="U474" s="879"/>
      <c r="V474" s="879"/>
      <c r="W474" s="879"/>
      <c r="X474" s="879"/>
      <c r="Y474" s="880" t="s">
        <v>632</v>
      </c>
      <c r="Z474" s="881"/>
      <c r="AA474" s="881"/>
      <c r="AB474" s="882"/>
      <c r="AC474" s="883" t="s">
        <v>632</v>
      </c>
      <c r="AD474" s="884"/>
      <c r="AE474" s="884"/>
      <c r="AF474" s="884"/>
      <c r="AG474" s="884"/>
      <c r="AH474" s="885" t="s">
        <v>632</v>
      </c>
      <c r="AI474" s="886"/>
      <c r="AJ474" s="886"/>
      <c r="AK474" s="886"/>
      <c r="AL474" s="869" t="s">
        <v>632</v>
      </c>
      <c r="AM474" s="870"/>
      <c r="AN474" s="870"/>
      <c r="AO474" s="871"/>
      <c r="AP474" s="872"/>
      <c r="AQ474" s="872"/>
      <c r="AR474" s="872"/>
      <c r="AS474" s="872"/>
      <c r="AT474" s="872"/>
      <c r="AU474" s="872"/>
      <c r="AV474" s="872"/>
      <c r="AW474" s="872"/>
      <c r="AX474" s="872"/>
      <c r="AY474">
        <f>COUNTA($C$474)</f>
        <v>1</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customHeight="1" x14ac:dyDescent="0.15">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1</v>
      </c>
    </row>
    <row r="496" spans="1:51" ht="24.75" customHeight="1" x14ac:dyDescent="0.15">
      <c r="A496" s="42"/>
      <c r="B496" s="46" t="s">
        <v>170</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1</v>
      </c>
    </row>
    <row r="497" spans="1:51" ht="59.25" customHeight="1" x14ac:dyDescent="0.15">
      <c r="A497" s="862"/>
      <c r="B497" s="862"/>
      <c r="C497" s="862" t="s">
        <v>24</v>
      </c>
      <c r="D497" s="862"/>
      <c r="E497" s="862"/>
      <c r="F497" s="862"/>
      <c r="G497" s="862"/>
      <c r="H497" s="862"/>
      <c r="I497" s="862"/>
      <c r="J497" s="863" t="s">
        <v>196</v>
      </c>
      <c r="K497" s="151"/>
      <c r="L497" s="151"/>
      <c r="M497" s="151"/>
      <c r="N497" s="151"/>
      <c r="O497" s="151"/>
      <c r="P497" s="430" t="s">
        <v>25</v>
      </c>
      <c r="Q497" s="430"/>
      <c r="R497" s="430"/>
      <c r="S497" s="430"/>
      <c r="T497" s="430"/>
      <c r="U497" s="430"/>
      <c r="V497" s="430"/>
      <c r="W497" s="430"/>
      <c r="X497" s="430"/>
      <c r="Y497" s="864" t="s">
        <v>195</v>
      </c>
      <c r="Z497" s="865"/>
      <c r="AA497" s="865"/>
      <c r="AB497" s="865"/>
      <c r="AC497" s="863" t="s">
        <v>225</v>
      </c>
      <c r="AD497" s="863"/>
      <c r="AE497" s="863"/>
      <c r="AF497" s="863"/>
      <c r="AG497" s="863"/>
      <c r="AH497" s="864" t="s">
        <v>243</v>
      </c>
      <c r="AI497" s="862"/>
      <c r="AJ497" s="862"/>
      <c r="AK497" s="862"/>
      <c r="AL497" s="862" t="s">
        <v>19</v>
      </c>
      <c r="AM497" s="862"/>
      <c r="AN497" s="862"/>
      <c r="AO497" s="866"/>
      <c r="AP497" s="887" t="s">
        <v>197</v>
      </c>
      <c r="AQ497" s="887"/>
      <c r="AR497" s="887"/>
      <c r="AS497" s="887"/>
      <c r="AT497" s="887"/>
      <c r="AU497" s="887"/>
      <c r="AV497" s="887"/>
      <c r="AW497" s="887"/>
      <c r="AX497" s="887"/>
      <c r="AY497">
        <f>$AY$495</f>
        <v>1</v>
      </c>
    </row>
    <row r="498" spans="1:51" ht="60" customHeight="1" x14ac:dyDescent="0.15">
      <c r="A498" s="873">
        <v>1</v>
      </c>
      <c r="B498" s="873">
        <v>1</v>
      </c>
      <c r="C498" s="875" t="s">
        <v>630</v>
      </c>
      <c r="D498" s="875"/>
      <c r="E498" s="875"/>
      <c r="F498" s="875"/>
      <c r="G498" s="875"/>
      <c r="H498" s="875"/>
      <c r="I498" s="875"/>
      <c r="J498" s="876">
        <v>3011101015783</v>
      </c>
      <c r="K498" s="877"/>
      <c r="L498" s="877"/>
      <c r="M498" s="877"/>
      <c r="N498" s="877"/>
      <c r="O498" s="877"/>
      <c r="P498" s="878" t="s">
        <v>714</v>
      </c>
      <c r="Q498" s="879"/>
      <c r="R498" s="879"/>
      <c r="S498" s="879"/>
      <c r="T498" s="879"/>
      <c r="U498" s="879"/>
      <c r="V498" s="879"/>
      <c r="W498" s="879"/>
      <c r="X498" s="879"/>
      <c r="Y498" s="880">
        <v>30</v>
      </c>
      <c r="Z498" s="881"/>
      <c r="AA498" s="881"/>
      <c r="AB498" s="882"/>
      <c r="AC498" s="883" t="s">
        <v>642</v>
      </c>
      <c r="AD498" s="884"/>
      <c r="AE498" s="884"/>
      <c r="AF498" s="884"/>
      <c r="AG498" s="884"/>
      <c r="AH498" s="867">
        <v>3</v>
      </c>
      <c r="AI498" s="868"/>
      <c r="AJ498" s="868"/>
      <c r="AK498" s="868"/>
      <c r="AL498" s="869">
        <v>83.2</v>
      </c>
      <c r="AM498" s="870"/>
      <c r="AN498" s="870"/>
      <c r="AO498" s="871"/>
      <c r="AP498" s="872"/>
      <c r="AQ498" s="872"/>
      <c r="AR498" s="872"/>
      <c r="AS498" s="872"/>
      <c r="AT498" s="872"/>
      <c r="AU498" s="872"/>
      <c r="AV498" s="872"/>
      <c r="AW498" s="872"/>
      <c r="AX498" s="872"/>
      <c r="AY498">
        <f>$AY$495</f>
        <v>1</v>
      </c>
    </row>
    <row r="499" spans="1:51" ht="30" hidden="1" customHeight="1" x14ac:dyDescent="0.15">
      <c r="A499" s="873">
        <v>2</v>
      </c>
      <c r="B499" s="873">
        <v>1</v>
      </c>
      <c r="C499" s="875" t="s">
        <v>632</v>
      </c>
      <c r="D499" s="875"/>
      <c r="E499" s="875"/>
      <c r="F499" s="875"/>
      <c r="G499" s="875"/>
      <c r="H499" s="875"/>
      <c r="I499" s="875"/>
      <c r="J499" s="876" t="s">
        <v>632</v>
      </c>
      <c r="K499" s="877"/>
      <c r="L499" s="877"/>
      <c r="M499" s="877"/>
      <c r="N499" s="877"/>
      <c r="O499" s="877"/>
      <c r="P499" s="879" t="s">
        <v>632</v>
      </c>
      <c r="Q499" s="879"/>
      <c r="R499" s="879"/>
      <c r="S499" s="879"/>
      <c r="T499" s="879"/>
      <c r="U499" s="879"/>
      <c r="V499" s="879"/>
      <c r="W499" s="879"/>
      <c r="X499" s="879"/>
      <c r="Y499" s="880" t="s">
        <v>632</v>
      </c>
      <c r="Z499" s="881"/>
      <c r="AA499" s="881"/>
      <c r="AB499" s="882"/>
      <c r="AC499" s="883" t="s">
        <v>632</v>
      </c>
      <c r="AD499" s="884"/>
      <c r="AE499" s="884"/>
      <c r="AF499" s="884"/>
      <c r="AG499" s="884"/>
      <c r="AH499" s="867" t="s">
        <v>632</v>
      </c>
      <c r="AI499" s="868"/>
      <c r="AJ499" s="868"/>
      <c r="AK499" s="868"/>
      <c r="AL499" s="869" t="s">
        <v>632</v>
      </c>
      <c r="AM499" s="870"/>
      <c r="AN499" s="870"/>
      <c r="AO499" s="871"/>
      <c r="AP499" s="872"/>
      <c r="AQ499" s="872"/>
      <c r="AR499" s="872"/>
      <c r="AS499" s="872"/>
      <c r="AT499" s="872"/>
      <c r="AU499" s="872"/>
      <c r="AV499" s="872"/>
      <c r="AW499" s="872"/>
      <c r="AX499" s="872"/>
      <c r="AY499">
        <f>COUNTA($C$499)</f>
        <v>1</v>
      </c>
    </row>
    <row r="500" spans="1:51" ht="30" hidden="1" customHeight="1" x14ac:dyDescent="0.15">
      <c r="A500" s="873">
        <v>3</v>
      </c>
      <c r="B500" s="873">
        <v>1</v>
      </c>
      <c r="C500" s="874" t="s">
        <v>632</v>
      </c>
      <c r="D500" s="875"/>
      <c r="E500" s="875"/>
      <c r="F500" s="875"/>
      <c r="G500" s="875"/>
      <c r="H500" s="875"/>
      <c r="I500" s="875"/>
      <c r="J500" s="876" t="s">
        <v>632</v>
      </c>
      <c r="K500" s="877"/>
      <c r="L500" s="877"/>
      <c r="M500" s="877"/>
      <c r="N500" s="877"/>
      <c r="O500" s="877"/>
      <c r="P500" s="878" t="s">
        <v>632</v>
      </c>
      <c r="Q500" s="879"/>
      <c r="R500" s="879"/>
      <c r="S500" s="879"/>
      <c r="T500" s="879"/>
      <c r="U500" s="879"/>
      <c r="V500" s="879"/>
      <c r="W500" s="879"/>
      <c r="X500" s="879"/>
      <c r="Y500" s="880" t="s">
        <v>632</v>
      </c>
      <c r="Z500" s="881"/>
      <c r="AA500" s="881"/>
      <c r="AB500" s="882"/>
      <c r="AC500" s="883" t="s">
        <v>632</v>
      </c>
      <c r="AD500" s="884"/>
      <c r="AE500" s="884"/>
      <c r="AF500" s="884"/>
      <c r="AG500" s="884"/>
      <c r="AH500" s="885" t="s">
        <v>632</v>
      </c>
      <c r="AI500" s="886"/>
      <c r="AJ500" s="886"/>
      <c r="AK500" s="886"/>
      <c r="AL500" s="869" t="s">
        <v>632</v>
      </c>
      <c r="AM500" s="870"/>
      <c r="AN500" s="870"/>
      <c r="AO500" s="871"/>
      <c r="AP500" s="872"/>
      <c r="AQ500" s="872"/>
      <c r="AR500" s="872"/>
      <c r="AS500" s="872"/>
      <c r="AT500" s="872"/>
      <c r="AU500" s="872"/>
      <c r="AV500" s="872"/>
      <c r="AW500" s="872"/>
      <c r="AX500" s="872"/>
      <c r="AY500">
        <f>COUNTA($C$500)</f>
        <v>1</v>
      </c>
    </row>
    <row r="501" spans="1:51" ht="30" hidden="1" customHeight="1" x14ac:dyDescent="0.15">
      <c r="A501" s="873">
        <v>4</v>
      </c>
      <c r="B501" s="873">
        <v>1</v>
      </c>
      <c r="C501" s="874" t="s">
        <v>632</v>
      </c>
      <c r="D501" s="875"/>
      <c r="E501" s="875"/>
      <c r="F501" s="875"/>
      <c r="G501" s="875"/>
      <c r="H501" s="875"/>
      <c r="I501" s="875"/>
      <c r="J501" s="876" t="s">
        <v>632</v>
      </c>
      <c r="K501" s="877"/>
      <c r="L501" s="877"/>
      <c r="M501" s="877"/>
      <c r="N501" s="877"/>
      <c r="O501" s="877"/>
      <c r="P501" s="878" t="s">
        <v>632</v>
      </c>
      <c r="Q501" s="879"/>
      <c r="R501" s="879"/>
      <c r="S501" s="879"/>
      <c r="T501" s="879"/>
      <c r="U501" s="879"/>
      <c r="V501" s="879"/>
      <c r="W501" s="879"/>
      <c r="X501" s="879"/>
      <c r="Y501" s="880" t="s">
        <v>632</v>
      </c>
      <c r="Z501" s="881"/>
      <c r="AA501" s="881"/>
      <c r="AB501" s="882"/>
      <c r="AC501" s="883" t="s">
        <v>632</v>
      </c>
      <c r="AD501" s="884"/>
      <c r="AE501" s="884"/>
      <c r="AF501" s="884"/>
      <c r="AG501" s="884"/>
      <c r="AH501" s="885" t="s">
        <v>632</v>
      </c>
      <c r="AI501" s="886"/>
      <c r="AJ501" s="886"/>
      <c r="AK501" s="886"/>
      <c r="AL501" s="869" t="s">
        <v>632</v>
      </c>
      <c r="AM501" s="870"/>
      <c r="AN501" s="870"/>
      <c r="AO501" s="871"/>
      <c r="AP501" s="872"/>
      <c r="AQ501" s="872"/>
      <c r="AR501" s="872"/>
      <c r="AS501" s="872"/>
      <c r="AT501" s="872"/>
      <c r="AU501" s="872"/>
      <c r="AV501" s="872"/>
      <c r="AW501" s="872"/>
      <c r="AX501" s="872"/>
      <c r="AY501">
        <f>COUNTA($C$501)</f>
        <v>1</v>
      </c>
    </row>
    <row r="502" spans="1:51" ht="30" hidden="1" customHeight="1" x14ac:dyDescent="0.15">
      <c r="A502" s="873">
        <v>5</v>
      </c>
      <c r="B502" s="873">
        <v>1</v>
      </c>
      <c r="C502" s="875" t="s">
        <v>632</v>
      </c>
      <c r="D502" s="875"/>
      <c r="E502" s="875"/>
      <c r="F502" s="875"/>
      <c r="G502" s="875"/>
      <c r="H502" s="875"/>
      <c r="I502" s="875"/>
      <c r="J502" s="876" t="s">
        <v>632</v>
      </c>
      <c r="K502" s="877"/>
      <c r="L502" s="877"/>
      <c r="M502" s="877"/>
      <c r="N502" s="877"/>
      <c r="O502" s="877"/>
      <c r="P502" s="879" t="s">
        <v>632</v>
      </c>
      <c r="Q502" s="879"/>
      <c r="R502" s="879"/>
      <c r="S502" s="879"/>
      <c r="T502" s="879"/>
      <c r="U502" s="879"/>
      <c r="V502" s="879"/>
      <c r="W502" s="879"/>
      <c r="X502" s="879"/>
      <c r="Y502" s="880" t="s">
        <v>632</v>
      </c>
      <c r="Z502" s="881"/>
      <c r="AA502" s="881"/>
      <c r="AB502" s="882"/>
      <c r="AC502" s="883" t="s">
        <v>632</v>
      </c>
      <c r="AD502" s="884"/>
      <c r="AE502" s="884"/>
      <c r="AF502" s="884"/>
      <c r="AG502" s="884"/>
      <c r="AH502" s="885" t="s">
        <v>632</v>
      </c>
      <c r="AI502" s="886"/>
      <c r="AJ502" s="886"/>
      <c r="AK502" s="886"/>
      <c r="AL502" s="869" t="s">
        <v>632</v>
      </c>
      <c r="AM502" s="870"/>
      <c r="AN502" s="870"/>
      <c r="AO502" s="871"/>
      <c r="AP502" s="872"/>
      <c r="AQ502" s="872"/>
      <c r="AR502" s="872"/>
      <c r="AS502" s="872"/>
      <c r="AT502" s="872"/>
      <c r="AU502" s="872"/>
      <c r="AV502" s="872"/>
      <c r="AW502" s="872"/>
      <c r="AX502" s="872"/>
      <c r="AY502">
        <f>COUNTA($C$502)</f>
        <v>1</v>
      </c>
    </row>
    <row r="503" spans="1:51" ht="30" hidden="1" customHeight="1" x14ac:dyDescent="0.15">
      <c r="A503" s="873">
        <v>6</v>
      </c>
      <c r="B503" s="873">
        <v>1</v>
      </c>
      <c r="C503" s="875" t="s">
        <v>632</v>
      </c>
      <c r="D503" s="875"/>
      <c r="E503" s="875"/>
      <c r="F503" s="875"/>
      <c r="G503" s="875"/>
      <c r="H503" s="875"/>
      <c r="I503" s="875"/>
      <c r="J503" s="876" t="s">
        <v>632</v>
      </c>
      <c r="K503" s="877"/>
      <c r="L503" s="877"/>
      <c r="M503" s="877"/>
      <c r="N503" s="877"/>
      <c r="O503" s="877"/>
      <c r="P503" s="879" t="s">
        <v>632</v>
      </c>
      <c r="Q503" s="879"/>
      <c r="R503" s="879"/>
      <c r="S503" s="879"/>
      <c r="T503" s="879"/>
      <c r="U503" s="879"/>
      <c r="V503" s="879"/>
      <c r="W503" s="879"/>
      <c r="X503" s="879"/>
      <c r="Y503" s="880" t="s">
        <v>632</v>
      </c>
      <c r="Z503" s="881"/>
      <c r="AA503" s="881"/>
      <c r="AB503" s="882"/>
      <c r="AC503" s="883" t="s">
        <v>632</v>
      </c>
      <c r="AD503" s="884"/>
      <c r="AE503" s="884"/>
      <c r="AF503" s="884"/>
      <c r="AG503" s="884"/>
      <c r="AH503" s="885" t="s">
        <v>632</v>
      </c>
      <c r="AI503" s="886"/>
      <c r="AJ503" s="886"/>
      <c r="AK503" s="886"/>
      <c r="AL503" s="869" t="s">
        <v>632</v>
      </c>
      <c r="AM503" s="870"/>
      <c r="AN503" s="870"/>
      <c r="AO503" s="871"/>
      <c r="AP503" s="872"/>
      <c r="AQ503" s="872"/>
      <c r="AR503" s="872"/>
      <c r="AS503" s="872"/>
      <c r="AT503" s="872"/>
      <c r="AU503" s="872"/>
      <c r="AV503" s="872"/>
      <c r="AW503" s="872"/>
      <c r="AX503" s="872"/>
      <c r="AY503">
        <f>COUNTA($C$503)</f>
        <v>1</v>
      </c>
    </row>
    <row r="504" spans="1:51" ht="30" hidden="1" customHeight="1" x14ac:dyDescent="0.15">
      <c r="A504" s="873">
        <v>7</v>
      </c>
      <c r="B504" s="873">
        <v>1</v>
      </c>
      <c r="C504" s="875" t="s">
        <v>632</v>
      </c>
      <c r="D504" s="875"/>
      <c r="E504" s="875"/>
      <c r="F504" s="875"/>
      <c r="G504" s="875"/>
      <c r="H504" s="875"/>
      <c r="I504" s="875"/>
      <c r="J504" s="876" t="s">
        <v>632</v>
      </c>
      <c r="K504" s="877"/>
      <c r="L504" s="877"/>
      <c r="M504" s="877"/>
      <c r="N504" s="877"/>
      <c r="O504" s="877"/>
      <c r="P504" s="879" t="s">
        <v>632</v>
      </c>
      <c r="Q504" s="879"/>
      <c r="R504" s="879"/>
      <c r="S504" s="879"/>
      <c r="T504" s="879"/>
      <c r="U504" s="879"/>
      <c r="V504" s="879"/>
      <c r="W504" s="879"/>
      <c r="X504" s="879"/>
      <c r="Y504" s="880" t="s">
        <v>632</v>
      </c>
      <c r="Z504" s="881"/>
      <c r="AA504" s="881"/>
      <c r="AB504" s="882"/>
      <c r="AC504" s="883" t="s">
        <v>632</v>
      </c>
      <c r="AD504" s="884"/>
      <c r="AE504" s="884"/>
      <c r="AF504" s="884"/>
      <c r="AG504" s="884"/>
      <c r="AH504" s="885" t="s">
        <v>632</v>
      </c>
      <c r="AI504" s="886"/>
      <c r="AJ504" s="886"/>
      <c r="AK504" s="886"/>
      <c r="AL504" s="869" t="s">
        <v>632</v>
      </c>
      <c r="AM504" s="870"/>
      <c r="AN504" s="870"/>
      <c r="AO504" s="871"/>
      <c r="AP504" s="872"/>
      <c r="AQ504" s="872"/>
      <c r="AR504" s="872"/>
      <c r="AS504" s="872"/>
      <c r="AT504" s="872"/>
      <c r="AU504" s="872"/>
      <c r="AV504" s="872"/>
      <c r="AW504" s="872"/>
      <c r="AX504" s="872"/>
      <c r="AY504">
        <f>COUNTA($C$504)</f>
        <v>1</v>
      </c>
    </row>
    <row r="505" spans="1:51" ht="30" hidden="1" customHeight="1" x14ac:dyDescent="0.15">
      <c r="A505" s="873">
        <v>8</v>
      </c>
      <c r="B505" s="873">
        <v>1</v>
      </c>
      <c r="C505" s="875" t="s">
        <v>632</v>
      </c>
      <c r="D505" s="875"/>
      <c r="E505" s="875"/>
      <c r="F505" s="875"/>
      <c r="G505" s="875"/>
      <c r="H505" s="875"/>
      <c r="I505" s="875"/>
      <c r="J505" s="876" t="s">
        <v>632</v>
      </c>
      <c r="K505" s="877"/>
      <c r="L505" s="877"/>
      <c r="M505" s="877"/>
      <c r="N505" s="877"/>
      <c r="O505" s="877"/>
      <c r="P505" s="879" t="s">
        <v>632</v>
      </c>
      <c r="Q505" s="879"/>
      <c r="R505" s="879"/>
      <c r="S505" s="879"/>
      <c r="T505" s="879"/>
      <c r="U505" s="879"/>
      <c r="V505" s="879"/>
      <c r="W505" s="879"/>
      <c r="X505" s="879"/>
      <c r="Y505" s="880" t="s">
        <v>632</v>
      </c>
      <c r="Z505" s="881"/>
      <c r="AA505" s="881"/>
      <c r="AB505" s="882"/>
      <c r="AC505" s="883" t="s">
        <v>632</v>
      </c>
      <c r="AD505" s="884"/>
      <c r="AE505" s="884"/>
      <c r="AF505" s="884"/>
      <c r="AG505" s="884"/>
      <c r="AH505" s="885" t="s">
        <v>632</v>
      </c>
      <c r="AI505" s="886"/>
      <c r="AJ505" s="886"/>
      <c r="AK505" s="886"/>
      <c r="AL505" s="869" t="s">
        <v>632</v>
      </c>
      <c r="AM505" s="870"/>
      <c r="AN505" s="870"/>
      <c r="AO505" s="871"/>
      <c r="AP505" s="872"/>
      <c r="AQ505" s="872"/>
      <c r="AR505" s="872"/>
      <c r="AS505" s="872"/>
      <c r="AT505" s="872"/>
      <c r="AU505" s="872"/>
      <c r="AV505" s="872"/>
      <c r="AW505" s="872"/>
      <c r="AX505" s="872"/>
      <c r="AY505">
        <f>COUNTA($C$505)</f>
        <v>1</v>
      </c>
    </row>
    <row r="506" spans="1:51" ht="30" hidden="1" customHeight="1" x14ac:dyDescent="0.15">
      <c r="A506" s="873">
        <v>9</v>
      </c>
      <c r="B506" s="873">
        <v>1</v>
      </c>
      <c r="C506" s="875" t="s">
        <v>632</v>
      </c>
      <c r="D506" s="875"/>
      <c r="E506" s="875"/>
      <c r="F506" s="875"/>
      <c r="G506" s="875"/>
      <c r="H506" s="875"/>
      <c r="I506" s="875"/>
      <c r="J506" s="876" t="s">
        <v>632</v>
      </c>
      <c r="K506" s="877"/>
      <c r="L506" s="877"/>
      <c r="M506" s="877"/>
      <c r="N506" s="877"/>
      <c r="O506" s="877"/>
      <c r="P506" s="879" t="s">
        <v>632</v>
      </c>
      <c r="Q506" s="879"/>
      <c r="R506" s="879"/>
      <c r="S506" s="879"/>
      <c r="T506" s="879"/>
      <c r="U506" s="879"/>
      <c r="V506" s="879"/>
      <c r="W506" s="879"/>
      <c r="X506" s="879"/>
      <c r="Y506" s="880" t="s">
        <v>632</v>
      </c>
      <c r="Z506" s="881"/>
      <c r="AA506" s="881"/>
      <c r="AB506" s="882"/>
      <c r="AC506" s="883" t="s">
        <v>632</v>
      </c>
      <c r="AD506" s="884"/>
      <c r="AE506" s="884"/>
      <c r="AF506" s="884"/>
      <c r="AG506" s="884"/>
      <c r="AH506" s="885" t="s">
        <v>632</v>
      </c>
      <c r="AI506" s="886"/>
      <c r="AJ506" s="886"/>
      <c r="AK506" s="886"/>
      <c r="AL506" s="869" t="s">
        <v>632</v>
      </c>
      <c r="AM506" s="870"/>
      <c r="AN506" s="870"/>
      <c r="AO506" s="871"/>
      <c r="AP506" s="872"/>
      <c r="AQ506" s="872"/>
      <c r="AR506" s="872"/>
      <c r="AS506" s="872"/>
      <c r="AT506" s="872"/>
      <c r="AU506" s="872"/>
      <c r="AV506" s="872"/>
      <c r="AW506" s="872"/>
      <c r="AX506" s="872"/>
      <c r="AY506">
        <f>COUNTA($C$506)</f>
        <v>1</v>
      </c>
    </row>
    <row r="507" spans="1:51" ht="30" hidden="1" customHeight="1" x14ac:dyDescent="0.15">
      <c r="A507" s="873">
        <v>10</v>
      </c>
      <c r="B507" s="873">
        <v>1</v>
      </c>
      <c r="C507" s="875" t="s">
        <v>632</v>
      </c>
      <c r="D507" s="875"/>
      <c r="E507" s="875"/>
      <c r="F507" s="875"/>
      <c r="G507" s="875"/>
      <c r="H507" s="875"/>
      <c r="I507" s="875"/>
      <c r="J507" s="876" t="s">
        <v>632</v>
      </c>
      <c r="K507" s="877"/>
      <c r="L507" s="877"/>
      <c r="M507" s="877"/>
      <c r="N507" s="877"/>
      <c r="O507" s="877"/>
      <c r="P507" s="879" t="s">
        <v>632</v>
      </c>
      <c r="Q507" s="879"/>
      <c r="R507" s="879"/>
      <c r="S507" s="879"/>
      <c r="T507" s="879"/>
      <c r="U507" s="879"/>
      <c r="V507" s="879"/>
      <c r="W507" s="879"/>
      <c r="X507" s="879"/>
      <c r="Y507" s="880" t="s">
        <v>632</v>
      </c>
      <c r="Z507" s="881"/>
      <c r="AA507" s="881"/>
      <c r="AB507" s="882"/>
      <c r="AC507" s="883" t="s">
        <v>632</v>
      </c>
      <c r="AD507" s="884"/>
      <c r="AE507" s="884"/>
      <c r="AF507" s="884"/>
      <c r="AG507" s="884"/>
      <c r="AH507" s="885" t="s">
        <v>632</v>
      </c>
      <c r="AI507" s="886"/>
      <c r="AJ507" s="886"/>
      <c r="AK507" s="886"/>
      <c r="AL507" s="869" t="s">
        <v>632</v>
      </c>
      <c r="AM507" s="870"/>
      <c r="AN507" s="870"/>
      <c r="AO507" s="871"/>
      <c r="AP507" s="872"/>
      <c r="AQ507" s="872"/>
      <c r="AR507" s="872"/>
      <c r="AS507" s="872"/>
      <c r="AT507" s="872"/>
      <c r="AU507" s="872"/>
      <c r="AV507" s="872"/>
      <c r="AW507" s="872"/>
      <c r="AX507" s="872"/>
      <c r="AY507">
        <f>COUNTA($C$507)</f>
        <v>1</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customHeight="1" x14ac:dyDescent="0.15">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1</v>
      </c>
    </row>
    <row r="529" spans="1:51" ht="24.75" customHeight="1" x14ac:dyDescent="0.15">
      <c r="A529" s="42"/>
      <c r="B529" s="46" t="s">
        <v>171</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1</v>
      </c>
    </row>
    <row r="530" spans="1:51" ht="59.25" customHeight="1" x14ac:dyDescent="0.15">
      <c r="A530" s="862"/>
      <c r="B530" s="862"/>
      <c r="C530" s="862" t="s">
        <v>24</v>
      </c>
      <c r="D530" s="862"/>
      <c r="E530" s="862"/>
      <c r="F530" s="862"/>
      <c r="G530" s="862"/>
      <c r="H530" s="862"/>
      <c r="I530" s="862"/>
      <c r="J530" s="863" t="s">
        <v>196</v>
      </c>
      <c r="K530" s="151"/>
      <c r="L530" s="151"/>
      <c r="M530" s="151"/>
      <c r="N530" s="151"/>
      <c r="O530" s="151"/>
      <c r="P530" s="430" t="s">
        <v>25</v>
      </c>
      <c r="Q530" s="430"/>
      <c r="R530" s="430"/>
      <c r="S530" s="430"/>
      <c r="T530" s="430"/>
      <c r="U530" s="430"/>
      <c r="V530" s="430"/>
      <c r="W530" s="430"/>
      <c r="X530" s="430"/>
      <c r="Y530" s="864" t="s">
        <v>195</v>
      </c>
      <c r="Z530" s="865"/>
      <c r="AA530" s="865"/>
      <c r="AB530" s="865"/>
      <c r="AC530" s="863" t="s">
        <v>225</v>
      </c>
      <c r="AD530" s="863"/>
      <c r="AE530" s="863"/>
      <c r="AF530" s="863"/>
      <c r="AG530" s="863"/>
      <c r="AH530" s="864" t="s">
        <v>243</v>
      </c>
      <c r="AI530" s="862"/>
      <c r="AJ530" s="862"/>
      <c r="AK530" s="862"/>
      <c r="AL530" s="862" t="s">
        <v>19</v>
      </c>
      <c r="AM530" s="862"/>
      <c r="AN530" s="862"/>
      <c r="AO530" s="866"/>
      <c r="AP530" s="887" t="s">
        <v>197</v>
      </c>
      <c r="AQ530" s="887"/>
      <c r="AR530" s="887"/>
      <c r="AS530" s="887"/>
      <c r="AT530" s="887"/>
      <c r="AU530" s="887"/>
      <c r="AV530" s="887"/>
      <c r="AW530" s="887"/>
      <c r="AX530" s="887"/>
      <c r="AY530">
        <f>$AY$528</f>
        <v>1</v>
      </c>
    </row>
    <row r="531" spans="1:51" ht="60" customHeight="1" x14ac:dyDescent="0.15">
      <c r="A531" s="873">
        <v>1</v>
      </c>
      <c r="B531" s="873">
        <v>1</v>
      </c>
      <c r="C531" s="875" t="s">
        <v>667</v>
      </c>
      <c r="D531" s="875"/>
      <c r="E531" s="875"/>
      <c r="F531" s="875"/>
      <c r="G531" s="875"/>
      <c r="H531" s="875"/>
      <c r="I531" s="875"/>
      <c r="J531" s="876">
        <v>6240001020843</v>
      </c>
      <c r="K531" s="877"/>
      <c r="L531" s="877"/>
      <c r="M531" s="877"/>
      <c r="N531" s="877"/>
      <c r="O531" s="877"/>
      <c r="P531" s="878" t="s">
        <v>717</v>
      </c>
      <c r="Q531" s="879"/>
      <c r="R531" s="879"/>
      <c r="S531" s="879"/>
      <c r="T531" s="879"/>
      <c r="U531" s="879"/>
      <c r="V531" s="879"/>
      <c r="W531" s="879"/>
      <c r="X531" s="879"/>
      <c r="Y531" s="880">
        <v>13</v>
      </c>
      <c r="Z531" s="881"/>
      <c r="AA531" s="881"/>
      <c r="AB531" s="882"/>
      <c r="AC531" s="883" t="s">
        <v>668</v>
      </c>
      <c r="AD531" s="884"/>
      <c r="AE531" s="884"/>
      <c r="AF531" s="884"/>
      <c r="AG531" s="884"/>
      <c r="AH531" s="867">
        <v>1</v>
      </c>
      <c r="AI531" s="868"/>
      <c r="AJ531" s="868"/>
      <c r="AK531" s="868"/>
      <c r="AL531" s="869">
        <v>84.3</v>
      </c>
      <c r="AM531" s="870"/>
      <c r="AN531" s="870"/>
      <c r="AO531" s="871"/>
      <c r="AP531" s="872"/>
      <c r="AQ531" s="872"/>
      <c r="AR531" s="872"/>
      <c r="AS531" s="872"/>
      <c r="AT531" s="872"/>
      <c r="AU531" s="872"/>
      <c r="AV531" s="872"/>
      <c r="AW531" s="872"/>
      <c r="AX531" s="872"/>
      <c r="AY531">
        <f>$AY$528</f>
        <v>1</v>
      </c>
    </row>
    <row r="532" spans="1:51" ht="30" hidden="1" customHeight="1" x14ac:dyDescent="0.15">
      <c r="A532" s="873">
        <v>2</v>
      </c>
      <c r="B532" s="873">
        <v>1</v>
      </c>
      <c r="C532" s="875" t="s">
        <v>632</v>
      </c>
      <c r="D532" s="875"/>
      <c r="E532" s="875"/>
      <c r="F532" s="875"/>
      <c r="G532" s="875"/>
      <c r="H532" s="875"/>
      <c r="I532" s="875"/>
      <c r="J532" s="876" t="s">
        <v>632</v>
      </c>
      <c r="K532" s="877"/>
      <c r="L532" s="877"/>
      <c r="M532" s="877"/>
      <c r="N532" s="877"/>
      <c r="O532" s="877"/>
      <c r="P532" s="879" t="s">
        <v>632</v>
      </c>
      <c r="Q532" s="879"/>
      <c r="R532" s="879"/>
      <c r="S532" s="879"/>
      <c r="T532" s="879"/>
      <c r="U532" s="879"/>
      <c r="V532" s="879"/>
      <c r="W532" s="879"/>
      <c r="X532" s="879"/>
      <c r="Y532" s="880" t="s">
        <v>632</v>
      </c>
      <c r="Z532" s="881"/>
      <c r="AA532" s="881"/>
      <c r="AB532" s="882"/>
      <c r="AC532" s="883" t="s">
        <v>632</v>
      </c>
      <c r="AD532" s="884"/>
      <c r="AE532" s="884"/>
      <c r="AF532" s="884"/>
      <c r="AG532" s="884"/>
      <c r="AH532" s="867" t="s">
        <v>632</v>
      </c>
      <c r="AI532" s="868"/>
      <c r="AJ532" s="868"/>
      <c r="AK532" s="868"/>
      <c r="AL532" s="869" t="s">
        <v>632</v>
      </c>
      <c r="AM532" s="870"/>
      <c r="AN532" s="870"/>
      <c r="AO532" s="871"/>
      <c r="AP532" s="872"/>
      <c r="AQ532" s="872"/>
      <c r="AR532" s="872"/>
      <c r="AS532" s="872"/>
      <c r="AT532" s="872"/>
      <c r="AU532" s="872"/>
      <c r="AV532" s="872"/>
      <c r="AW532" s="872"/>
      <c r="AX532" s="872"/>
      <c r="AY532">
        <f>COUNTA($C$532)</f>
        <v>1</v>
      </c>
    </row>
    <row r="533" spans="1:51" ht="30" hidden="1" customHeight="1" x14ac:dyDescent="0.15">
      <c r="A533" s="873">
        <v>3</v>
      </c>
      <c r="B533" s="873">
        <v>1</v>
      </c>
      <c r="C533" s="874" t="s">
        <v>632</v>
      </c>
      <c r="D533" s="875"/>
      <c r="E533" s="875"/>
      <c r="F533" s="875"/>
      <c r="G533" s="875"/>
      <c r="H533" s="875"/>
      <c r="I533" s="875"/>
      <c r="J533" s="876" t="s">
        <v>632</v>
      </c>
      <c r="K533" s="877"/>
      <c r="L533" s="877"/>
      <c r="M533" s="877"/>
      <c r="N533" s="877"/>
      <c r="O533" s="877"/>
      <c r="P533" s="878" t="s">
        <v>632</v>
      </c>
      <c r="Q533" s="879"/>
      <c r="R533" s="879"/>
      <c r="S533" s="879"/>
      <c r="T533" s="879"/>
      <c r="U533" s="879"/>
      <c r="V533" s="879"/>
      <c r="W533" s="879"/>
      <c r="X533" s="879"/>
      <c r="Y533" s="880" t="s">
        <v>632</v>
      </c>
      <c r="Z533" s="881"/>
      <c r="AA533" s="881"/>
      <c r="AB533" s="882"/>
      <c r="AC533" s="883" t="s">
        <v>632</v>
      </c>
      <c r="AD533" s="884"/>
      <c r="AE533" s="884"/>
      <c r="AF533" s="884"/>
      <c r="AG533" s="884"/>
      <c r="AH533" s="885" t="s">
        <v>632</v>
      </c>
      <c r="AI533" s="886"/>
      <c r="AJ533" s="886"/>
      <c r="AK533" s="886"/>
      <c r="AL533" s="869" t="s">
        <v>632</v>
      </c>
      <c r="AM533" s="870"/>
      <c r="AN533" s="870"/>
      <c r="AO533" s="871"/>
      <c r="AP533" s="872"/>
      <c r="AQ533" s="872"/>
      <c r="AR533" s="872"/>
      <c r="AS533" s="872"/>
      <c r="AT533" s="872"/>
      <c r="AU533" s="872"/>
      <c r="AV533" s="872"/>
      <c r="AW533" s="872"/>
      <c r="AX533" s="872"/>
      <c r="AY533">
        <f>COUNTA($C$533)</f>
        <v>1</v>
      </c>
    </row>
    <row r="534" spans="1:51" ht="30" hidden="1" customHeight="1" x14ac:dyDescent="0.15">
      <c r="A534" s="873">
        <v>4</v>
      </c>
      <c r="B534" s="873">
        <v>1</v>
      </c>
      <c r="C534" s="874" t="s">
        <v>632</v>
      </c>
      <c r="D534" s="875"/>
      <c r="E534" s="875"/>
      <c r="F534" s="875"/>
      <c r="G534" s="875"/>
      <c r="H534" s="875"/>
      <c r="I534" s="875"/>
      <c r="J534" s="876" t="s">
        <v>632</v>
      </c>
      <c r="K534" s="877"/>
      <c r="L534" s="877"/>
      <c r="M534" s="877"/>
      <c r="N534" s="877"/>
      <c r="O534" s="877"/>
      <c r="P534" s="878" t="s">
        <v>632</v>
      </c>
      <c r="Q534" s="879"/>
      <c r="R534" s="879"/>
      <c r="S534" s="879"/>
      <c r="T534" s="879"/>
      <c r="U534" s="879"/>
      <c r="V534" s="879"/>
      <c r="W534" s="879"/>
      <c r="X534" s="879"/>
      <c r="Y534" s="880" t="s">
        <v>632</v>
      </c>
      <c r="Z534" s="881"/>
      <c r="AA534" s="881"/>
      <c r="AB534" s="882"/>
      <c r="AC534" s="883" t="s">
        <v>632</v>
      </c>
      <c r="AD534" s="884"/>
      <c r="AE534" s="884"/>
      <c r="AF534" s="884"/>
      <c r="AG534" s="884"/>
      <c r="AH534" s="885" t="s">
        <v>632</v>
      </c>
      <c r="AI534" s="886"/>
      <c r="AJ534" s="886"/>
      <c r="AK534" s="886"/>
      <c r="AL534" s="869" t="s">
        <v>632</v>
      </c>
      <c r="AM534" s="870"/>
      <c r="AN534" s="870"/>
      <c r="AO534" s="871"/>
      <c r="AP534" s="872"/>
      <c r="AQ534" s="872"/>
      <c r="AR534" s="872"/>
      <c r="AS534" s="872"/>
      <c r="AT534" s="872"/>
      <c r="AU534" s="872"/>
      <c r="AV534" s="872"/>
      <c r="AW534" s="872"/>
      <c r="AX534" s="872"/>
      <c r="AY534">
        <f>COUNTA($C$534)</f>
        <v>1</v>
      </c>
    </row>
    <row r="535" spans="1:51" ht="30" hidden="1" customHeight="1" x14ac:dyDescent="0.15">
      <c r="A535" s="873">
        <v>5</v>
      </c>
      <c r="B535" s="873">
        <v>1</v>
      </c>
      <c r="C535" s="875" t="s">
        <v>632</v>
      </c>
      <c r="D535" s="875"/>
      <c r="E535" s="875"/>
      <c r="F535" s="875"/>
      <c r="G535" s="875"/>
      <c r="H535" s="875"/>
      <c r="I535" s="875"/>
      <c r="J535" s="876" t="s">
        <v>632</v>
      </c>
      <c r="K535" s="877"/>
      <c r="L535" s="877"/>
      <c r="M535" s="877"/>
      <c r="N535" s="877"/>
      <c r="O535" s="877"/>
      <c r="P535" s="879" t="s">
        <v>632</v>
      </c>
      <c r="Q535" s="879"/>
      <c r="R535" s="879"/>
      <c r="S535" s="879"/>
      <c r="T535" s="879"/>
      <c r="U535" s="879"/>
      <c r="V535" s="879"/>
      <c r="W535" s="879"/>
      <c r="X535" s="879"/>
      <c r="Y535" s="880" t="s">
        <v>632</v>
      </c>
      <c r="Z535" s="881"/>
      <c r="AA535" s="881"/>
      <c r="AB535" s="882"/>
      <c r="AC535" s="883" t="s">
        <v>632</v>
      </c>
      <c r="AD535" s="884"/>
      <c r="AE535" s="884"/>
      <c r="AF535" s="884"/>
      <c r="AG535" s="884"/>
      <c r="AH535" s="885" t="s">
        <v>632</v>
      </c>
      <c r="AI535" s="886"/>
      <c r="AJ535" s="886"/>
      <c r="AK535" s="886"/>
      <c r="AL535" s="869" t="s">
        <v>632</v>
      </c>
      <c r="AM535" s="870"/>
      <c r="AN535" s="870"/>
      <c r="AO535" s="871"/>
      <c r="AP535" s="872"/>
      <c r="AQ535" s="872"/>
      <c r="AR535" s="872"/>
      <c r="AS535" s="872"/>
      <c r="AT535" s="872"/>
      <c r="AU535" s="872"/>
      <c r="AV535" s="872"/>
      <c r="AW535" s="872"/>
      <c r="AX535" s="872"/>
      <c r="AY535">
        <f>COUNTA($C$535)</f>
        <v>1</v>
      </c>
    </row>
    <row r="536" spans="1:51" ht="30" hidden="1" customHeight="1" x14ac:dyDescent="0.15">
      <c r="A536" s="873">
        <v>6</v>
      </c>
      <c r="B536" s="873">
        <v>1</v>
      </c>
      <c r="C536" s="875" t="s">
        <v>632</v>
      </c>
      <c r="D536" s="875"/>
      <c r="E536" s="875"/>
      <c r="F536" s="875"/>
      <c r="G536" s="875"/>
      <c r="H536" s="875"/>
      <c r="I536" s="875"/>
      <c r="J536" s="876" t="s">
        <v>632</v>
      </c>
      <c r="K536" s="877"/>
      <c r="L536" s="877"/>
      <c r="M536" s="877"/>
      <c r="N536" s="877"/>
      <c r="O536" s="877"/>
      <c r="P536" s="879" t="s">
        <v>632</v>
      </c>
      <c r="Q536" s="879"/>
      <c r="R536" s="879"/>
      <c r="S536" s="879"/>
      <c r="T536" s="879"/>
      <c r="U536" s="879"/>
      <c r="V536" s="879"/>
      <c r="W536" s="879"/>
      <c r="X536" s="879"/>
      <c r="Y536" s="880" t="s">
        <v>632</v>
      </c>
      <c r="Z536" s="881"/>
      <c r="AA536" s="881"/>
      <c r="AB536" s="882"/>
      <c r="AC536" s="883" t="s">
        <v>632</v>
      </c>
      <c r="AD536" s="884"/>
      <c r="AE536" s="884"/>
      <c r="AF536" s="884"/>
      <c r="AG536" s="884"/>
      <c r="AH536" s="885" t="s">
        <v>632</v>
      </c>
      <c r="AI536" s="886"/>
      <c r="AJ536" s="886"/>
      <c r="AK536" s="886"/>
      <c r="AL536" s="869" t="s">
        <v>632</v>
      </c>
      <c r="AM536" s="870"/>
      <c r="AN536" s="870"/>
      <c r="AO536" s="871"/>
      <c r="AP536" s="872"/>
      <c r="AQ536" s="872"/>
      <c r="AR536" s="872"/>
      <c r="AS536" s="872"/>
      <c r="AT536" s="872"/>
      <c r="AU536" s="872"/>
      <c r="AV536" s="872"/>
      <c r="AW536" s="872"/>
      <c r="AX536" s="872"/>
      <c r="AY536">
        <f>COUNTA($C$536)</f>
        <v>1</v>
      </c>
    </row>
    <row r="537" spans="1:51" ht="30" hidden="1" customHeight="1" x14ac:dyDescent="0.15">
      <c r="A537" s="873">
        <v>7</v>
      </c>
      <c r="B537" s="873">
        <v>1</v>
      </c>
      <c r="C537" s="875" t="s">
        <v>632</v>
      </c>
      <c r="D537" s="875"/>
      <c r="E537" s="875"/>
      <c r="F537" s="875"/>
      <c r="G537" s="875"/>
      <c r="H537" s="875"/>
      <c r="I537" s="875"/>
      <c r="J537" s="876" t="s">
        <v>632</v>
      </c>
      <c r="K537" s="877"/>
      <c r="L537" s="877"/>
      <c r="M537" s="877"/>
      <c r="N537" s="877"/>
      <c r="O537" s="877"/>
      <c r="P537" s="879" t="s">
        <v>632</v>
      </c>
      <c r="Q537" s="879"/>
      <c r="R537" s="879"/>
      <c r="S537" s="879"/>
      <c r="T537" s="879"/>
      <c r="U537" s="879"/>
      <c r="V537" s="879"/>
      <c r="W537" s="879"/>
      <c r="X537" s="879"/>
      <c r="Y537" s="880" t="s">
        <v>632</v>
      </c>
      <c r="Z537" s="881"/>
      <c r="AA537" s="881"/>
      <c r="AB537" s="882"/>
      <c r="AC537" s="883" t="s">
        <v>632</v>
      </c>
      <c r="AD537" s="884"/>
      <c r="AE537" s="884"/>
      <c r="AF537" s="884"/>
      <c r="AG537" s="884"/>
      <c r="AH537" s="885" t="s">
        <v>632</v>
      </c>
      <c r="AI537" s="886"/>
      <c r="AJ537" s="886"/>
      <c r="AK537" s="886"/>
      <c r="AL537" s="869" t="s">
        <v>632</v>
      </c>
      <c r="AM537" s="870"/>
      <c r="AN537" s="870"/>
      <c r="AO537" s="871"/>
      <c r="AP537" s="872"/>
      <c r="AQ537" s="872"/>
      <c r="AR537" s="872"/>
      <c r="AS537" s="872"/>
      <c r="AT537" s="872"/>
      <c r="AU537" s="872"/>
      <c r="AV537" s="872"/>
      <c r="AW537" s="872"/>
      <c r="AX537" s="872"/>
      <c r="AY537">
        <f>COUNTA($C$537)</f>
        <v>1</v>
      </c>
    </row>
    <row r="538" spans="1:51" ht="30" hidden="1" customHeight="1" x14ac:dyDescent="0.15">
      <c r="A538" s="873">
        <v>8</v>
      </c>
      <c r="B538" s="873">
        <v>1</v>
      </c>
      <c r="C538" s="875" t="s">
        <v>632</v>
      </c>
      <c r="D538" s="875"/>
      <c r="E538" s="875"/>
      <c r="F538" s="875"/>
      <c r="G538" s="875"/>
      <c r="H538" s="875"/>
      <c r="I538" s="875"/>
      <c r="J538" s="876" t="s">
        <v>632</v>
      </c>
      <c r="K538" s="877"/>
      <c r="L538" s="877"/>
      <c r="M538" s="877"/>
      <c r="N538" s="877"/>
      <c r="O538" s="877"/>
      <c r="P538" s="879" t="s">
        <v>632</v>
      </c>
      <c r="Q538" s="879"/>
      <c r="R538" s="879"/>
      <c r="S538" s="879"/>
      <c r="T538" s="879"/>
      <c r="U538" s="879"/>
      <c r="V538" s="879"/>
      <c r="W538" s="879"/>
      <c r="X538" s="879"/>
      <c r="Y538" s="880" t="s">
        <v>632</v>
      </c>
      <c r="Z538" s="881"/>
      <c r="AA538" s="881"/>
      <c r="AB538" s="882"/>
      <c r="AC538" s="883" t="s">
        <v>632</v>
      </c>
      <c r="AD538" s="884"/>
      <c r="AE538" s="884"/>
      <c r="AF538" s="884"/>
      <c r="AG538" s="884"/>
      <c r="AH538" s="885" t="s">
        <v>632</v>
      </c>
      <c r="AI538" s="886"/>
      <c r="AJ538" s="886"/>
      <c r="AK538" s="886"/>
      <c r="AL538" s="869" t="s">
        <v>632</v>
      </c>
      <c r="AM538" s="870"/>
      <c r="AN538" s="870"/>
      <c r="AO538" s="871"/>
      <c r="AP538" s="872"/>
      <c r="AQ538" s="872"/>
      <c r="AR538" s="872"/>
      <c r="AS538" s="872"/>
      <c r="AT538" s="872"/>
      <c r="AU538" s="872"/>
      <c r="AV538" s="872"/>
      <c r="AW538" s="872"/>
      <c r="AX538" s="872"/>
      <c r="AY538">
        <f>COUNTA($C$538)</f>
        <v>1</v>
      </c>
    </row>
    <row r="539" spans="1:51" ht="30" hidden="1" customHeight="1" x14ac:dyDescent="0.15">
      <c r="A539" s="873">
        <v>9</v>
      </c>
      <c r="B539" s="873">
        <v>1</v>
      </c>
      <c r="C539" s="875" t="s">
        <v>632</v>
      </c>
      <c r="D539" s="875"/>
      <c r="E539" s="875"/>
      <c r="F539" s="875"/>
      <c r="G539" s="875"/>
      <c r="H539" s="875"/>
      <c r="I539" s="875"/>
      <c r="J539" s="876" t="s">
        <v>632</v>
      </c>
      <c r="K539" s="877"/>
      <c r="L539" s="877"/>
      <c r="M539" s="877"/>
      <c r="N539" s="877"/>
      <c r="O539" s="877"/>
      <c r="P539" s="879" t="s">
        <v>632</v>
      </c>
      <c r="Q539" s="879"/>
      <c r="R539" s="879"/>
      <c r="S539" s="879"/>
      <c r="T539" s="879"/>
      <c r="U539" s="879"/>
      <c r="V539" s="879"/>
      <c r="W539" s="879"/>
      <c r="X539" s="879"/>
      <c r="Y539" s="880" t="s">
        <v>632</v>
      </c>
      <c r="Z539" s="881"/>
      <c r="AA539" s="881"/>
      <c r="AB539" s="882"/>
      <c r="AC539" s="883" t="s">
        <v>632</v>
      </c>
      <c r="AD539" s="884"/>
      <c r="AE539" s="884"/>
      <c r="AF539" s="884"/>
      <c r="AG539" s="884"/>
      <c r="AH539" s="885" t="s">
        <v>632</v>
      </c>
      <c r="AI539" s="886"/>
      <c r="AJ539" s="886"/>
      <c r="AK539" s="886"/>
      <c r="AL539" s="869" t="s">
        <v>632</v>
      </c>
      <c r="AM539" s="870"/>
      <c r="AN539" s="870"/>
      <c r="AO539" s="871"/>
      <c r="AP539" s="872"/>
      <c r="AQ539" s="872"/>
      <c r="AR539" s="872"/>
      <c r="AS539" s="872"/>
      <c r="AT539" s="872"/>
      <c r="AU539" s="872"/>
      <c r="AV539" s="872"/>
      <c r="AW539" s="872"/>
      <c r="AX539" s="872"/>
      <c r="AY539">
        <f>COUNTA($C$539)</f>
        <v>1</v>
      </c>
    </row>
    <row r="540" spans="1:51" ht="30" hidden="1" customHeight="1" x14ac:dyDescent="0.15">
      <c r="A540" s="873">
        <v>10</v>
      </c>
      <c r="B540" s="873">
        <v>1</v>
      </c>
      <c r="C540" s="875" t="s">
        <v>632</v>
      </c>
      <c r="D540" s="875"/>
      <c r="E540" s="875"/>
      <c r="F540" s="875"/>
      <c r="G540" s="875"/>
      <c r="H540" s="875"/>
      <c r="I540" s="875"/>
      <c r="J540" s="876" t="s">
        <v>632</v>
      </c>
      <c r="K540" s="877"/>
      <c r="L540" s="877"/>
      <c r="M540" s="877"/>
      <c r="N540" s="877"/>
      <c r="O540" s="877"/>
      <c r="P540" s="879" t="s">
        <v>632</v>
      </c>
      <c r="Q540" s="879"/>
      <c r="R540" s="879"/>
      <c r="S540" s="879"/>
      <c r="T540" s="879"/>
      <c r="U540" s="879"/>
      <c r="V540" s="879"/>
      <c r="W540" s="879"/>
      <c r="X540" s="879"/>
      <c r="Y540" s="880" t="s">
        <v>632</v>
      </c>
      <c r="Z540" s="881"/>
      <c r="AA540" s="881"/>
      <c r="AB540" s="882"/>
      <c r="AC540" s="883" t="s">
        <v>632</v>
      </c>
      <c r="AD540" s="884"/>
      <c r="AE540" s="884"/>
      <c r="AF540" s="884"/>
      <c r="AG540" s="884"/>
      <c r="AH540" s="885" t="s">
        <v>632</v>
      </c>
      <c r="AI540" s="886"/>
      <c r="AJ540" s="886"/>
      <c r="AK540" s="886"/>
      <c r="AL540" s="869" t="s">
        <v>632</v>
      </c>
      <c r="AM540" s="870"/>
      <c r="AN540" s="870"/>
      <c r="AO540" s="871"/>
      <c r="AP540" s="872"/>
      <c r="AQ540" s="872"/>
      <c r="AR540" s="872"/>
      <c r="AS540" s="872"/>
      <c r="AT540" s="872"/>
      <c r="AU540" s="872"/>
      <c r="AV540" s="872"/>
      <c r="AW540" s="872"/>
      <c r="AX540" s="872"/>
      <c r="AY540">
        <f>COUNTA($C$540)</f>
        <v>1</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customHeight="1" x14ac:dyDescent="0.15">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1</v>
      </c>
    </row>
    <row r="562" spans="1:51" ht="24.75" customHeight="1" x14ac:dyDescent="0.15">
      <c r="A562" s="42"/>
      <c r="B562" s="46" t="s">
        <v>172</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1</v>
      </c>
    </row>
    <row r="563" spans="1:51" ht="59.25" customHeight="1" x14ac:dyDescent="0.15">
      <c r="A563" s="862"/>
      <c r="B563" s="862"/>
      <c r="C563" s="862" t="s">
        <v>24</v>
      </c>
      <c r="D563" s="862"/>
      <c r="E563" s="862"/>
      <c r="F563" s="862"/>
      <c r="G563" s="862"/>
      <c r="H563" s="862"/>
      <c r="I563" s="862"/>
      <c r="J563" s="863" t="s">
        <v>196</v>
      </c>
      <c r="K563" s="151"/>
      <c r="L563" s="151"/>
      <c r="M563" s="151"/>
      <c r="N563" s="151"/>
      <c r="O563" s="151"/>
      <c r="P563" s="430" t="s">
        <v>25</v>
      </c>
      <c r="Q563" s="430"/>
      <c r="R563" s="430"/>
      <c r="S563" s="430"/>
      <c r="T563" s="430"/>
      <c r="U563" s="430"/>
      <c r="V563" s="430"/>
      <c r="W563" s="430"/>
      <c r="X563" s="430"/>
      <c r="Y563" s="864" t="s">
        <v>195</v>
      </c>
      <c r="Z563" s="865"/>
      <c r="AA563" s="865"/>
      <c r="AB563" s="865"/>
      <c r="AC563" s="863" t="s">
        <v>225</v>
      </c>
      <c r="AD563" s="863"/>
      <c r="AE563" s="863"/>
      <c r="AF563" s="863"/>
      <c r="AG563" s="863"/>
      <c r="AH563" s="864" t="s">
        <v>243</v>
      </c>
      <c r="AI563" s="862"/>
      <c r="AJ563" s="862"/>
      <c r="AK563" s="862"/>
      <c r="AL563" s="862" t="s">
        <v>19</v>
      </c>
      <c r="AM563" s="862"/>
      <c r="AN563" s="862"/>
      <c r="AO563" s="866"/>
      <c r="AP563" s="887" t="s">
        <v>197</v>
      </c>
      <c r="AQ563" s="887"/>
      <c r="AR563" s="887"/>
      <c r="AS563" s="887"/>
      <c r="AT563" s="887"/>
      <c r="AU563" s="887"/>
      <c r="AV563" s="887"/>
      <c r="AW563" s="887"/>
      <c r="AX563" s="887"/>
      <c r="AY563">
        <f>$AY$561</f>
        <v>1</v>
      </c>
    </row>
    <row r="564" spans="1:51" ht="30" customHeight="1" x14ac:dyDescent="0.15">
      <c r="A564" s="873">
        <v>1</v>
      </c>
      <c r="B564" s="873">
        <v>1</v>
      </c>
      <c r="C564" s="875" t="s">
        <v>630</v>
      </c>
      <c r="D564" s="875"/>
      <c r="E564" s="875"/>
      <c r="F564" s="875"/>
      <c r="G564" s="875"/>
      <c r="H564" s="875"/>
      <c r="I564" s="875"/>
      <c r="J564" s="876">
        <v>3011101015783</v>
      </c>
      <c r="K564" s="877"/>
      <c r="L564" s="877"/>
      <c r="M564" s="877"/>
      <c r="N564" s="877"/>
      <c r="O564" s="877"/>
      <c r="P564" s="878" t="s">
        <v>718</v>
      </c>
      <c r="Q564" s="879"/>
      <c r="R564" s="879"/>
      <c r="S564" s="879"/>
      <c r="T564" s="879"/>
      <c r="U564" s="879"/>
      <c r="V564" s="879"/>
      <c r="W564" s="879"/>
      <c r="X564" s="879"/>
      <c r="Y564" s="880">
        <v>0.9</v>
      </c>
      <c r="Z564" s="881"/>
      <c r="AA564" s="881"/>
      <c r="AB564" s="882"/>
      <c r="AC564" s="883" t="s">
        <v>646</v>
      </c>
      <c r="AD564" s="884"/>
      <c r="AE564" s="884"/>
      <c r="AF564" s="884"/>
      <c r="AG564" s="884"/>
      <c r="AH564" s="867">
        <v>9</v>
      </c>
      <c r="AI564" s="868"/>
      <c r="AJ564" s="868"/>
      <c r="AK564" s="868"/>
      <c r="AL564" s="869">
        <v>88.2</v>
      </c>
      <c r="AM564" s="870"/>
      <c r="AN564" s="870"/>
      <c r="AO564" s="871"/>
      <c r="AP564" s="872"/>
      <c r="AQ564" s="872"/>
      <c r="AR564" s="872"/>
      <c r="AS564" s="872"/>
      <c r="AT564" s="872"/>
      <c r="AU564" s="872"/>
      <c r="AV564" s="872"/>
      <c r="AW564" s="872"/>
      <c r="AX564" s="872"/>
      <c r="AY564">
        <f>$AY$561</f>
        <v>1</v>
      </c>
    </row>
    <row r="565" spans="1:51" ht="30" customHeight="1" x14ac:dyDescent="0.15">
      <c r="A565" s="873">
        <v>2</v>
      </c>
      <c r="B565" s="873">
        <v>1</v>
      </c>
      <c r="C565" s="875" t="s">
        <v>643</v>
      </c>
      <c r="D565" s="875"/>
      <c r="E565" s="875"/>
      <c r="F565" s="875"/>
      <c r="G565" s="875"/>
      <c r="H565" s="875"/>
      <c r="I565" s="875"/>
      <c r="J565" s="876">
        <v>6010405003434</v>
      </c>
      <c r="K565" s="877"/>
      <c r="L565" s="877"/>
      <c r="M565" s="877"/>
      <c r="N565" s="877"/>
      <c r="O565" s="877"/>
      <c r="P565" s="878" t="s">
        <v>719</v>
      </c>
      <c r="Q565" s="879"/>
      <c r="R565" s="879"/>
      <c r="S565" s="879"/>
      <c r="T565" s="879"/>
      <c r="U565" s="879"/>
      <c r="V565" s="879"/>
      <c r="W565" s="879"/>
      <c r="X565" s="879"/>
      <c r="Y565" s="880">
        <v>0.2</v>
      </c>
      <c r="Z565" s="881"/>
      <c r="AA565" s="881"/>
      <c r="AB565" s="882"/>
      <c r="AC565" s="883" t="s">
        <v>646</v>
      </c>
      <c r="AD565" s="884"/>
      <c r="AE565" s="884"/>
      <c r="AF565" s="884"/>
      <c r="AG565" s="884"/>
      <c r="AH565" s="867">
        <v>1</v>
      </c>
      <c r="AI565" s="868"/>
      <c r="AJ565" s="868"/>
      <c r="AK565" s="868"/>
      <c r="AL565" s="869">
        <v>99.2</v>
      </c>
      <c r="AM565" s="870"/>
      <c r="AN565" s="870"/>
      <c r="AO565" s="871"/>
      <c r="AP565" s="872"/>
      <c r="AQ565" s="872"/>
      <c r="AR565" s="872"/>
      <c r="AS565" s="872"/>
      <c r="AT565" s="872"/>
      <c r="AU565" s="872"/>
      <c r="AV565" s="872"/>
      <c r="AW565" s="872"/>
      <c r="AX565" s="872"/>
      <c r="AY565">
        <f>COUNTA($C$565)</f>
        <v>1</v>
      </c>
    </row>
    <row r="566" spans="1:51" ht="30" customHeight="1" x14ac:dyDescent="0.15">
      <c r="A566" s="873">
        <v>3</v>
      </c>
      <c r="B566" s="873">
        <v>1</v>
      </c>
      <c r="C566" s="874" t="s">
        <v>644</v>
      </c>
      <c r="D566" s="875"/>
      <c r="E566" s="875"/>
      <c r="F566" s="875"/>
      <c r="G566" s="875"/>
      <c r="H566" s="875"/>
      <c r="I566" s="875"/>
      <c r="J566" s="876">
        <v>2010401021583</v>
      </c>
      <c r="K566" s="877"/>
      <c r="L566" s="877"/>
      <c r="M566" s="877"/>
      <c r="N566" s="877"/>
      <c r="O566" s="877"/>
      <c r="P566" s="878" t="s">
        <v>720</v>
      </c>
      <c r="Q566" s="879"/>
      <c r="R566" s="879"/>
      <c r="S566" s="879"/>
      <c r="T566" s="879"/>
      <c r="U566" s="879"/>
      <c r="V566" s="879"/>
      <c r="W566" s="879"/>
      <c r="X566" s="879"/>
      <c r="Y566" s="880">
        <v>0.1</v>
      </c>
      <c r="Z566" s="881"/>
      <c r="AA566" s="881"/>
      <c r="AB566" s="882"/>
      <c r="AC566" s="883" t="s">
        <v>646</v>
      </c>
      <c r="AD566" s="884"/>
      <c r="AE566" s="884"/>
      <c r="AF566" s="884"/>
      <c r="AG566" s="884"/>
      <c r="AH566" s="885">
        <v>1</v>
      </c>
      <c r="AI566" s="886"/>
      <c r="AJ566" s="886"/>
      <c r="AK566" s="886"/>
      <c r="AL566" s="869">
        <v>99.9</v>
      </c>
      <c r="AM566" s="870"/>
      <c r="AN566" s="870"/>
      <c r="AO566" s="871"/>
      <c r="AP566" s="872"/>
      <c r="AQ566" s="872"/>
      <c r="AR566" s="872"/>
      <c r="AS566" s="872"/>
      <c r="AT566" s="872"/>
      <c r="AU566" s="872"/>
      <c r="AV566" s="872"/>
      <c r="AW566" s="872"/>
      <c r="AX566" s="872"/>
      <c r="AY566">
        <f>COUNTA($C$566)</f>
        <v>1</v>
      </c>
    </row>
    <row r="567" spans="1:51" ht="30" customHeight="1" x14ac:dyDescent="0.15">
      <c r="A567" s="873">
        <v>4</v>
      </c>
      <c r="B567" s="873">
        <v>1</v>
      </c>
      <c r="C567" s="874" t="s">
        <v>645</v>
      </c>
      <c r="D567" s="875"/>
      <c r="E567" s="875"/>
      <c r="F567" s="875"/>
      <c r="G567" s="875"/>
      <c r="H567" s="875"/>
      <c r="I567" s="875"/>
      <c r="J567" s="876">
        <v>9010001025367</v>
      </c>
      <c r="K567" s="877"/>
      <c r="L567" s="877"/>
      <c r="M567" s="877"/>
      <c r="N567" s="877"/>
      <c r="O567" s="877"/>
      <c r="P567" s="878" t="s">
        <v>720</v>
      </c>
      <c r="Q567" s="879"/>
      <c r="R567" s="879"/>
      <c r="S567" s="879"/>
      <c r="T567" s="879"/>
      <c r="U567" s="879"/>
      <c r="V567" s="879"/>
      <c r="W567" s="879"/>
      <c r="X567" s="879"/>
      <c r="Y567" s="880">
        <v>0.1</v>
      </c>
      <c r="Z567" s="881"/>
      <c r="AA567" s="881"/>
      <c r="AB567" s="882"/>
      <c r="AC567" s="883" t="s">
        <v>646</v>
      </c>
      <c r="AD567" s="884"/>
      <c r="AE567" s="884"/>
      <c r="AF567" s="884"/>
      <c r="AG567" s="884"/>
      <c r="AH567" s="885" t="s">
        <v>607</v>
      </c>
      <c r="AI567" s="886"/>
      <c r="AJ567" s="886"/>
      <c r="AK567" s="886"/>
      <c r="AL567" s="869" t="s">
        <v>607</v>
      </c>
      <c r="AM567" s="870"/>
      <c r="AN567" s="870"/>
      <c r="AO567" s="871"/>
      <c r="AP567" s="872"/>
      <c r="AQ567" s="872"/>
      <c r="AR567" s="872"/>
      <c r="AS567" s="872"/>
      <c r="AT567" s="872"/>
      <c r="AU567" s="872"/>
      <c r="AV567" s="872"/>
      <c r="AW567" s="872"/>
      <c r="AX567" s="872"/>
      <c r="AY567">
        <f>COUNTA($C$567)</f>
        <v>1</v>
      </c>
    </row>
    <row r="568" spans="1:51" ht="30" hidden="1" customHeight="1" x14ac:dyDescent="0.15">
      <c r="A568" s="873">
        <v>5</v>
      </c>
      <c r="B568" s="873">
        <v>1</v>
      </c>
      <c r="C568" s="875" t="s">
        <v>632</v>
      </c>
      <c r="D568" s="875"/>
      <c r="E568" s="875"/>
      <c r="F568" s="875"/>
      <c r="G568" s="875"/>
      <c r="H568" s="875"/>
      <c r="I568" s="875"/>
      <c r="J568" s="876" t="s">
        <v>632</v>
      </c>
      <c r="K568" s="877"/>
      <c r="L568" s="877"/>
      <c r="M568" s="877"/>
      <c r="N568" s="877"/>
      <c r="O568" s="877"/>
      <c r="P568" s="879" t="s">
        <v>632</v>
      </c>
      <c r="Q568" s="879"/>
      <c r="R568" s="879"/>
      <c r="S568" s="879"/>
      <c r="T568" s="879"/>
      <c r="U568" s="879"/>
      <c r="V568" s="879"/>
      <c r="W568" s="879"/>
      <c r="X568" s="879"/>
      <c r="Y568" s="880" t="s">
        <v>632</v>
      </c>
      <c r="Z568" s="881"/>
      <c r="AA568" s="881"/>
      <c r="AB568" s="882"/>
      <c r="AC568" s="883" t="s">
        <v>632</v>
      </c>
      <c r="AD568" s="884"/>
      <c r="AE568" s="884"/>
      <c r="AF568" s="884"/>
      <c r="AG568" s="884"/>
      <c r="AH568" s="885" t="s">
        <v>632</v>
      </c>
      <c r="AI568" s="886"/>
      <c r="AJ568" s="886"/>
      <c r="AK568" s="886"/>
      <c r="AL568" s="869" t="s">
        <v>632</v>
      </c>
      <c r="AM568" s="870"/>
      <c r="AN568" s="870"/>
      <c r="AO568" s="871"/>
      <c r="AP568" s="872"/>
      <c r="AQ568" s="872"/>
      <c r="AR568" s="872"/>
      <c r="AS568" s="872"/>
      <c r="AT568" s="872"/>
      <c r="AU568" s="872"/>
      <c r="AV568" s="872"/>
      <c r="AW568" s="872"/>
      <c r="AX568" s="872"/>
      <c r="AY568">
        <f>COUNTA($C$568)</f>
        <v>1</v>
      </c>
    </row>
    <row r="569" spans="1:51" ht="30" hidden="1" customHeight="1" x14ac:dyDescent="0.15">
      <c r="A569" s="873">
        <v>6</v>
      </c>
      <c r="B569" s="873">
        <v>1</v>
      </c>
      <c r="C569" s="875" t="s">
        <v>632</v>
      </c>
      <c r="D569" s="875"/>
      <c r="E569" s="875"/>
      <c r="F569" s="875"/>
      <c r="G569" s="875"/>
      <c r="H569" s="875"/>
      <c r="I569" s="875"/>
      <c r="J569" s="876" t="s">
        <v>632</v>
      </c>
      <c r="K569" s="877"/>
      <c r="L569" s="877"/>
      <c r="M569" s="877"/>
      <c r="N569" s="877"/>
      <c r="O569" s="877"/>
      <c r="P569" s="879" t="s">
        <v>632</v>
      </c>
      <c r="Q569" s="879"/>
      <c r="R569" s="879"/>
      <c r="S569" s="879"/>
      <c r="T569" s="879"/>
      <c r="U569" s="879"/>
      <c r="V569" s="879"/>
      <c r="W569" s="879"/>
      <c r="X569" s="879"/>
      <c r="Y569" s="880" t="s">
        <v>632</v>
      </c>
      <c r="Z569" s="881"/>
      <c r="AA569" s="881"/>
      <c r="AB569" s="882"/>
      <c r="AC569" s="883" t="s">
        <v>632</v>
      </c>
      <c r="AD569" s="884"/>
      <c r="AE569" s="884"/>
      <c r="AF569" s="884"/>
      <c r="AG569" s="884"/>
      <c r="AH569" s="885" t="s">
        <v>632</v>
      </c>
      <c r="AI569" s="886"/>
      <c r="AJ569" s="886"/>
      <c r="AK569" s="886"/>
      <c r="AL569" s="869" t="s">
        <v>632</v>
      </c>
      <c r="AM569" s="870"/>
      <c r="AN569" s="870"/>
      <c r="AO569" s="871"/>
      <c r="AP569" s="872"/>
      <c r="AQ569" s="872"/>
      <c r="AR569" s="872"/>
      <c r="AS569" s="872"/>
      <c r="AT569" s="872"/>
      <c r="AU569" s="872"/>
      <c r="AV569" s="872"/>
      <c r="AW569" s="872"/>
      <c r="AX569" s="872"/>
      <c r="AY569">
        <f>COUNTA($C$569)</f>
        <v>1</v>
      </c>
    </row>
    <row r="570" spans="1:51" ht="30" hidden="1" customHeight="1" x14ac:dyDescent="0.15">
      <c r="A570" s="873">
        <v>7</v>
      </c>
      <c r="B570" s="873">
        <v>1</v>
      </c>
      <c r="C570" s="875" t="s">
        <v>632</v>
      </c>
      <c r="D570" s="875"/>
      <c r="E570" s="875"/>
      <c r="F570" s="875"/>
      <c r="G570" s="875"/>
      <c r="H570" s="875"/>
      <c r="I570" s="875"/>
      <c r="J570" s="876" t="s">
        <v>632</v>
      </c>
      <c r="K570" s="877"/>
      <c r="L570" s="877"/>
      <c r="M570" s="877"/>
      <c r="N570" s="877"/>
      <c r="O570" s="877"/>
      <c r="P570" s="879" t="s">
        <v>632</v>
      </c>
      <c r="Q570" s="879"/>
      <c r="R570" s="879"/>
      <c r="S570" s="879"/>
      <c r="T570" s="879"/>
      <c r="U570" s="879"/>
      <c r="V570" s="879"/>
      <c r="W570" s="879"/>
      <c r="X570" s="879"/>
      <c r="Y570" s="880" t="s">
        <v>632</v>
      </c>
      <c r="Z570" s="881"/>
      <c r="AA570" s="881"/>
      <c r="AB570" s="882"/>
      <c r="AC570" s="883" t="s">
        <v>632</v>
      </c>
      <c r="AD570" s="884"/>
      <c r="AE570" s="884"/>
      <c r="AF570" s="884"/>
      <c r="AG570" s="884"/>
      <c r="AH570" s="885" t="s">
        <v>632</v>
      </c>
      <c r="AI570" s="886"/>
      <c r="AJ570" s="886"/>
      <c r="AK570" s="886"/>
      <c r="AL570" s="869" t="s">
        <v>632</v>
      </c>
      <c r="AM570" s="870"/>
      <c r="AN570" s="870"/>
      <c r="AO570" s="871"/>
      <c r="AP570" s="872"/>
      <c r="AQ570" s="872"/>
      <c r="AR570" s="872"/>
      <c r="AS570" s="872"/>
      <c r="AT570" s="872"/>
      <c r="AU570" s="872"/>
      <c r="AV570" s="872"/>
      <c r="AW570" s="872"/>
      <c r="AX570" s="872"/>
      <c r="AY570">
        <f>COUNTA($C$570)</f>
        <v>1</v>
      </c>
    </row>
    <row r="571" spans="1:51" ht="30" hidden="1" customHeight="1" x14ac:dyDescent="0.15">
      <c r="A571" s="873">
        <v>8</v>
      </c>
      <c r="B571" s="873">
        <v>1</v>
      </c>
      <c r="C571" s="875" t="s">
        <v>632</v>
      </c>
      <c r="D571" s="875"/>
      <c r="E571" s="875"/>
      <c r="F571" s="875"/>
      <c r="G571" s="875"/>
      <c r="H571" s="875"/>
      <c r="I571" s="875"/>
      <c r="J571" s="876" t="s">
        <v>632</v>
      </c>
      <c r="K571" s="877"/>
      <c r="L571" s="877"/>
      <c r="M571" s="877"/>
      <c r="N571" s="877"/>
      <c r="O571" s="877"/>
      <c r="P571" s="879" t="s">
        <v>632</v>
      </c>
      <c r="Q571" s="879"/>
      <c r="R571" s="879"/>
      <c r="S571" s="879"/>
      <c r="T571" s="879"/>
      <c r="U571" s="879"/>
      <c r="V571" s="879"/>
      <c r="W571" s="879"/>
      <c r="X571" s="879"/>
      <c r="Y571" s="880" t="s">
        <v>632</v>
      </c>
      <c r="Z571" s="881"/>
      <c r="AA571" s="881"/>
      <c r="AB571" s="882"/>
      <c r="AC571" s="883" t="s">
        <v>632</v>
      </c>
      <c r="AD571" s="884"/>
      <c r="AE571" s="884"/>
      <c r="AF571" s="884"/>
      <c r="AG571" s="884"/>
      <c r="AH571" s="885" t="s">
        <v>632</v>
      </c>
      <c r="AI571" s="886"/>
      <c r="AJ571" s="886"/>
      <c r="AK571" s="886"/>
      <c r="AL571" s="869" t="s">
        <v>632</v>
      </c>
      <c r="AM571" s="870"/>
      <c r="AN571" s="870"/>
      <c r="AO571" s="871"/>
      <c r="AP571" s="872"/>
      <c r="AQ571" s="872"/>
      <c r="AR571" s="872"/>
      <c r="AS571" s="872"/>
      <c r="AT571" s="872"/>
      <c r="AU571" s="872"/>
      <c r="AV571" s="872"/>
      <c r="AW571" s="872"/>
      <c r="AX571" s="872"/>
      <c r="AY571">
        <f>COUNTA($C$571)</f>
        <v>1</v>
      </c>
    </row>
    <row r="572" spans="1:51" ht="30" hidden="1" customHeight="1" x14ac:dyDescent="0.15">
      <c r="A572" s="873">
        <v>9</v>
      </c>
      <c r="B572" s="873">
        <v>1</v>
      </c>
      <c r="C572" s="875" t="s">
        <v>632</v>
      </c>
      <c r="D572" s="875"/>
      <c r="E572" s="875"/>
      <c r="F572" s="875"/>
      <c r="G572" s="875"/>
      <c r="H572" s="875"/>
      <c r="I572" s="875"/>
      <c r="J572" s="876" t="s">
        <v>632</v>
      </c>
      <c r="K572" s="877"/>
      <c r="L572" s="877"/>
      <c r="M572" s="877"/>
      <c r="N572" s="877"/>
      <c r="O572" s="877"/>
      <c r="P572" s="879" t="s">
        <v>632</v>
      </c>
      <c r="Q572" s="879"/>
      <c r="R572" s="879"/>
      <c r="S572" s="879"/>
      <c r="T572" s="879"/>
      <c r="U572" s="879"/>
      <c r="V572" s="879"/>
      <c r="W572" s="879"/>
      <c r="X572" s="879"/>
      <c r="Y572" s="880" t="s">
        <v>632</v>
      </c>
      <c r="Z572" s="881"/>
      <c r="AA572" s="881"/>
      <c r="AB572" s="882"/>
      <c r="AC572" s="883" t="s">
        <v>632</v>
      </c>
      <c r="AD572" s="884"/>
      <c r="AE572" s="884"/>
      <c r="AF572" s="884"/>
      <c r="AG572" s="884"/>
      <c r="AH572" s="885" t="s">
        <v>632</v>
      </c>
      <c r="AI572" s="886"/>
      <c r="AJ572" s="886"/>
      <c r="AK572" s="886"/>
      <c r="AL572" s="869" t="s">
        <v>632</v>
      </c>
      <c r="AM572" s="870"/>
      <c r="AN572" s="870"/>
      <c r="AO572" s="871"/>
      <c r="AP572" s="872"/>
      <c r="AQ572" s="872"/>
      <c r="AR572" s="872"/>
      <c r="AS572" s="872"/>
      <c r="AT572" s="872"/>
      <c r="AU572" s="872"/>
      <c r="AV572" s="872"/>
      <c r="AW572" s="872"/>
      <c r="AX572" s="872"/>
      <c r="AY572">
        <f>COUNTA($C$572)</f>
        <v>1</v>
      </c>
    </row>
    <row r="573" spans="1:51" ht="30" hidden="1" customHeight="1" x14ac:dyDescent="0.15">
      <c r="A573" s="873">
        <v>10</v>
      </c>
      <c r="B573" s="873">
        <v>1</v>
      </c>
      <c r="C573" s="875" t="s">
        <v>632</v>
      </c>
      <c r="D573" s="875"/>
      <c r="E573" s="875"/>
      <c r="F573" s="875"/>
      <c r="G573" s="875"/>
      <c r="H573" s="875"/>
      <c r="I573" s="875"/>
      <c r="J573" s="876" t="s">
        <v>632</v>
      </c>
      <c r="K573" s="877"/>
      <c r="L573" s="877"/>
      <c r="M573" s="877"/>
      <c r="N573" s="877"/>
      <c r="O573" s="877"/>
      <c r="P573" s="879" t="s">
        <v>632</v>
      </c>
      <c r="Q573" s="879"/>
      <c r="R573" s="879"/>
      <c r="S573" s="879"/>
      <c r="T573" s="879"/>
      <c r="U573" s="879"/>
      <c r="V573" s="879"/>
      <c r="W573" s="879"/>
      <c r="X573" s="879"/>
      <c r="Y573" s="880" t="s">
        <v>632</v>
      </c>
      <c r="Z573" s="881"/>
      <c r="AA573" s="881"/>
      <c r="AB573" s="882"/>
      <c r="AC573" s="883" t="s">
        <v>632</v>
      </c>
      <c r="AD573" s="884"/>
      <c r="AE573" s="884"/>
      <c r="AF573" s="884"/>
      <c r="AG573" s="884"/>
      <c r="AH573" s="885" t="s">
        <v>632</v>
      </c>
      <c r="AI573" s="886"/>
      <c r="AJ573" s="886"/>
      <c r="AK573" s="886"/>
      <c r="AL573" s="869" t="s">
        <v>632</v>
      </c>
      <c r="AM573" s="870"/>
      <c r="AN573" s="870"/>
      <c r="AO573" s="871"/>
      <c r="AP573" s="872"/>
      <c r="AQ573" s="872"/>
      <c r="AR573" s="872"/>
      <c r="AS573" s="872"/>
      <c r="AT573" s="872"/>
      <c r="AU573" s="872"/>
      <c r="AV573" s="872"/>
      <c r="AW573" s="872"/>
      <c r="AX573" s="872"/>
      <c r="AY573">
        <f>COUNTA($C$573)</f>
        <v>1</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hidden="1" customHeight="1" x14ac:dyDescent="0.15">
      <c r="A595" s="42"/>
      <c r="B595" s="46" t="s">
        <v>173</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hidden="1" customHeight="1" x14ac:dyDescent="0.15">
      <c r="A596" s="862"/>
      <c r="B596" s="862"/>
      <c r="C596" s="862" t="s">
        <v>24</v>
      </c>
      <c r="D596" s="862"/>
      <c r="E596" s="862"/>
      <c r="F596" s="862"/>
      <c r="G596" s="862"/>
      <c r="H596" s="862"/>
      <c r="I596" s="862"/>
      <c r="J596" s="863" t="s">
        <v>196</v>
      </c>
      <c r="K596" s="151"/>
      <c r="L596" s="151"/>
      <c r="M596" s="151"/>
      <c r="N596" s="151"/>
      <c r="O596" s="151"/>
      <c r="P596" s="430" t="s">
        <v>25</v>
      </c>
      <c r="Q596" s="430"/>
      <c r="R596" s="430"/>
      <c r="S596" s="430"/>
      <c r="T596" s="430"/>
      <c r="U596" s="430"/>
      <c r="V596" s="430"/>
      <c r="W596" s="430"/>
      <c r="X596" s="430"/>
      <c r="Y596" s="864" t="s">
        <v>195</v>
      </c>
      <c r="Z596" s="865"/>
      <c r="AA596" s="865"/>
      <c r="AB596" s="865"/>
      <c r="AC596" s="863" t="s">
        <v>225</v>
      </c>
      <c r="AD596" s="863"/>
      <c r="AE596" s="863"/>
      <c r="AF596" s="863"/>
      <c r="AG596" s="863"/>
      <c r="AH596" s="864" t="s">
        <v>243</v>
      </c>
      <c r="AI596" s="862"/>
      <c r="AJ596" s="862"/>
      <c r="AK596" s="862"/>
      <c r="AL596" s="862" t="s">
        <v>19</v>
      </c>
      <c r="AM596" s="862"/>
      <c r="AN596" s="862"/>
      <c r="AO596" s="866"/>
      <c r="AP596" s="887" t="s">
        <v>197</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customHeight="1" x14ac:dyDescent="0.15">
      <c r="A627" s="888" t="s">
        <v>573</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227</v>
      </c>
      <c r="AM627" s="892"/>
      <c r="AN627" s="892"/>
      <c r="AO627" s="57"/>
      <c r="AP627" s="52"/>
      <c r="AQ627" s="52"/>
      <c r="AR627" s="52"/>
      <c r="AS627" s="52"/>
      <c r="AT627" s="52"/>
      <c r="AU627" s="52"/>
      <c r="AV627" s="52"/>
      <c r="AW627" s="52"/>
      <c r="AX627" s="53"/>
      <c r="AY627">
        <f>COUNTIF($AO$627,"☑")</f>
        <v>0</v>
      </c>
    </row>
    <row r="628" spans="1:51" ht="24.75" hidden="1" customHeight="1" x14ac:dyDescent="0.1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54"/>
      <c r="AM628" s="54"/>
      <c r="AN628" s="54"/>
      <c r="AO628" s="54"/>
      <c r="AP628" s="54"/>
      <c r="AQ628" s="54"/>
      <c r="AR628" s="54"/>
      <c r="AS628" s="54"/>
      <c r="AT628" s="54"/>
      <c r="AU628" s="54"/>
      <c r="AV628" s="54"/>
      <c r="AW628" s="54"/>
      <c r="AX628" s="54"/>
    </row>
    <row r="629" spans="1:51" ht="24.75" hidden="1" customHeight="1" x14ac:dyDescent="0.15">
      <c r="A629" s="43"/>
      <c r="B629" s="55" t="s">
        <v>215</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1" ht="58.5" hidden="1" customHeight="1" x14ac:dyDescent="0.15">
      <c r="A630" s="893"/>
      <c r="B630" s="893"/>
      <c r="C630" s="863" t="s">
        <v>192</v>
      </c>
      <c r="D630" s="894"/>
      <c r="E630" s="863" t="s">
        <v>191</v>
      </c>
      <c r="F630" s="894"/>
      <c r="G630" s="894"/>
      <c r="H630" s="894"/>
      <c r="I630" s="894"/>
      <c r="J630" s="863" t="s">
        <v>196</v>
      </c>
      <c r="K630" s="863"/>
      <c r="L630" s="863"/>
      <c r="M630" s="863"/>
      <c r="N630" s="863"/>
      <c r="O630" s="863"/>
      <c r="P630" s="863" t="s">
        <v>25</v>
      </c>
      <c r="Q630" s="863"/>
      <c r="R630" s="863"/>
      <c r="S630" s="863"/>
      <c r="T630" s="863"/>
      <c r="U630" s="863"/>
      <c r="V630" s="863"/>
      <c r="W630" s="863"/>
      <c r="X630" s="863"/>
      <c r="Y630" s="863" t="s">
        <v>198</v>
      </c>
      <c r="Z630" s="894"/>
      <c r="AA630" s="894"/>
      <c r="AB630" s="894"/>
      <c r="AC630" s="863" t="s">
        <v>180</v>
      </c>
      <c r="AD630" s="863"/>
      <c r="AE630" s="863"/>
      <c r="AF630" s="863"/>
      <c r="AG630" s="863"/>
      <c r="AH630" s="863" t="s">
        <v>187</v>
      </c>
      <c r="AI630" s="894"/>
      <c r="AJ630" s="894"/>
      <c r="AK630" s="894"/>
      <c r="AL630" s="894" t="s">
        <v>19</v>
      </c>
      <c r="AM630" s="894"/>
      <c r="AN630" s="894"/>
      <c r="AO630" s="893"/>
      <c r="AP630" s="887" t="s">
        <v>221</v>
      </c>
      <c r="AQ630" s="887"/>
      <c r="AR630" s="887"/>
      <c r="AS630" s="887"/>
      <c r="AT630" s="887"/>
      <c r="AU630" s="887"/>
      <c r="AV630" s="887"/>
      <c r="AW630" s="887"/>
      <c r="AX630" s="887"/>
    </row>
    <row r="631" spans="1:51" ht="30" hidden="1" customHeight="1" x14ac:dyDescent="0.15">
      <c r="A631" s="873">
        <v>1</v>
      </c>
      <c r="B631" s="873">
        <v>1</v>
      </c>
      <c r="C631" s="895"/>
      <c r="D631" s="895"/>
      <c r="E631" s="896"/>
      <c r="F631" s="896"/>
      <c r="G631" s="896"/>
      <c r="H631" s="896"/>
      <c r="I631" s="896"/>
      <c r="J631" s="876"/>
      <c r="K631" s="877"/>
      <c r="L631" s="877"/>
      <c r="M631" s="877"/>
      <c r="N631" s="877"/>
      <c r="O631" s="877"/>
      <c r="P631" s="879"/>
      <c r="Q631" s="879"/>
      <c r="R631" s="879"/>
      <c r="S631" s="879"/>
      <c r="T631" s="879"/>
      <c r="U631" s="879"/>
      <c r="V631" s="879"/>
      <c r="W631" s="879"/>
      <c r="X631" s="879"/>
      <c r="Y631" s="880"/>
      <c r="Z631" s="881"/>
      <c r="AA631" s="881"/>
      <c r="AB631" s="882"/>
      <c r="AC631" s="883"/>
      <c r="AD631" s="884"/>
      <c r="AE631" s="884"/>
      <c r="AF631" s="884"/>
      <c r="AG631" s="884"/>
      <c r="AH631" s="885"/>
      <c r="AI631" s="886"/>
      <c r="AJ631" s="886"/>
      <c r="AK631" s="886"/>
      <c r="AL631" s="869"/>
      <c r="AM631" s="870"/>
      <c r="AN631" s="870"/>
      <c r="AO631" s="871"/>
      <c r="AP631" s="872"/>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2"/>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58">
    <mergeCell ref="AI306:AV306"/>
    <mergeCell ref="K270:Z270"/>
    <mergeCell ref="L272:Y273"/>
    <mergeCell ref="AH273:AW273"/>
    <mergeCell ref="AH274:AW274"/>
    <mergeCell ref="AH275:AW275"/>
    <mergeCell ref="AH278:AW278"/>
    <mergeCell ref="AH283:AW283"/>
    <mergeCell ref="AH284:AW284"/>
    <mergeCell ref="AH285:AW285"/>
    <mergeCell ref="AI286:AV286"/>
    <mergeCell ref="AH289:AW289"/>
    <mergeCell ref="AH290:AW290"/>
    <mergeCell ref="AI291:AV291"/>
    <mergeCell ref="AH298:AW298"/>
    <mergeCell ref="AH300:AW300"/>
    <mergeCell ref="K271:Z271"/>
    <mergeCell ref="AH279:AW279"/>
    <mergeCell ref="AH280:AW280"/>
    <mergeCell ref="AH288:AW288"/>
    <mergeCell ref="AH293:AW293"/>
    <mergeCell ref="AH294:AW294"/>
    <mergeCell ref="AH295:AW295"/>
    <mergeCell ref="AH299:AW299"/>
    <mergeCell ref="AI301:AV301"/>
    <mergeCell ref="AH303:AW303"/>
    <mergeCell ref="AH304:AW304"/>
    <mergeCell ref="AH305:AW305"/>
    <mergeCell ref="AI276:AV277"/>
    <mergeCell ref="AI281:AV282"/>
    <mergeCell ref="AI296:AV29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6"/>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52" max="49" man="1"/>
    <brk id="268" max="49" man="1"/>
    <brk id="307" max="49" man="1"/>
    <brk id="429"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L23" sqref="L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412</v>
      </c>
      <c r="AA1" s="29" t="s">
        <v>77</v>
      </c>
      <c r="AB1" s="29" t="s">
        <v>413</v>
      </c>
      <c r="AC1" s="29" t="s">
        <v>31</v>
      </c>
      <c r="AD1" s="28"/>
      <c r="AE1" s="29" t="s">
        <v>43</v>
      </c>
      <c r="AF1" s="30"/>
      <c r="AG1" s="38" t="s">
        <v>180</v>
      </c>
      <c r="AI1" s="38" t="s">
        <v>183</v>
      </c>
      <c r="AK1" s="38" t="s">
        <v>188</v>
      </c>
      <c r="AM1" s="59"/>
      <c r="AN1" s="59"/>
      <c r="AP1" s="28" t="s">
        <v>236</v>
      </c>
    </row>
    <row r="2" spans="1:42" ht="13.5" customHeight="1" x14ac:dyDescent="0.15">
      <c r="A2" s="14" t="s">
        <v>80</v>
      </c>
      <c r="B2" s="15"/>
      <c r="C2" s="13" t="str">
        <f>IF(B2="","",A2)</f>
        <v/>
      </c>
      <c r="D2" s="13" t="str">
        <f>IF(C2="","",IF(D1&lt;&gt;"",CONCATENATE(D1,"、",C2),C2))</f>
        <v/>
      </c>
      <c r="F2" s="12" t="s">
        <v>67</v>
      </c>
      <c r="G2" s="17" t="s">
        <v>628</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4">
        <v>21</v>
      </c>
      <c r="W2" s="32" t="s">
        <v>165</v>
      </c>
      <c r="Y2" s="32" t="s">
        <v>63</v>
      </c>
      <c r="Z2" s="32" t="s">
        <v>63</v>
      </c>
      <c r="AA2" s="67" t="s">
        <v>282</v>
      </c>
      <c r="AB2" s="67" t="s">
        <v>507</v>
      </c>
      <c r="AC2" s="68" t="s">
        <v>129</v>
      </c>
      <c r="AD2" s="28"/>
      <c r="AE2" s="34" t="s">
        <v>161</v>
      </c>
      <c r="AF2" s="30"/>
      <c r="AG2" s="40" t="s">
        <v>247</v>
      </c>
      <c r="AI2" s="38" t="s">
        <v>279</v>
      </c>
      <c r="AK2" s="38" t="s">
        <v>189</v>
      </c>
      <c r="AM2" s="59"/>
      <c r="AN2" s="59"/>
      <c r="AP2" s="40" t="s">
        <v>247</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t="s">
        <v>628</v>
      </c>
      <c r="M3" s="13" t="str">
        <f t="shared" ref="M3:M11" si="2">IF(L3="","",K3)</f>
        <v>文教及び科学振興</v>
      </c>
      <c r="N3" s="13" t="str">
        <f>IF(M3="",N2,IF(N2&lt;&gt;"",CONCATENATE(N2,"、",M3),M3))</f>
        <v>文教及び科学振興</v>
      </c>
      <c r="O3" s="13"/>
      <c r="P3" s="12" t="s">
        <v>70</v>
      </c>
      <c r="Q3" s="17" t="s">
        <v>628</v>
      </c>
      <c r="R3" s="13" t="str">
        <f t="shared" ref="R3:R8" si="3">IF(Q3="","",P3)</f>
        <v>委託・請負</v>
      </c>
      <c r="S3" s="13" t="str">
        <f t="shared" ref="S3:S8" si="4">IF(R3="",S2,IF(S2&lt;&gt;"",CONCATENATE(S2,"、",R3),R3))</f>
        <v>委託・請負</v>
      </c>
      <c r="T3" s="13"/>
      <c r="U3" s="32" t="s">
        <v>538</v>
      </c>
      <c r="W3" s="32" t="s">
        <v>140</v>
      </c>
      <c r="Y3" s="32" t="s">
        <v>64</v>
      </c>
      <c r="Z3" s="32" t="s">
        <v>414</v>
      </c>
      <c r="AA3" s="67" t="s">
        <v>380</v>
      </c>
      <c r="AB3" s="67" t="s">
        <v>508</v>
      </c>
      <c r="AC3" s="68" t="s">
        <v>130</v>
      </c>
      <c r="AD3" s="28"/>
      <c r="AE3" s="34" t="s">
        <v>162</v>
      </c>
      <c r="AF3" s="30"/>
      <c r="AG3" s="40" t="s">
        <v>248</v>
      </c>
      <c r="AI3" s="38" t="s">
        <v>182</v>
      </c>
      <c r="AK3" s="38" t="str">
        <f>CHAR(CODE(AK2)+1)</f>
        <v>B</v>
      </c>
      <c r="AM3" s="59"/>
      <c r="AN3" s="59"/>
      <c r="AP3" s="40" t="s">
        <v>248</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委託・請負</v>
      </c>
      <c r="T4" s="13"/>
      <c r="U4" s="32" t="s">
        <v>599</v>
      </c>
      <c r="W4" s="32" t="s">
        <v>141</v>
      </c>
      <c r="Y4" s="32" t="s">
        <v>287</v>
      </c>
      <c r="Z4" s="32" t="s">
        <v>415</v>
      </c>
      <c r="AA4" s="67" t="s">
        <v>381</v>
      </c>
      <c r="AB4" s="67" t="s">
        <v>509</v>
      </c>
      <c r="AC4" s="67" t="s">
        <v>131</v>
      </c>
      <c r="AD4" s="28"/>
      <c r="AE4" s="34" t="s">
        <v>163</v>
      </c>
      <c r="AF4" s="30"/>
      <c r="AG4" s="40" t="s">
        <v>249</v>
      </c>
      <c r="AI4" s="38" t="s">
        <v>184</v>
      </c>
      <c r="AK4" s="38" t="str">
        <f t="shared" ref="AK4:AK49" si="7">CHAR(CODE(AK3)+1)</f>
        <v>C</v>
      </c>
      <c r="AM4" s="59"/>
      <c r="AN4" s="59"/>
      <c r="AP4" s="40" t="s">
        <v>249</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委託・請負</v>
      </c>
      <c r="T5" s="13"/>
      <c r="W5" s="32" t="s">
        <v>562</v>
      </c>
      <c r="Y5" s="32" t="s">
        <v>288</v>
      </c>
      <c r="Z5" s="32" t="s">
        <v>416</v>
      </c>
      <c r="AA5" s="67" t="s">
        <v>382</v>
      </c>
      <c r="AB5" s="67" t="s">
        <v>510</v>
      </c>
      <c r="AC5" s="67" t="s">
        <v>164</v>
      </c>
      <c r="AD5" s="31"/>
      <c r="AE5" s="34" t="s">
        <v>260</v>
      </c>
      <c r="AF5" s="30"/>
      <c r="AG5" s="40" t="s">
        <v>250</v>
      </c>
      <c r="AI5" s="38" t="s">
        <v>285</v>
      </c>
      <c r="AK5" s="38" t="str">
        <f t="shared" si="7"/>
        <v>D</v>
      </c>
      <c r="AP5" s="40" t="s">
        <v>250</v>
      </c>
    </row>
    <row r="6" spans="1:42" ht="13.5" customHeight="1" x14ac:dyDescent="0.15">
      <c r="A6" s="14" t="s">
        <v>84</v>
      </c>
      <c r="B6" s="15" t="s">
        <v>628</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委託・請負</v>
      </c>
      <c r="T6" s="13"/>
      <c r="U6" s="32" t="s">
        <v>262</v>
      </c>
      <c r="W6" s="32" t="s">
        <v>564</v>
      </c>
      <c r="Y6" s="32" t="s">
        <v>289</v>
      </c>
      <c r="Z6" s="32" t="s">
        <v>417</v>
      </c>
      <c r="AA6" s="67" t="s">
        <v>383</v>
      </c>
      <c r="AB6" s="67" t="s">
        <v>511</v>
      </c>
      <c r="AC6" s="67" t="s">
        <v>132</v>
      </c>
      <c r="AD6" s="31"/>
      <c r="AE6" s="34" t="s">
        <v>257</v>
      </c>
      <c r="AF6" s="30"/>
      <c r="AG6" s="40" t="s">
        <v>251</v>
      </c>
      <c r="AI6" s="38" t="s">
        <v>286</v>
      </c>
      <c r="AK6" s="38" t="str">
        <f>CHAR(CODE(AK5)+1)</f>
        <v>E</v>
      </c>
      <c r="AP6" s="40" t="s">
        <v>251</v>
      </c>
    </row>
    <row r="7" spans="1:42" ht="13.5" customHeight="1" x14ac:dyDescent="0.15">
      <c r="A7" s="14" t="s">
        <v>85</v>
      </c>
      <c r="B7" s="15"/>
      <c r="C7" s="13" t="str">
        <f t="shared" si="0"/>
        <v/>
      </c>
      <c r="D7" s="13" t="str">
        <f t="shared" si="8"/>
        <v>科学技術・イノベーション</v>
      </c>
      <c r="F7" s="18" t="s">
        <v>199</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委託・請負</v>
      </c>
      <c r="T7" s="13"/>
      <c r="U7" s="32"/>
      <c r="W7" s="32" t="s">
        <v>142</v>
      </c>
      <c r="Y7" s="32" t="s">
        <v>290</v>
      </c>
      <c r="Z7" s="32" t="s">
        <v>418</v>
      </c>
      <c r="AA7" s="67" t="s">
        <v>384</v>
      </c>
      <c r="AB7" s="67" t="s">
        <v>512</v>
      </c>
      <c r="AC7" s="31"/>
      <c r="AD7" s="31"/>
      <c r="AE7" s="32" t="s">
        <v>132</v>
      </c>
      <c r="AF7" s="30"/>
      <c r="AG7" s="40" t="s">
        <v>252</v>
      </c>
      <c r="AH7" s="62"/>
      <c r="AI7" s="40" t="s">
        <v>275</v>
      </c>
      <c r="AK7" s="38" t="str">
        <f>CHAR(CODE(AK6)+1)</f>
        <v>F</v>
      </c>
      <c r="AP7" s="40" t="s">
        <v>252</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委託・請負</v>
      </c>
      <c r="T8" s="13"/>
      <c r="U8" s="32" t="s">
        <v>283</v>
      </c>
      <c r="W8" s="32" t="s">
        <v>143</v>
      </c>
      <c r="Y8" s="32" t="s">
        <v>291</v>
      </c>
      <c r="Z8" s="32" t="s">
        <v>419</v>
      </c>
      <c r="AA8" s="67" t="s">
        <v>385</v>
      </c>
      <c r="AB8" s="67" t="s">
        <v>513</v>
      </c>
      <c r="AC8" s="31"/>
      <c r="AD8" s="31"/>
      <c r="AE8" s="31"/>
      <c r="AF8" s="30"/>
      <c r="AG8" s="40" t="s">
        <v>253</v>
      </c>
      <c r="AI8" s="38" t="s">
        <v>276</v>
      </c>
      <c r="AK8" s="38" t="str">
        <f t="shared" si="7"/>
        <v>G</v>
      </c>
      <c r="AP8" s="40" t="s">
        <v>253</v>
      </c>
    </row>
    <row r="9" spans="1:42" ht="13.5" customHeight="1" x14ac:dyDescent="0.15">
      <c r="A9" s="14" t="s">
        <v>87</v>
      </c>
      <c r="B9" s="15"/>
      <c r="C9" s="13" t="str">
        <f t="shared" si="0"/>
        <v/>
      </c>
      <c r="D9" s="13" t="str">
        <f t="shared" si="8"/>
        <v>科学技術・イノベーション</v>
      </c>
      <c r="F9" s="18" t="s">
        <v>200</v>
      </c>
      <c r="G9" s="17"/>
      <c r="H9" s="13" t="str">
        <f t="shared" si="1"/>
        <v/>
      </c>
      <c r="I9" s="13" t="str">
        <f t="shared" si="5"/>
        <v>一般会計</v>
      </c>
      <c r="K9" s="14" t="s">
        <v>104</v>
      </c>
      <c r="L9" s="15"/>
      <c r="M9" s="13" t="str">
        <f t="shared" si="2"/>
        <v/>
      </c>
      <c r="N9" s="13" t="str">
        <f t="shared" si="6"/>
        <v>文教及び科学振興</v>
      </c>
      <c r="O9" s="13"/>
      <c r="P9" s="13"/>
      <c r="Q9" s="19"/>
      <c r="T9" s="13"/>
      <c r="U9" s="32" t="s">
        <v>284</v>
      </c>
      <c r="W9" s="32" t="s">
        <v>144</v>
      </c>
      <c r="Y9" s="32" t="s">
        <v>292</v>
      </c>
      <c r="Z9" s="32" t="s">
        <v>420</v>
      </c>
      <c r="AA9" s="67" t="s">
        <v>386</v>
      </c>
      <c r="AB9" s="67" t="s">
        <v>514</v>
      </c>
      <c r="AC9" s="31"/>
      <c r="AD9" s="31"/>
      <c r="AE9" s="31"/>
      <c r="AF9" s="30"/>
      <c r="AG9" s="40" t="s">
        <v>254</v>
      </c>
      <c r="AI9" s="58"/>
      <c r="AK9" s="38" t="str">
        <f t="shared" si="7"/>
        <v>H</v>
      </c>
      <c r="AP9" s="40" t="s">
        <v>254</v>
      </c>
    </row>
    <row r="10" spans="1:42" ht="13.5" customHeight="1" x14ac:dyDescent="0.15">
      <c r="A10" s="14" t="s">
        <v>219</v>
      </c>
      <c r="B10" s="15"/>
      <c r="C10" s="13" t="str">
        <f t="shared" si="0"/>
        <v/>
      </c>
      <c r="D10" s="13" t="str">
        <f t="shared" si="8"/>
        <v>科学技術・イノベーション</v>
      </c>
      <c r="F10" s="18" t="s">
        <v>111</v>
      </c>
      <c r="G10" s="17"/>
      <c r="H10" s="13" t="str">
        <f t="shared" si="1"/>
        <v/>
      </c>
      <c r="I10" s="13" t="str">
        <f t="shared" si="5"/>
        <v>一般会計</v>
      </c>
      <c r="K10" s="14" t="s">
        <v>222</v>
      </c>
      <c r="L10" s="15"/>
      <c r="M10" s="13" t="str">
        <f t="shared" si="2"/>
        <v/>
      </c>
      <c r="N10" s="13" t="str">
        <f t="shared" si="6"/>
        <v>文教及び科学振興</v>
      </c>
      <c r="O10" s="13"/>
      <c r="P10" s="13" t="str">
        <f>S8</f>
        <v>委託・請負</v>
      </c>
      <c r="Q10" s="19"/>
      <c r="T10" s="13"/>
      <c r="W10" s="32" t="s">
        <v>145</v>
      </c>
      <c r="Y10" s="32" t="s">
        <v>293</v>
      </c>
      <c r="Z10" s="32" t="s">
        <v>421</v>
      </c>
      <c r="AA10" s="67" t="s">
        <v>387</v>
      </c>
      <c r="AB10" s="67" t="s">
        <v>515</v>
      </c>
      <c r="AC10" s="31"/>
      <c r="AD10" s="31"/>
      <c r="AE10" s="31"/>
      <c r="AF10" s="30"/>
      <c r="AG10" s="40" t="s">
        <v>239</v>
      </c>
      <c r="AK10" s="38" t="str">
        <f t="shared" si="7"/>
        <v>I</v>
      </c>
      <c r="AP10" s="38" t="s">
        <v>237</v>
      </c>
    </row>
    <row r="11" spans="1:42" ht="13.5" customHeight="1" x14ac:dyDescent="0.15">
      <c r="A11" s="14" t="s">
        <v>88</v>
      </c>
      <c r="B11" s="15"/>
      <c r="C11" s="13" t="str">
        <f t="shared" si="0"/>
        <v/>
      </c>
      <c r="D11" s="13" t="str">
        <f t="shared" si="8"/>
        <v>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596</v>
      </c>
      <c r="Y11" s="32" t="s">
        <v>294</v>
      </c>
      <c r="Z11" s="32" t="s">
        <v>422</v>
      </c>
      <c r="AA11" s="67" t="s">
        <v>388</v>
      </c>
      <c r="AB11" s="67" t="s">
        <v>516</v>
      </c>
      <c r="AC11" s="31"/>
      <c r="AD11" s="31"/>
      <c r="AE11" s="31"/>
      <c r="AF11" s="30"/>
      <c r="AG11" s="38" t="s">
        <v>242</v>
      </c>
      <c r="AK11" s="38" t="str">
        <f t="shared" si="7"/>
        <v>J</v>
      </c>
    </row>
    <row r="12" spans="1:42" ht="13.5" customHeight="1" x14ac:dyDescent="0.15">
      <c r="A12" s="14" t="s">
        <v>89</v>
      </c>
      <c r="B12" s="15"/>
      <c r="C12" s="13" t="str">
        <f t="shared" ref="C12:C23" si="9">IF(B12="","",A12)</f>
        <v/>
      </c>
      <c r="D12" s="13" t="str">
        <f t="shared" si="8"/>
        <v>科学技術・イノベーション</v>
      </c>
      <c r="F12" s="18" t="s">
        <v>113</v>
      </c>
      <c r="G12" s="17"/>
      <c r="H12" s="13" t="str">
        <f t="shared" si="1"/>
        <v/>
      </c>
      <c r="I12" s="13" t="str">
        <f t="shared" si="5"/>
        <v>一般会計</v>
      </c>
      <c r="K12" s="13"/>
      <c r="L12" s="13"/>
      <c r="O12" s="13"/>
      <c r="P12" s="13"/>
      <c r="Q12" s="19"/>
      <c r="T12" s="13"/>
      <c r="U12" s="29" t="s">
        <v>539</v>
      </c>
      <c r="W12" s="32" t="s">
        <v>146</v>
      </c>
      <c r="Y12" s="32" t="s">
        <v>295</v>
      </c>
      <c r="Z12" s="32" t="s">
        <v>423</v>
      </c>
      <c r="AA12" s="67" t="s">
        <v>389</v>
      </c>
      <c r="AB12" s="67" t="s">
        <v>517</v>
      </c>
      <c r="AC12" s="31"/>
      <c r="AD12" s="31"/>
      <c r="AE12" s="31"/>
      <c r="AF12" s="30"/>
      <c r="AG12" s="38" t="s">
        <v>240</v>
      </c>
      <c r="AK12" s="38" t="str">
        <f t="shared" si="7"/>
        <v>K</v>
      </c>
    </row>
    <row r="13" spans="1:42" ht="13.5" customHeight="1" x14ac:dyDescent="0.15">
      <c r="A13" s="14" t="s">
        <v>90</v>
      </c>
      <c r="B13" s="15"/>
      <c r="C13" s="13" t="str">
        <f t="shared" si="9"/>
        <v/>
      </c>
      <c r="D13" s="13" t="str">
        <f t="shared" si="8"/>
        <v>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296</v>
      </c>
      <c r="Z13" s="32" t="s">
        <v>424</v>
      </c>
      <c r="AA13" s="67" t="s">
        <v>390</v>
      </c>
      <c r="AB13" s="67" t="s">
        <v>518</v>
      </c>
      <c r="AC13" s="31"/>
      <c r="AD13" s="31"/>
      <c r="AE13" s="31"/>
      <c r="AF13" s="30"/>
      <c r="AG13" s="38" t="s">
        <v>241</v>
      </c>
      <c r="AK13" s="38" t="str">
        <f t="shared" si="7"/>
        <v>L</v>
      </c>
    </row>
    <row r="14" spans="1:42" ht="13.5" customHeight="1" x14ac:dyDescent="0.15">
      <c r="A14" s="14" t="s">
        <v>91</v>
      </c>
      <c r="B14" s="15"/>
      <c r="C14" s="13" t="str">
        <f t="shared" si="9"/>
        <v/>
      </c>
      <c r="D14" s="13" t="str">
        <f t="shared" si="8"/>
        <v>科学技術・イノベーション</v>
      </c>
      <c r="F14" s="18" t="s">
        <v>115</v>
      </c>
      <c r="G14" s="17"/>
      <c r="H14" s="13" t="str">
        <f t="shared" si="1"/>
        <v/>
      </c>
      <c r="I14" s="13" t="str">
        <f t="shared" si="5"/>
        <v>一般会計</v>
      </c>
      <c r="K14" s="13"/>
      <c r="L14" s="13"/>
      <c r="O14" s="13"/>
      <c r="P14" s="13"/>
      <c r="Q14" s="19"/>
      <c r="T14" s="13"/>
      <c r="U14" s="32" t="s">
        <v>540</v>
      </c>
      <c r="W14" s="32" t="s">
        <v>148</v>
      </c>
      <c r="Y14" s="32" t="s">
        <v>297</v>
      </c>
      <c r="Z14" s="32" t="s">
        <v>425</v>
      </c>
      <c r="AA14" s="67" t="s">
        <v>391</v>
      </c>
      <c r="AB14" s="67" t="s">
        <v>519</v>
      </c>
      <c r="AC14" s="31"/>
      <c r="AD14" s="31"/>
      <c r="AE14" s="31"/>
      <c r="AF14" s="30"/>
      <c r="AG14" s="58"/>
      <c r="AK14" s="38" t="str">
        <f t="shared" si="7"/>
        <v>M</v>
      </c>
    </row>
    <row r="15" spans="1:42" ht="13.5" customHeight="1" x14ac:dyDescent="0.15">
      <c r="A15" s="14" t="s">
        <v>92</v>
      </c>
      <c r="B15" s="15"/>
      <c r="C15" s="13" t="str">
        <f t="shared" si="9"/>
        <v/>
      </c>
      <c r="D15" s="13" t="str">
        <f t="shared" si="8"/>
        <v>科学技術・イノベーション</v>
      </c>
      <c r="F15" s="18" t="s">
        <v>116</v>
      </c>
      <c r="G15" s="17"/>
      <c r="H15" s="13" t="str">
        <f t="shared" si="1"/>
        <v/>
      </c>
      <c r="I15" s="13" t="str">
        <f t="shared" si="5"/>
        <v>一般会計</v>
      </c>
      <c r="K15" s="13"/>
      <c r="L15" s="13"/>
      <c r="O15" s="13"/>
      <c r="P15" s="13"/>
      <c r="Q15" s="19"/>
      <c r="T15" s="13"/>
      <c r="U15" s="32" t="s">
        <v>541</v>
      </c>
      <c r="W15" s="32" t="s">
        <v>149</v>
      </c>
      <c r="Y15" s="32" t="s">
        <v>298</v>
      </c>
      <c r="Z15" s="32" t="s">
        <v>426</v>
      </c>
      <c r="AA15" s="67" t="s">
        <v>392</v>
      </c>
      <c r="AB15" s="67" t="s">
        <v>520</v>
      </c>
      <c r="AC15" s="31"/>
      <c r="AD15" s="31"/>
      <c r="AE15" s="31"/>
      <c r="AF15" s="30"/>
      <c r="AG15" s="59"/>
      <c r="AK15" s="38" t="str">
        <f t="shared" si="7"/>
        <v>N</v>
      </c>
    </row>
    <row r="16" spans="1:42" ht="13.5" customHeight="1" x14ac:dyDescent="0.15">
      <c r="A16" s="14" t="s">
        <v>93</v>
      </c>
      <c r="B16" s="15"/>
      <c r="C16" s="13" t="str">
        <f t="shared" si="9"/>
        <v/>
      </c>
      <c r="D16" s="13" t="str">
        <f t="shared" si="8"/>
        <v>科学技術・イノベーション</v>
      </c>
      <c r="F16" s="18" t="s">
        <v>117</v>
      </c>
      <c r="G16" s="17"/>
      <c r="H16" s="13" t="str">
        <f t="shared" si="1"/>
        <v/>
      </c>
      <c r="I16" s="13" t="str">
        <f t="shared" si="5"/>
        <v>一般会計</v>
      </c>
      <c r="K16" s="13"/>
      <c r="L16" s="13"/>
      <c r="O16" s="13"/>
      <c r="P16" s="13"/>
      <c r="Q16" s="19"/>
      <c r="T16" s="13"/>
      <c r="U16" s="32" t="s">
        <v>542</v>
      </c>
      <c r="W16" s="32" t="s">
        <v>150</v>
      </c>
      <c r="Y16" s="32" t="s">
        <v>299</v>
      </c>
      <c r="Z16" s="32" t="s">
        <v>427</v>
      </c>
      <c r="AA16" s="67" t="s">
        <v>393</v>
      </c>
      <c r="AB16" s="67" t="s">
        <v>521</v>
      </c>
      <c r="AC16" s="31"/>
      <c r="AD16" s="31"/>
      <c r="AE16" s="31"/>
      <c r="AF16" s="30"/>
      <c r="AG16" s="59"/>
      <c r="AK16" s="38" t="str">
        <f t="shared" si="7"/>
        <v>O</v>
      </c>
    </row>
    <row r="17" spans="1:37" ht="13.5" customHeight="1" x14ac:dyDescent="0.15">
      <c r="A17" s="14" t="s">
        <v>94</v>
      </c>
      <c r="B17" s="15"/>
      <c r="C17" s="13" t="str">
        <f t="shared" si="9"/>
        <v/>
      </c>
      <c r="D17" s="13" t="str">
        <f t="shared" si="8"/>
        <v>科学技術・イノベーション</v>
      </c>
      <c r="F17" s="18" t="s">
        <v>118</v>
      </c>
      <c r="G17" s="17"/>
      <c r="H17" s="13" t="str">
        <f t="shared" si="1"/>
        <v/>
      </c>
      <c r="I17" s="13" t="str">
        <f t="shared" si="5"/>
        <v>一般会計</v>
      </c>
      <c r="K17" s="13"/>
      <c r="L17" s="13"/>
      <c r="O17" s="13"/>
      <c r="P17" s="13"/>
      <c r="Q17" s="19"/>
      <c r="T17" s="13"/>
      <c r="U17" s="32" t="s">
        <v>560</v>
      </c>
      <c r="W17" s="32" t="s">
        <v>151</v>
      </c>
      <c r="Y17" s="32" t="s">
        <v>300</v>
      </c>
      <c r="Z17" s="32" t="s">
        <v>428</v>
      </c>
      <c r="AA17" s="67" t="s">
        <v>394</v>
      </c>
      <c r="AB17" s="67" t="s">
        <v>522</v>
      </c>
      <c r="AC17" s="31"/>
      <c r="AD17" s="31"/>
      <c r="AE17" s="31"/>
      <c r="AF17" s="30"/>
      <c r="AG17" s="59"/>
      <c r="AK17" s="38" t="str">
        <f t="shared" si="7"/>
        <v>P</v>
      </c>
    </row>
    <row r="18" spans="1:37" ht="13.5" customHeight="1" x14ac:dyDescent="0.15">
      <c r="A18" s="14" t="s">
        <v>95</v>
      </c>
      <c r="B18" s="15"/>
      <c r="C18" s="13" t="str">
        <f t="shared" si="9"/>
        <v/>
      </c>
      <c r="D18" s="13" t="str">
        <f t="shared" si="8"/>
        <v>科学技術・イノベーション</v>
      </c>
      <c r="F18" s="18" t="s">
        <v>119</v>
      </c>
      <c r="G18" s="17"/>
      <c r="H18" s="13" t="str">
        <f t="shared" si="1"/>
        <v/>
      </c>
      <c r="I18" s="13" t="str">
        <f t="shared" si="5"/>
        <v>一般会計</v>
      </c>
      <c r="K18" s="13"/>
      <c r="L18" s="13"/>
      <c r="O18" s="13"/>
      <c r="P18" s="13"/>
      <c r="Q18" s="19"/>
      <c r="T18" s="13"/>
      <c r="U18" s="32" t="s">
        <v>543</v>
      </c>
      <c r="W18" s="32" t="s">
        <v>152</v>
      </c>
      <c r="Y18" s="32" t="s">
        <v>301</v>
      </c>
      <c r="Z18" s="32" t="s">
        <v>429</v>
      </c>
      <c r="AA18" s="67" t="s">
        <v>395</v>
      </c>
      <c r="AB18" s="67" t="s">
        <v>523</v>
      </c>
      <c r="AC18" s="31"/>
      <c r="AD18" s="31"/>
      <c r="AE18" s="31"/>
      <c r="AF18" s="30"/>
      <c r="AK18" s="38" t="str">
        <f t="shared" si="7"/>
        <v>Q</v>
      </c>
    </row>
    <row r="19" spans="1:37" ht="13.5" customHeight="1" x14ac:dyDescent="0.15">
      <c r="A19" s="14" t="s">
        <v>210</v>
      </c>
      <c r="B19" s="15"/>
      <c r="C19" s="13" t="str">
        <f t="shared" si="9"/>
        <v/>
      </c>
      <c r="D19" s="13" t="str">
        <f t="shared" si="8"/>
        <v>科学技術・イノベーション</v>
      </c>
      <c r="F19" s="18" t="s">
        <v>120</v>
      </c>
      <c r="G19" s="17"/>
      <c r="H19" s="13" t="str">
        <f t="shared" si="1"/>
        <v/>
      </c>
      <c r="I19" s="13" t="str">
        <f t="shared" si="5"/>
        <v>一般会計</v>
      </c>
      <c r="K19" s="13"/>
      <c r="L19" s="13"/>
      <c r="O19" s="13"/>
      <c r="P19" s="13"/>
      <c r="Q19" s="19"/>
      <c r="T19" s="13"/>
      <c r="U19" s="32" t="s">
        <v>544</v>
      </c>
      <c r="W19" s="32" t="s">
        <v>153</v>
      </c>
      <c r="Y19" s="32" t="s">
        <v>302</v>
      </c>
      <c r="Z19" s="32" t="s">
        <v>430</v>
      </c>
      <c r="AA19" s="67" t="s">
        <v>396</v>
      </c>
      <c r="AB19" s="67" t="s">
        <v>524</v>
      </c>
      <c r="AC19" s="31"/>
      <c r="AD19" s="31"/>
      <c r="AE19" s="31"/>
      <c r="AF19" s="30"/>
      <c r="AK19" s="38" t="str">
        <f t="shared" si="7"/>
        <v>R</v>
      </c>
    </row>
    <row r="20" spans="1:37" ht="13.5" customHeight="1" x14ac:dyDescent="0.15">
      <c r="A20" s="14" t="s">
        <v>211</v>
      </c>
      <c r="B20" s="15"/>
      <c r="C20" s="13" t="str">
        <f t="shared" si="9"/>
        <v/>
      </c>
      <c r="D20" s="13" t="str">
        <f t="shared" si="8"/>
        <v>科学技術・イノベーション</v>
      </c>
      <c r="F20" s="18" t="s">
        <v>209</v>
      </c>
      <c r="G20" s="17"/>
      <c r="H20" s="13" t="str">
        <f t="shared" si="1"/>
        <v/>
      </c>
      <c r="I20" s="13" t="str">
        <f t="shared" si="5"/>
        <v>一般会計</v>
      </c>
      <c r="K20" s="13"/>
      <c r="L20" s="13"/>
      <c r="O20" s="13"/>
      <c r="P20" s="13"/>
      <c r="Q20" s="19"/>
      <c r="T20" s="13"/>
      <c r="U20" s="32" t="s">
        <v>545</v>
      </c>
      <c r="W20" s="32" t="s">
        <v>154</v>
      </c>
      <c r="Y20" s="32" t="s">
        <v>303</v>
      </c>
      <c r="Z20" s="32" t="s">
        <v>431</v>
      </c>
      <c r="AA20" s="67" t="s">
        <v>397</v>
      </c>
      <c r="AB20" s="67" t="s">
        <v>525</v>
      </c>
      <c r="AC20" s="31"/>
      <c r="AD20" s="31"/>
      <c r="AE20" s="31"/>
      <c r="AF20" s="30"/>
      <c r="AK20" s="38" t="str">
        <f t="shared" si="7"/>
        <v>S</v>
      </c>
    </row>
    <row r="21" spans="1:37" ht="13.5" customHeight="1" x14ac:dyDescent="0.15">
      <c r="A21" s="14" t="s">
        <v>212</v>
      </c>
      <c r="B21" s="15"/>
      <c r="C21" s="13" t="str">
        <f t="shared" si="9"/>
        <v/>
      </c>
      <c r="D21" s="13" t="str">
        <f t="shared" si="8"/>
        <v>科学技術・イノベーション</v>
      </c>
      <c r="F21" s="18" t="s">
        <v>121</v>
      </c>
      <c r="G21" s="17"/>
      <c r="H21" s="13" t="str">
        <f t="shared" si="1"/>
        <v/>
      </c>
      <c r="I21" s="13" t="str">
        <f t="shared" si="5"/>
        <v>一般会計</v>
      </c>
      <c r="K21" s="13"/>
      <c r="L21" s="13"/>
      <c r="O21" s="13"/>
      <c r="P21" s="13"/>
      <c r="Q21" s="19"/>
      <c r="T21" s="13"/>
      <c r="U21" s="32" t="s">
        <v>546</v>
      </c>
      <c r="W21" s="32" t="s">
        <v>155</v>
      </c>
      <c r="Y21" s="32" t="s">
        <v>304</v>
      </c>
      <c r="Z21" s="32" t="s">
        <v>432</v>
      </c>
      <c r="AA21" s="67" t="s">
        <v>398</v>
      </c>
      <c r="AB21" s="67" t="s">
        <v>526</v>
      </c>
      <c r="AC21" s="31"/>
      <c r="AD21" s="31"/>
      <c r="AE21" s="31"/>
      <c r="AF21" s="30"/>
      <c r="AK21" s="38" t="str">
        <f t="shared" si="7"/>
        <v>T</v>
      </c>
    </row>
    <row r="22" spans="1:37" ht="13.5" customHeight="1" x14ac:dyDescent="0.15">
      <c r="A22" s="14" t="s">
        <v>213</v>
      </c>
      <c r="B22" s="15"/>
      <c r="C22" s="13" t="str">
        <f t="shared" si="9"/>
        <v/>
      </c>
      <c r="D22" s="13" t="str">
        <f>IF(C22="",D21,IF(D21&lt;&gt;"",CONCATENATE(D21,"、",C22),C22))</f>
        <v>科学技術・イノベーション</v>
      </c>
      <c r="F22" s="18" t="s">
        <v>122</v>
      </c>
      <c r="G22" s="17"/>
      <c r="H22" s="13" t="str">
        <f t="shared" si="1"/>
        <v/>
      </c>
      <c r="I22" s="13" t="str">
        <f t="shared" si="5"/>
        <v>一般会計</v>
      </c>
      <c r="K22" s="13"/>
      <c r="L22" s="13"/>
      <c r="O22" s="13"/>
      <c r="P22" s="13"/>
      <c r="Q22" s="19"/>
      <c r="T22" s="13"/>
      <c r="U22" s="32" t="s">
        <v>598</v>
      </c>
      <c r="W22" s="32" t="s">
        <v>156</v>
      </c>
      <c r="Y22" s="32" t="s">
        <v>305</v>
      </c>
      <c r="Z22" s="32" t="s">
        <v>433</v>
      </c>
      <c r="AA22" s="67" t="s">
        <v>399</v>
      </c>
      <c r="AB22" s="67" t="s">
        <v>527</v>
      </c>
      <c r="AC22" s="31"/>
      <c r="AD22" s="31"/>
      <c r="AE22" s="31"/>
      <c r="AF22" s="30"/>
      <c r="AK22" s="38" t="str">
        <f t="shared" si="7"/>
        <v>U</v>
      </c>
    </row>
    <row r="23" spans="1:37" ht="13.5" customHeight="1" x14ac:dyDescent="0.15">
      <c r="A23" s="65" t="s">
        <v>277</v>
      </c>
      <c r="B23" s="15"/>
      <c r="C23" s="13" t="str">
        <f t="shared" si="9"/>
        <v/>
      </c>
      <c r="D23" s="13" t="str">
        <f>IF(C23="",D22,IF(D22&lt;&gt;"",CONCATENATE(D22,"、",C23),C23))</f>
        <v>科学技術・イノベーション</v>
      </c>
      <c r="F23" s="18" t="s">
        <v>123</v>
      </c>
      <c r="G23" s="17"/>
      <c r="H23" s="13" t="str">
        <f t="shared" si="1"/>
        <v/>
      </c>
      <c r="I23" s="13" t="str">
        <f t="shared" si="5"/>
        <v>一般会計</v>
      </c>
      <c r="K23" s="13"/>
      <c r="L23" s="13"/>
      <c r="O23" s="13"/>
      <c r="P23" s="13"/>
      <c r="Q23" s="19"/>
      <c r="T23" s="13"/>
      <c r="U23" s="32" t="s">
        <v>547</v>
      </c>
      <c r="W23" s="32" t="s">
        <v>157</v>
      </c>
      <c r="Y23" s="32" t="s">
        <v>306</v>
      </c>
      <c r="Z23" s="32" t="s">
        <v>434</v>
      </c>
      <c r="AA23" s="67" t="s">
        <v>400</v>
      </c>
      <c r="AB23" s="67" t="s">
        <v>528</v>
      </c>
      <c r="AC23" s="31"/>
      <c r="AD23" s="31"/>
      <c r="AE23" s="31"/>
      <c r="AF23" s="30"/>
      <c r="AK23" s="38" t="str">
        <f t="shared" si="7"/>
        <v>V</v>
      </c>
    </row>
    <row r="24" spans="1:37" ht="13.5" customHeight="1" x14ac:dyDescent="0.15">
      <c r="A24" s="79"/>
      <c r="B24" s="63"/>
      <c r="F24" s="18" t="s">
        <v>280</v>
      </c>
      <c r="G24" s="17"/>
      <c r="H24" s="13" t="str">
        <f t="shared" si="1"/>
        <v/>
      </c>
      <c r="I24" s="13" t="str">
        <f t="shared" si="5"/>
        <v>一般会計</v>
      </c>
      <c r="K24" s="13"/>
      <c r="L24" s="13"/>
      <c r="O24" s="13"/>
      <c r="P24" s="13"/>
      <c r="Q24" s="19"/>
      <c r="T24" s="13"/>
      <c r="U24" s="32" t="s">
        <v>548</v>
      </c>
      <c r="W24" s="32" t="s">
        <v>158</v>
      </c>
      <c r="Y24" s="32" t="s">
        <v>307</v>
      </c>
      <c r="Z24" s="32" t="s">
        <v>435</v>
      </c>
      <c r="AA24" s="67" t="s">
        <v>401</v>
      </c>
      <c r="AB24" s="67" t="s">
        <v>529</v>
      </c>
      <c r="AC24" s="31"/>
      <c r="AD24" s="31"/>
      <c r="AE24" s="31"/>
      <c r="AF24" s="30"/>
      <c r="AK24" s="38" t="str">
        <f>CHAR(CODE(AK23)+1)</f>
        <v>W</v>
      </c>
    </row>
    <row r="25" spans="1:37" ht="13.5" customHeight="1" x14ac:dyDescent="0.15">
      <c r="A25" s="64"/>
      <c r="B25" s="63"/>
      <c r="F25" s="18" t="s">
        <v>124</v>
      </c>
      <c r="G25" s="17"/>
      <c r="H25" s="13" t="str">
        <f t="shared" si="1"/>
        <v/>
      </c>
      <c r="I25" s="13" t="str">
        <f t="shared" si="5"/>
        <v>一般会計</v>
      </c>
      <c r="K25" s="13"/>
      <c r="L25" s="13"/>
      <c r="O25" s="13"/>
      <c r="P25" s="13"/>
      <c r="Q25" s="19"/>
      <c r="T25" s="13"/>
      <c r="U25" s="32" t="s">
        <v>549</v>
      </c>
      <c r="W25" s="56"/>
      <c r="Y25" s="32" t="s">
        <v>308</v>
      </c>
      <c r="Z25" s="32" t="s">
        <v>436</v>
      </c>
      <c r="AA25" s="67" t="s">
        <v>402</v>
      </c>
      <c r="AB25" s="67" t="s">
        <v>530</v>
      </c>
      <c r="AC25" s="31"/>
      <c r="AD25" s="31"/>
      <c r="AE25" s="31"/>
      <c r="AF25" s="30"/>
      <c r="AK25" s="38" t="str">
        <f t="shared" si="7"/>
        <v>X</v>
      </c>
    </row>
    <row r="26" spans="1:37" ht="13.5" customHeight="1" x14ac:dyDescent="0.15">
      <c r="A26" s="64"/>
      <c r="B26" s="63"/>
      <c r="F26" s="18" t="s">
        <v>125</v>
      </c>
      <c r="G26" s="17"/>
      <c r="H26" s="13" t="str">
        <f t="shared" si="1"/>
        <v/>
      </c>
      <c r="I26" s="13" t="str">
        <f t="shared" si="5"/>
        <v>一般会計</v>
      </c>
      <c r="K26" s="13"/>
      <c r="L26" s="13"/>
      <c r="O26" s="13"/>
      <c r="P26" s="13"/>
      <c r="Q26" s="19"/>
      <c r="T26" s="13"/>
      <c r="U26" s="32" t="s">
        <v>550</v>
      </c>
      <c r="Y26" s="32" t="s">
        <v>309</v>
      </c>
      <c r="Z26" s="32" t="s">
        <v>437</v>
      </c>
      <c r="AA26" s="67" t="s">
        <v>403</v>
      </c>
      <c r="AB26" s="67" t="s">
        <v>531</v>
      </c>
      <c r="AC26" s="31"/>
      <c r="AD26" s="31"/>
      <c r="AE26" s="31"/>
      <c r="AF26" s="30"/>
      <c r="AK26" s="38" t="str">
        <f t="shared" si="7"/>
        <v>Y</v>
      </c>
    </row>
    <row r="27" spans="1:37" ht="13.5" customHeight="1" x14ac:dyDescent="0.15">
      <c r="A27" s="13" t="str">
        <f>IF(D23="", "-", D23)</f>
        <v>科学技術・イノベーション</v>
      </c>
      <c r="B27" s="13"/>
      <c r="F27" s="18" t="s">
        <v>126</v>
      </c>
      <c r="G27" s="17"/>
      <c r="H27" s="13" t="str">
        <f t="shared" si="1"/>
        <v/>
      </c>
      <c r="I27" s="13" t="str">
        <f t="shared" si="5"/>
        <v>一般会計</v>
      </c>
      <c r="K27" s="13"/>
      <c r="L27" s="13"/>
      <c r="O27" s="13"/>
      <c r="P27" s="13"/>
      <c r="Q27" s="19"/>
      <c r="T27" s="13"/>
      <c r="U27" s="32" t="s">
        <v>551</v>
      </c>
      <c r="Y27" s="32" t="s">
        <v>310</v>
      </c>
      <c r="Z27" s="32" t="s">
        <v>438</v>
      </c>
      <c r="AA27" s="67" t="s">
        <v>404</v>
      </c>
      <c r="AB27" s="67" t="s">
        <v>532</v>
      </c>
      <c r="AC27" s="31"/>
      <c r="AD27" s="31"/>
      <c r="AE27" s="31"/>
      <c r="AF27" s="30"/>
      <c r="AK27" s="38"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552</v>
      </c>
      <c r="Y28" s="32" t="s">
        <v>311</v>
      </c>
      <c r="Z28" s="32" t="s">
        <v>439</v>
      </c>
      <c r="AA28" s="67" t="s">
        <v>405</v>
      </c>
      <c r="AB28" s="67" t="s">
        <v>533</v>
      </c>
      <c r="AC28" s="31"/>
      <c r="AD28" s="31"/>
      <c r="AE28" s="31"/>
      <c r="AF28" s="30"/>
      <c r="AK28" s="38" t="s">
        <v>190</v>
      </c>
    </row>
    <row r="29" spans="1:37" ht="13.5" customHeight="1" x14ac:dyDescent="0.15">
      <c r="A29" s="13"/>
      <c r="B29" s="13"/>
      <c r="F29" s="18" t="s">
        <v>201</v>
      </c>
      <c r="G29" s="17"/>
      <c r="H29" s="13" t="str">
        <f t="shared" si="1"/>
        <v/>
      </c>
      <c r="I29" s="13" t="str">
        <f t="shared" si="5"/>
        <v>一般会計</v>
      </c>
      <c r="K29" s="13"/>
      <c r="L29" s="13"/>
      <c r="O29" s="13"/>
      <c r="P29" s="13"/>
      <c r="Q29" s="19"/>
      <c r="T29" s="13"/>
      <c r="U29" s="32" t="s">
        <v>553</v>
      </c>
      <c r="Y29" s="32" t="s">
        <v>312</v>
      </c>
      <c r="Z29" s="32" t="s">
        <v>440</v>
      </c>
      <c r="AA29" s="67" t="s">
        <v>406</v>
      </c>
      <c r="AB29" s="67" t="s">
        <v>534</v>
      </c>
      <c r="AC29" s="31"/>
      <c r="AD29" s="31"/>
      <c r="AE29" s="31"/>
      <c r="AF29" s="30"/>
      <c r="AK29" s="38" t="str">
        <f t="shared" si="7"/>
        <v>b</v>
      </c>
    </row>
    <row r="30" spans="1:37" ht="13.5" customHeight="1" x14ac:dyDescent="0.15">
      <c r="A30" s="13"/>
      <c r="B30" s="13"/>
      <c r="F30" s="18" t="s">
        <v>202</v>
      </c>
      <c r="G30" s="17"/>
      <c r="H30" s="13" t="str">
        <f t="shared" si="1"/>
        <v/>
      </c>
      <c r="I30" s="13" t="str">
        <f t="shared" si="5"/>
        <v>一般会計</v>
      </c>
      <c r="K30" s="13"/>
      <c r="L30" s="13"/>
      <c r="O30" s="13"/>
      <c r="P30" s="13"/>
      <c r="Q30" s="19"/>
      <c r="T30" s="13"/>
      <c r="U30" s="32" t="s">
        <v>554</v>
      </c>
      <c r="Y30" s="32" t="s">
        <v>313</v>
      </c>
      <c r="Z30" s="32" t="s">
        <v>441</v>
      </c>
      <c r="AA30" s="67" t="s">
        <v>407</v>
      </c>
      <c r="AB30" s="67" t="s">
        <v>535</v>
      </c>
      <c r="AC30" s="31"/>
      <c r="AD30" s="31"/>
      <c r="AE30" s="31"/>
      <c r="AF30" s="30"/>
      <c r="AK30" s="38" t="str">
        <f t="shared" si="7"/>
        <v>c</v>
      </c>
    </row>
    <row r="31" spans="1:37" ht="13.5" customHeight="1" x14ac:dyDescent="0.15">
      <c r="A31" s="13"/>
      <c r="B31" s="13"/>
      <c r="F31" s="18" t="s">
        <v>203</v>
      </c>
      <c r="G31" s="17"/>
      <c r="H31" s="13" t="str">
        <f t="shared" si="1"/>
        <v/>
      </c>
      <c r="I31" s="13" t="str">
        <f t="shared" si="5"/>
        <v>一般会計</v>
      </c>
      <c r="K31" s="13"/>
      <c r="L31" s="13"/>
      <c r="O31" s="13"/>
      <c r="P31" s="13"/>
      <c r="Q31" s="19"/>
      <c r="T31" s="13"/>
      <c r="U31" s="32" t="s">
        <v>555</v>
      </c>
      <c r="Y31" s="32" t="s">
        <v>314</v>
      </c>
      <c r="Z31" s="32" t="s">
        <v>442</v>
      </c>
      <c r="AA31" s="67" t="s">
        <v>408</v>
      </c>
      <c r="AB31" s="67" t="s">
        <v>536</v>
      </c>
      <c r="AC31" s="31"/>
      <c r="AD31" s="31"/>
      <c r="AE31" s="31"/>
      <c r="AF31" s="30"/>
      <c r="AK31" s="38" t="str">
        <f t="shared" si="7"/>
        <v>d</v>
      </c>
    </row>
    <row r="32" spans="1:37" ht="13.5" customHeight="1" x14ac:dyDescent="0.15">
      <c r="A32" s="13"/>
      <c r="B32" s="13"/>
      <c r="F32" s="18" t="s">
        <v>204</v>
      </c>
      <c r="G32" s="17"/>
      <c r="H32" s="13" t="str">
        <f t="shared" si="1"/>
        <v/>
      </c>
      <c r="I32" s="13" t="str">
        <f t="shared" si="5"/>
        <v>一般会計</v>
      </c>
      <c r="K32" s="13"/>
      <c r="L32" s="13"/>
      <c r="O32" s="13"/>
      <c r="P32" s="13"/>
      <c r="Q32" s="19"/>
      <c r="T32" s="13"/>
      <c r="U32" s="32" t="s">
        <v>556</v>
      </c>
      <c r="Y32" s="32" t="s">
        <v>315</v>
      </c>
      <c r="Z32" s="32" t="s">
        <v>443</v>
      </c>
      <c r="AA32" s="67" t="s">
        <v>65</v>
      </c>
      <c r="AB32" s="67" t="s">
        <v>65</v>
      </c>
      <c r="AC32" s="31"/>
      <c r="AD32" s="31"/>
      <c r="AE32" s="31"/>
      <c r="AF32" s="30"/>
      <c r="AK32" s="38" t="str">
        <f t="shared" si="7"/>
        <v>e</v>
      </c>
    </row>
    <row r="33" spans="1:37" ht="13.5" customHeight="1" x14ac:dyDescent="0.15">
      <c r="A33" s="13"/>
      <c r="B33" s="13"/>
      <c r="F33" s="18" t="s">
        <v>205</v>
      </c>
      <c r="G33" s="17"/>
      <c r="H33" s="13" t="str">
        <f t="shared" si="1"/>
        <v/>
      </c>
      <c r="I33" s="13" t="str">
        <f t="shared" si="5"/>
        <v>一般会計</v>
      </c>
      <c r="K33" s="13"/>
      <c r="L33" s="13"/>
      <c r="O33" s="13"/>
      <c r="P33" s="13"/>
      <c r="Q33" s="19"/>
      <c r="T33" s="13"/>
      <c r="U33" s="32" t="s">
        <v>557</v>
      </c>
      <c r="Y33" s="32" t="s">
        <v>316</v>
      </c>
      <c r="Z33" s="32" t="s">
        <v>444</v>
      </c>
      <c r="AA33" s="56"/>
      <c r="AB33" s="31"/>
      <c r="AC33" s="31"/>
      <c r="AD33" s="31"/>
      <c r="AE33" s="31"/>
      <c r="AF33" s="30"/>
      <c r="AK33" s="38" t="str">
        <f t="shared" si="7"/>
        <v>f</v>
      </c>
    </row>
    <row r="34" spans="1:37" ht="13.5" customHeight="1" x14ac:dyDescent="0.15">
      <c r="A34" s="13"/>
      <c r="B34" s="13"/>
      <c r="F34" s="18" t="s">
        <v>206</v>
      </c>
      <c r="G34" s="17"/>
      <c r="H34" s="13" t="str">
        <f t="shared" si="1"/>
        <v/>
      </c>
      <c r="I34" s="13" t="str">
        <f t="shared" si="5"/>
        <v>一般会計</v>
      </c>
      <c r="K34" s="13"/>
      <c r="L34" s="13"/>
      <c r="O34" s="13"/>
      <c r="P34" s="13"/>
      <c r="Q34" s="19"/>
      <c r="T34" s="13"/>
      <c r="U34" s="32" t="s">
        <v>558</v>
      </c>
      <c r="Y34" s="32" t="s">
        <v>317</v>
      </c>
      <c r="Z34" s="32" t="s">
        <v>445</v>
      </c>
      <c r="AB34" s="31"/>
      <c r="AC34" s="31"/>
      <c r="AD34" s="31"/>
      <c r="AE34" s="31"/>
      <c r="AF34" s="30"/>
      <c r="AK34" s="38" t="str">
        <f t="shared" si="7"/>
        <v>g</v>
      </c>
    </row>
    <row r="35" spans="1:37" ht="13.5" customHeight="1" x14ac:dyDescent="0.15">
      <c r="A35" s="13"/>
      <c r="B35" s="13"/>
      <c r="F35" s="18" t="s">
        <v>207</v>
      </c>
      <c r="G35" s="17"/>
      <c r="H35" s="13" t="str">
        <f t="shared" si="1"/>
        <v/>
      </c>
      <c r="I35" s="13" t="str">
        <f t="shared" si="5"/>
        <v>一般会計</v>
      </c>
      <c r="K35" s="13"/>
      <c r="L35" s="13"/>
      <c r="O35" s="13"/>
      <c r="P35" s="13"/>
      <c r="Q35" s="19"/>
      <c r="T35" s="13"/>
      <c r="U35" s="32" t="s">
        <v>559</v>
      </c>
      <c r="Y35" s="32" t="s">
        <v>318</v>
      </c>
      <c r="Z35" s="32" t="s">
        <v>446</v>
      </c>
      <c r="AC35" s="31"/>
      <c r="AF35" s="30"/>
      <c r="AK35" s="38" t="str">
        <f t="shared" si="7"/>
        <v>h</v>
      </c>
    </row>
    <row r="36" spans="1:37" ht="13.5" customHeight="1" x14ac:dyDescent="0.15">
      <c r="A36" s="13"/>
      <c r="B36" s="13"/>
      <c r="F36" s="18" t="s">
        <v>208</v>
      </c>
      <c r="G36" s="17"/>
      <c r="H36" s="13" t="str">
        <f t="shared" si="1"/>
        <v/>
      </c>
      <c r="I36" s="13" t="str">
        <f t="shared" si="5"/>
        <v>一般会計</v>
      </c>
      <c r="K36" s="13"/>
      <c r="L36" s="13"/>
      <c r="O36" s="13"/>
      <c r="P36" s="13"/>
      <c r="Q36" s="19"/>
      <c r="T36" s="13"/>
      <c r="Y36" s="32" t="s">
        <v>319</v>
      </c>
      <c r="Z36" s="32" t="s">
        <v>447</v>
      </c>
      <c r="AF36" s="30"/>
      <c r="AK36" s="38"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320</v>
      </c>
      <c r="Z37" s="32" t="s">
        <v>448</v>
      </c>
      <c r="AF37" s="30"/>
      <c r="AK37" s="38" t="str">
        <f t="shared" si="7"/>
        <v>j</v>
      </c>
    </row>
    <row r="38" spans="1:37" x14ac:dyDescent="0.15">
      <c r="A38" s="13"/>
      <c r="B38" s="13"/>
      <c r="F38" s="13"/>
      <c r="G38" s="19"/>
      <c r="K38" s="13"/>
      <c r="L38" s="13"/>
      <c r="O38" s="13"/>
      <c r="P38" s="13"/>
      <c r="Q38" s="19"/>
      <c r="T38" s="13"/>
      <c r="Y38" s="32" t="s">
        <v>321</v>
      </c>
      <c r="Z38" s="32" t="s">
        <v>449</v>
      </c>
      <c r="AF38" s="30"/>
      <c r="AK38" s="38" t="str">
        <f t="shared" si="7"/>
        <v>k</v>
      </c>
    </row>
    <row r="39" spans="1:37" x14ac:dyDescent="0.15">
      <c r="A39" s="13"/>
      <c r="B39" s="13"/>
      <c r="F39" s="13" t="str">
        <f>I37</f>
        <v>一般会計</v>
      </c>
      <c r="G39" s="19"/>
      <c r="K39" s="13"/>
      <c r="L39" s="13"/>
      <c r="O39" s="13"/>
      <c r="P39" s="13"/>
      <c r="Q39" s="19"/>
      <c r="T39" s="13"/>
      <c r="U39" s="32" t="s">
        <v>561</v>
      </c>
      <c r="Y39" s="32" t="s">
        <v>322</v>
      </c>
      <c r="Z39" s="32" t="s">
        <v>450</v>
      </c>
      <c r="AF39" s="30"/>
      <c r="AK39" s="38" t="str">
        <f t="shared" si="7"/>
        <v>l</v>
      </c>
    </row>
    <row r="40" spans="1:37" x14ac:dyDescent="0.15">
      <c r="A40" s="13"/>
      <c r="B40" s="13"/>
      <c r="F40" s="13"/>
      <c r="G40" s="19"/>
      <c r="K40" s="13"/>
      <c r="L40" s="13"/>
      <c r="O40" s="13"/>
      <c r="P40" s="13"/>
      <c r="Q40" s="19"/>
      <c r="T40" s="13"/>
      <c r="U40" s="32"/>
      <c r="Y40" s="32" t="s">
        <v>323</v>
      </c>
      <c r="Z40" s="32" t="s">
        <v>451</v>
      </c>
      <c r="AF40" s="30"/>
      <c r="AK40" s="38" t="str">
        <f t="shared" si="7"/>
        <v>m</v>
      </c>
    </row>
    <row r="41" spans="1:37" x14ac:dyDescent="0.15">
      <c r="A41" s="13"/>
      <c r="B41" s="13"/>
      <c r="F41" s="13"/>
      <c r="G41" s="19"/>
      <c r="K41" s="13"/>
      <c r="L41" s="13"/>
      <c r="O41" s="13"/>
      <c r="P41" s="13"/>
      <c r="Q41" s="19"/>
      <c r="T41" s="13"/>
      <c r="U41" s="32" t="s">
        <v>263</v>
      </c>
      <c r="Y41" s="32" t="s">
        <v>324</v>
      </c>
      <c r="Z41" s="32" t="s">
        <v>452</v>
      </c>
      <c r="AF41" s="30"/>
      <c r="AK41" s="38" t="str">
        <f t="shared" si="7"/>
        <v>n</v>
      </c>
    </row>
    <row r="42" spans="1:37" x14ac:dyDescent="0.15">
      <c r="A42" s="13"/>
      <c r="B42" s="13"/>
      <c r="F42" s="13"/>
      <c r="G42" s="19"/>
      <c r="K42" s="13"/>
      <c r="L42" s="13"/>
      <c r="O42" s="13"/>
      <c r="P42" s="13"/>
      <c r="Q42" s="19"/>
      <c r="T42" s="13"/>
      <c r="U42" s="32" t="s">
        <v>273</v>
      </c>
      <c r="Y42" s="32" t="s">
        <v>325</v>
      </c>
      <c r="Z42" s="32" t="s">
        <v>453</v>
      </c>
      <c r="AF42" s="30"/>
      <c r="AK42" s="38" t="str">
        <f t="shared" si="7"/>
        <v>o</v>
      </c>
    </row>
    <row r="43" spans="1:37" x14ac:dyDescent="0.15">
      <c r="A43" s="13"/>
      <c r="B43" s="13"/>
      <c r="F43" s="13"/>
      <c r="G43" s="19"/>
      <c r="K43" s="13"/>
      <c r="L43" s="13"/>
      <c r="O43" s="13"/>
      <c r="P43" s="13"/>
      <c r="Q43" s="19"/>
      <c r="T43" s="13"/>
      <c r="Y43" s="32" t="s">
        <v>326</v>
      </c>
      <c r="Z43" s="32" t="s">
        <v>454</v>
      </c>
      <c r="AF43" s="30"/>
      <c r="AK43" s="38" t="str">
        <f t="shared" si="7"/>
        <v>p</v>
      </c>
    </row>
    <row r="44" spans="1:37" x14ac:dyDescent="0.15">
      <c r="A44" s="13"/>
      <c r="B44" s="13"/>
      <c r="F44" s="13"/>
      <c r="G44" s="19"/>
      <c r="K44" s="13"/>
      <c r="L44" s="13"/>
      <c r="O44" s="13"/>
      <c r="P44" s="13"/>
      <c r="Q44" s="19"/>
      <c r="T44" s="13"/>
      <c r="Y44" s="32" t="s">
        <v>327</v>
      </c>
      <c r="Z44" s="32" t="s">
        <v>455</v>
      </c>
      <c r="AF44" s="30"/>
      <c r="AK44" s="38" t="str">
        <f t="shared" si="7"/>
        <v>q</v>
      </c>
    </row>
    <row r="45" spans="1:37" x14ac:dyDescent="0.15">
      <c r="A45" s="13"/>
      <c r="B45" s="13"/>
      <c r="F45" s="13"/>
      <c r="G45" s="19"/>
      <c r="K45" s="13"/>
      <c r="L45" s="13"/>
      <c r="O45" s="13"/>
      <c r="P45" s="13"/>
      <c r="Q45" s="19"/>
      <c r="T45" s="13"/>
      <c r="U45" s="29" t="s">
        <v>160</v>
      </c>
      <c r="Y45" s="32" t="s">
        <v>328</v>
      </c>
      <c r="Z45" s="32" t="s">
        <v>456</v>
      </c>
      <c r="AF45" s="30"/>
      <c r="AK45" s="38" t="str">
        <f t="shared" si="7"/>
        <v>r</v>
      </c>
    </row>
    <row r="46" spans="1:37" x14ac:dyDescent="0.15">
      <c r="A46" s="13"/>
      <c r="B46" s="13"/>
      <c r="F46" s="13"/>
      <c r="G46" s="19"/>
      <c r="K46" s="13"/>
      <c r="L46" s="13"/>
      <c r="O46" s="13"/>
      <c r="P46" s="13"/>
      <c r="Q46" s="19"/>
      <c r="T46" s="13"/>
      <c r="U46" s="74" t="s">
        <v>597</v>
      </c>
      <c r="Y46" s="32" t="s">
        <v>329</v>
      </c>
      <c r="Z46" s="32" t="s">
        <v>457</v>
      </c>
      <c r="AF46" s="30"/>
      <c r="AK46" s="38" t="str">
        <f t="shared" si="7"/>
        <v>s</v>
      </c>
    </row>
    <row r="47" spans="1:37" x14ac:dyDescent="0.15">
      <c r="A47" s="13"/>
      <c r="B47" s="13"/>
      <c r="F47" s="13"/>
      <c r="G47" s="19"/>
      <c r="K47" s="13"/>
      <c r="L47" s="13"/>
      <c r="O47" s="13"/>
      <c r="P47" s="13"/>
      <c r="Q47" s="19"/>
      <c r="T47" s="13"/>
      <c r="Y47" s="32" t="s">
        <v>330</v>
      </c>
      <c r="Z47" s="32" t="s">
        <v>458</v>
      </c>
      <c r="AF47" s="30"/>
      <c r="AK47" s="38" t="str">
        <f t="shared" si="7"/>
        <v>t</v>
      </c>
    </row>
    <row r="48" spans="1:37" x14ac:dyDescent="0.15">
      <c r="A48" s="13"/>
      <c r="B48" s="13"/>
      <c r="F48" s="13"/>
      <c r="G48" s="19"/>
      <c r="K48" s="13"/>
      <c r="L48" s="13"/>
      <c r="O48" s="13"/>
      <c r="P48" s="13"/>
      <c r="Q48" s="19"/>
      <c r="T48" s="13"/>
      <c r="U48" s="74">
        <v>2021</v>
      </c>
      <c r="Y48" s="32" t="s">
        <v>331</v>
      </c>
      <c r="Z48" s="32" t="s">
        <v>459</v>
      </c>
      <c r="AF48" s="30"/>
      <c r="AK48" s="38" t="str">
        <f t="shared" si="7"/>
        <v>u</v>
      </c>
    </row>
    <row r="49" spans="1:37" x14ac:dyDescent="0.15">
      <c r="A49" s="13"/>
      <c r="B49" s="13"/>
      <c r="F49" s="13"/>
      <c r="G49" s="19"/>
      <c r="K49" s="13"/>
      <c r="L49" s="13"/>
      <c r="O49" s="13"/>
      <c r="P49" s="13"/>
      <c r="Q49" s="19"/>
      <c r="T49" s="13"/>
      <c r="U49" s="74">
        <v>2022</v>
      </c>
      <c r="Y49" s="32" t="s">
        <v>332</v>
      </c>
      <c r="Z49" s="32" t="s">
        <v>460</v>
      </c>
      <c r="AF49" s="30"/>
      <c r="AK49" s="38" t="str">
        <f t="shared" si="7"/>
        <v>v</v>
      </c>
    </row>
    <row r="50" spans="1:37" x14ac:dyDescent="0.15">
      <c r="A50" s="13"/>
      <c r="B50" s="13"/>
      <c r="F50" s="13"/>
      <c r="G50" s="19"/>
      <c r="K50" s="13"/>
      <c r="L50" s="13"/>
      <c r="O50" s="13"/>
      <c r="P50" s="13"/>
      <c r="Q50" s="19"/>
      <c r="T50" s="13"/>
      <c r="U50" s="74">
        <v>2023</v>
      </c>
      <c r="Y50" s="32" t="s">
        <v>333</v>
      </c>
      <c r="Z50" s="32" t="s">
        <v>461</v>
      </c>
      <c r="AF50" s="30"/>
    </row>
    <row r="51" spans="1:37" x14ac:dyDescent="0.15">
      <c r="A51" s="13"/>
      <c r="B51" s="13"/>
      <c r="F51" s="13"/>
      <c r="G51" s="19"/>
      <c r="K51" s="13"/>
      <c r="L51" s="13"/>
      <c r="O51" s="13"/>
      <c r="P51" s="13"/>
      <c r="Q51" s="19"/>
      <c r="T51" s="13"/>
      <c r="U51" s="74">
        <v>2024</v>
      </c>
      <c r="Y51" s="32" t="s">
        <v>334</v>
      </c>
      <c r="Z51" s="32" t="s">
        <v>462</v>
      </c>
      <c r="AF51" s="30"/>
    </row>
    <row r="52" spans="1:37" x14ac:dyDescent="0.15">
      <c r="A52" s="13"/>
      <c r="B52" s="13"/>
      <c r="F52" s="13"/>
      <c r="G52" s="19"/>
      <c r="K52" s="13"/>
      <c r="L52" s="13"/>
      <c r="O52" s="13"/>
      <c r="P52" s="13"/>
      <c r="Q52" s="19"/>
      <c r="T52" s="13"/>
      <c r="U52" s="74">
        <v>2025</v>
      </c>
      <c r="Y52" s="32" t="s">
        <v>335</v>
      </c>
      <c r="Z52" s="32" t="s">
        <v>463</v>
      </c>
      <c r="AF52" s="30"/>
    </row>
    <row r="53" spans="1:37" x14ac:dyDescent="0.15">
      <c r="A53" s="13"/>
      <c r="B53" s="13"/>
      <c r="F53" s="13"/>
      <c r="G53" s="19"/>
      <c r="K53" s="13"/>
      <c r="L53" s="13"/>
      <c r="O53" s="13"/>
      <c r="P53" s="13"/>
      <c r="Q53" s="19"/>
      <c r="T53" s="13"/>
      <c r="U53" s="74">
        <v>2026</v>
      </c>
      <c r="Y53" s="32" t="s">
        <v>336</v>
      </c>
      <c r="Z53" s="32" t="s">
        <v>464</v>
      </c>
      <c r="AF53" s="30"/>
    </row>
    <row r="54" spans="1:37" x14ac:dyDescent="0.15">
      <c r="A54" s="13"/>
      <c r="B54" s="13"/>
      <c r="F54" s="13"/>
      <c r="G54" s="19"/>
      <c r="K54" s="13"/>
      <c r="L54" s="13"/>
      <c r="O54" s="13"/>
      <c r="P54" s="20"/>
      <c r="Q54" s="19"/>
      <c r="T54" s="13"/>
      <c r="Y54" s="32" t="s">
        <v>337</v>
      </c>
      <c r="Z54" s="32" t="s">
        <v>465</v>
      </c>
      <c r="AF54" s="30"/>
    </row>
    <row r="55" spans="1:37" x14ac:dyDescent="0.15">
      <c r="A55" s="13"/>
      <c r="B55" s="13"/>
      <c r="F55" s="13"/>
      <c r="G55" s="19"/>
      <c r="K55" s="13"/>
      <c r="L55" s="13"/>
      <c r="O55" s="13"/>
      <c r="P55" s="13"/>
      <c r="Q55" s="19"/>
      <c r="T55" s="13"/>
      <c r="Y55" s="32" t="s">
        <v>338</v>
      </c>
      <c r="Z55" s="32" t="s">
        <v>466</v>
      </c>
      <c r="AF55" s="30"/>
    </row>
    <row r="56" spans="1:37" x14ac:dyDescent="0.15">
      <c r="A56" s="13"/>
      <c r="B56" s="13"/>
      <c r="F56" s="13"/>
      <c r="G56" s="19"/>
      <c r="K56" s="13"/>
      <c r="L56" s="13"/>
      <c r="O56" s="13"/>
      <c r="P56" s="13"/>
      <c r="Q56" s="19"/>
      <c r="T56" s="13"/>
      <c r="U56" s="74">
        <v>20</v>
      </c>
      <c r="Y56" s="32" t="s">
        <v>339</v>
      </c>
      <c r="Z56" s="32" t="s">
        <v>467</v>
      </c>
      <c r="AF56" s="30"/>
    </row>
    <row r="57" spans="1:37" x14ac:dyDescent="0.15">
      <c r="A57" s="13"/>
      <c r="B57" s="13"/>
      <c r="F57" s="13"/>
      <c r="G57" s="19"/>
      <c r="K57" s="13"/>
      <c r="L57" s="13"/>
      <c r="O57" s="13"/>
      <c r="P57" s="13"/>
      <c r="Q57" s="19"/>
      <c r="T57" s="13"/>
      <c r="U57" s="32" t="s">
        <v>537</v>
      </c>
      <c r="Y57" s="32" t="s">
        <v>340</v>
      </c>
      <c r="Z57" s="32" t="s">
        <v>468</v>
      </c>
      <c r="AF57" s="30"/>
    </row>
    <row r="58" spans="1:37" x14ac:dyDescent="0.15">
      <c r="A58" s="13"/>
      <c r="B58" s="13"/>
      <c r="F58" s="13"/>
      <c r="G58" s="19"/>
      <c r="K58" s="13"/>
      <c r="L58" s="13"/>
      <c r="O58" s="13"/>
      <c r="P58" s="13"/>
      <c r="Q58" s="19"/>
      <c r="T58" s="13"/>
      <c r="U58" s="32" t="s">
        <v>538</v>
      </c>
      <c r="Y58" s="32" t="s">
        <v>341</v>
      </c>
      <c r="Z58" s="32" t="s">
        <v>469</v>
      </c>
      <c r="AF58" s="30"/>
    </row>
    <row r="59" spans="1:37" x14ac:dyDescent="0.15">
      <c r="A59" s="13"/>
      <c r="B59" s="13"/>
      <c r="F59" s="13"/>
      <c r="G59" s="19"/>
      <c r="K59" s="13"/>
      <c r="L59" s="13"/>
      <c r="O59" s="13"/>
      <c r="P59" s="13"/>
      <c r="Q59" s="19"/>
      <c r="T59" s="13"/>
      <c r="Y59" s="32" t="s">
        <v>342</v>
      </c>
      <c r="Z59" s="32" t="s">
        <v>470</v>
      </c>
      <c r="AF59" s="30"/>
    </row>
    <row r="60" spans="1:37" x14ac:dyDescent="0.15">
      <c r="A60" s="13"/>
      <c r="B60" s="13"/>
      <c r="F60" s="13"/>
      <c r="G60" s="19"/>
      <c r="K60" s="13"/>
      <c r="L60" s="13"/>
      <c r="O60" s="13"/>
      <c r="P60" s="13"/>
      <c r="Q60" s="19"/>
      <c r="T60" s="13"/>
      <c r="Y60" s="32" t="s">
        <v>343</v>
      </c>
      <c r="Z60" s="32" t="s">
        <v>471</v>
      </c>
      <c r="AF60" s="30"/>
    </row>
    <row r="61" spans="1:37" x14ac:dyDescent="0.15">
      <c r="A61" s="13"/>
      <c r="B61" s="13"/>
      <c r="F61" s="13"/>
      <c r="G61" s="19"/>
      <c r="K61" s="13"/>
      <c r="L61" s="13"/>
      <c r="O61" s="13"/>
      <c r="P61" s="13"/>
      <c r="Q61" s="19"/>
      <c r="T61" s="13"/>
      <c r="Y61" s="32" t="s">
        <v>344</v>
      </c>
      <c r="Z61" s="32" t="s">
        <v>472</v>
      </c>
      <c r="AF61" s="30"/>
    </row>
    <row r="62" spans="1:37" x14ac:dyDescent="0.15">
      <c r="A62" s="13"/>
      <c r="B62" s="13"/>
      <c r="F62" s="13"/>
      <c r="G62" s="19"/>
      <c r="K62" s="13"/>
      <c r="L62" s="13"/>
      <c r="O62" s="13"/>
      <c r="P62" s="13"/>
      <c r="Q62" s="19"/>
      <c r="T62" s="13"/>
      <c r="Y62" s="32" t="s">
        <v>345</v>
      </c>
      <c r="Z62" s="32" t="s">
        <v>473</v>
      </c>
      <c r="AF62" s="30"/>
    </row>
    <row r="63" spans="1:37" x14ac:dyDescent="0.15">
      <c r="A63" s="13"/>
      <c r="B63" s="13"/>
      <c r="F63" s="13"/>
      <c r="G63" s="19"/>
      <c r="K63" s="13"/>
      <c r="L63" s="13"/>
      <c r="O63" s="13"/>
      <c r="P63" s="13"/>
      <c r="Q63" s="19"/>
      <c r="T63" s="13"/>
      <c r="Y63" s="32" t="s">
        <v>346</v>
      </c>
      <c r="Z63" s="32" t="s">
        <v>474</v>
      </c>
      <c r="AF63" s="30"/>
    </row>
    <row r="64" spans="1:37" x14ac:dyDescent="0.15">
      <c r="A64" s="13"/>
      <c r="B64" s="13"/>
      <c r="F64" s="13"/>
      <c r="G64" s="19"/>
      <c r="K64" s="13"/>
      <c r="L64" s="13"/>
      <c r="O64" s="13"/>
      <c r="P64" s="13"/>
      <c r="Q64" s="19"/>
      <c r="T64" s="13"/>
      <c r="Y64" s="32" t="s">
        <v>347</v>
      </c>
      <c r="Z64" s="32" t="s">
        <v>475</v>
      </c>
      <c r="AF64" s="30"/>
    </row>
    <row r="65" spans="1:32" x14ac:dyDescent="0.15">
      <c r="A65" s="13"/>
      <c r="B65" s="13"/>
      <c r="F65" s="13"/>
      <c r="G65" s="19"/>
      <c r="K65" s="13"/>
      <c r="L65" s="13"/>
      <c r="O65" s="13"/>
      <c r="P65" s="13"/>
      <c r="Q65" s="19"/>
      <c r="T65" s="13"/>
      <c r="Y65" s="32" t="s">
        <v>348</v>
      </c>
      <c r="Z65" s="32" t="s">
        <v>476</v>
      </c>
      <c r="AF65" s="30"/>
    </row>
    <row r="66" spans="1:32" x14ac:dyDescent="0.15">
      <c r="A66" s="13"/>
      <c r="B66" s="13"/>
      <c r="F66" s="13"/>
      <c r="G66" s="19"/>
      <c r="K66" s="13"/>
      <c r="L66" s="13"/>
      <c r="O66" s="13"/>
      <c r="P66" s="13"/>
      <c r="Q66" s="19"/>
      <c r="T66" s="13"/>
      <c r="Y66" s="32" t="s">
        <v>66</v>
      </c>
      <c r="Z66" s="32" t="s">
        <v>477</v>
      </c>
      <c r="AF66" s="30"/>
    </row>
    <row r="67" spans="1:32" x14ac:dyDescent="0.15">
      <c r="A67" s="13"/>
      <c r="B67" s="13"/>
      <c r="F67" s="13"/>
      <c r="G67" s="19"/>
      <c r="K67" s="13"/>
      <c r="L67" s="13"/>
      <c r="O67" s="13"/>
      <c r="P67" s="13"/>
      <c r="Q67" s="19"/>
      <c r="T67" s="13"/>
      <c r="Y67" s="32" t="s">
        <v>349</v>
      </c>
      <c r="Z67" s="32" t="s">
        <v>478</v>
      </c>
      <c r="AF67" s="30"/>
    </row>
    <row r="68" spans="1:32" x14ac:dyDescent="0.15">
      <c r="A68" s="13"/>
      <c r="B68" s="13"/>
      <c r="F68" s="13"/>
      <c r="G68" s="19"/>
      <c r="K68" s="13"/>
      <c r="L68" s="13"/>
      <c r="O68" s="13"/>
      <c r="P68" s="13"/>
      <c r="Q68" s="19"/>
      <c r="T68" s="13"/>
      <c r="Y68" s="32" t="s">
        <v>350</v>
      </c>
      <c r="Z68" s="32" t="s">
        <v>479</v>
      </c>
      <c r="AF68" s="30"/>
    </row>
    <row r="69" spans="1:32" x14ac:dyDescent="0.15">
      <c r="A69" s="13"/>
      <c r="B69" s="13"/>
      <c r="F69" s="13"/>
      <c r="G69" s="19"/>
      <c r="K69" s="13"/>
      <c r="L69" s="13"/>
      <c r="O69" s="13"/>
      <c r="P69" s="13"/>
      <c r="Q69" s="19"/>
      <c r="T69" s="13"/>
      <c r="Y69" s="32" t="s">
        <v>351</v>
      </c>
      <c r="Z69" s="32" t="s">
        <v>480</v>
      </c>
      <c r="AF69" s="30"/>
    </row>
    <row r="70" spans="1:32" x14ac:dyDescent="0.15">
      <c r="A70" s="13"/>
      <c r="B70" s="13"/>
      <c r="Y70" s="32" t="s">
        <v>352</v>
      </c>
      <c r="Z70" s="32" t="s">
        <v>481</v>
      </c>
    </row>
    <row r="71" spans="1:32" x14ac:dyDescent="0.15">
      <c r="Y71" s="32" t="s">
        <v>353</v>
      </c>
      <c r="Z71" s="32" t="s">
        <v>482</v>
      </c>
    </row>
    <row r="72" spans="1:32" x14ac:dyDescent="0.15">
      <c r="Y72" s="32" t="s">
        <v>354</v>
      </c>
      <c r="Z72" s="32" t="s">
        <v>483</v>
      </c>
    </row>
    <row r="73" spans="1:32" x14ac:dyDescent="0.15">
      <c r="Y73" s="32" t="s">
        <v>355</v>
      </c>
      <c r="Z73" s="32" t="s">
        <v>484</v>
      </c>
    </row>
    <row r="74" spans="1:32" x14ac:dyDescent="0.15">
      <c r="Y74" s="32" t="s">
        <v>356</v>
      </c>
      <c r="Z74" s="32" t="s">
        <v>485</v>
      </c>
    </row>
    <row r="75" spans="1:32" x14ac:dyDescent="0.15">
      <c r="Y75" s="32" t="s">
        <v>357</v>
      </c>
      <c r="Z75" s="32" t="s">
        <v>486</v>
      </c>
    </row>
    <row r="76" spans="1:32" x14ac:dyDescent="0.15">
      <c r="Y76" s="32" t="s">
        <v>358</v>
      </c>
      <c r="Z76" s="32" t="s">
        <v>487</v>
      </c>
    </row>
    <row r="77" spans="1:32" x14ac:dyDescent="0.15">
      <c r="Y77" s="32" t="s">
        <v>359</v>
      </c>
      <c r="Z77" s="32" t="s">
        <v>488</v>
      </c>
    </row>
    <row r="78" spans="1:32" x14ac:dyDescent="0.15">
      <c r="Y78" s="32" t="s">
        <v>360</v>
      </c>
      <c r="Z78" s="32" t="s">
        <v>489</v>
      </c>
    </row>
    <row r="79" spans="1:32" x14ac:dyDescent="0.15">
      <c r="Y79" s="32" t="s">
        <v>361</v>
      </c>
      <c r="Z79" s="32" t="s">
        <v>490</v>
      </c>
    </row>
    <row r="80" spans="1:32" x14ac:dyDescent="0.15">
      <c r="Y80" s="32" t="s">
        <v>362</v>
      </c>
      <c r="Z80" s="32" t="s">
        <v>491</v>
      </c>
    </row>
    <row r="81" spans="25:26" x14ac:dyDescent="0.15">
      <c r="Y81" s="32" t="s">
        <v>363</v>
      </c>
      <c r="Z81" s="32" t="s">
        <v>492</v>
      </c>
    </row>
    <row r="82" spans="25:26" x14ac:dyDescent="0.15">
      <c r="Y82" s="32" t="s">
        <v>364</v>
      </c>
      <c r="Z82" s="32" t="s">
        <v>493</v>
      </c>
    </row>
    <row r="83" spans="25:26" x14ac:dyDescent="0.15">
      <c r="Y83" s="32" t="s">
        <v>365</v>
      </c>
      <c r="Z83" s="32" t="s">
        <v>494</v>
      </c>
    </row>
    <row r="84" spans="25:26" x14ac:dyDescent="0.15">
      <c r="Y84" s="32" t="s">
        <v>366</v>
      </c>
      <c r="Z84" s="32" t="s">
        <v>495</v>
      </c>
    </row>
    <row r="85" spans="25:26" x14ac:dyDescent="0.15">
      <c r="Y85" s="32" t="s">
        <v>367</v>
      </c>
      <c r="Z85" s="32" t="s">
        <v>496</v>
      </c>
    </row>
    <row r="86" spans="25:26" x14ac:dyDescent="0.15">
      <c r="Y86" s="32" t="s">
        <v>368</v>
      </c>
      <c r="Z86" s="32" t="s">
        <v>497</v>
      </c>
    </row>
    <row r="87" spans="25:26" x14ac:dyDescent="0.15">
      <c r="Y87" s="32" t="s">
        <v>369</v>
      </c>
      <c r="Z87" s="32" t="s">
        <v>498</v>
      </c>
    </row>
    <row r="88" spans="25:26" x14ac:dyDescent="0.15">
      <c r="Y88" s="32" t="s">
        <v>370</v>
      </c>
      <c r="Z88" s="32" t="s">
        <v>499</v>
      </c>
    </row>
    <row r="89" spans="25:26" x14ac:dyDescent="0.15">
      <c r="Y89" s="32" t="s">
        <v>371</v>
      </c>
      <c r="Z89" s="32" t="s">
        <v>500</v>
      </c>
    </row>
    <row r="90" spans="25:26" x14ac:dyDescent="0.15">
      <c r="Y90" s="32" t="s">
        <v>372</v>
      </c>
      <c r="Z90" s="32" t="s">
        <v>501</v>
      </c>
    </row>
    <row r="91" spans="25:26" x14ac:dyDescent="0.15">
      <c r="Y91" s="32" t="s">
        <v>373</v>
      </c>
      <c r="Z91" s="32" t="s">
        <v>502</v>
      </c>
    </row>
    <row r="92" spans="25:26" x14ac:dyDescent="0.15">
      <c r="Y92" s="32" t="s">
        <v>374</v>
      </c>
      <c r="Z92" s="32" t="s">
        <v>503</v>
      </c>
    </row>
    <row r="93" spans="25:26" x14ac:dyDescent="0.15">
      <c r="Y93" s="32" t="s">
        <v>375</v>
      </c>
      <c r="Z93" s="32" t="s">
        <v>504</v>
      </c>
    </row>
    <row r="94" spans="25:26" x14ac:dyDescent="0.15">
      <c r="Y94" s="32" t="s">
        <v>376</v>
      </c>
      <c r="Z94" s="32" t="s">
        <v>505</v>
      </c>
    </row>
    <row r="95" spans="25:26" x14ac:dyDescent="0.15">
      <c r="Y95" s="32" t="s">
        <v>377</v>
      </c>
      <c r="Z95" s="32" t="s">
        <v>506</v>
      </c>
    </row>
    <row r="96" spans="25:26" x14ac:dyDescent="0.15">
      <c r="Y96" s="32" t="s">
        <v>281</v>
      </c>
      <c r="Z96" s="32" t="s">
        <v>507</v>
      </c>
    </row>
    <row r="97" spans="25:26" x14ac:dyDescent="0.15">
      <c r="Y97" s="32" t="s">
        <v>378</v>
      </c>
      <c r="Z97" s="32" t="s">
        <v>508</v>
      </c>
    </row>
    <row r="98" spans="25:26" x14ac:dyDescent="0.15">
      <c r="Y98" s="32" t="s">
        <v>379</v>
      </c>
      <c r="Z98" s="32" t="s">
        <v>509</v>
      </c>
    </row>
    <row r="99" spans="25:26" x14ac:dyDescent="0.15">
      <c r="Y99" s="32" t="s">
        <v>409</v>
      </c>
      <c r="Z99" s="32" t="s">
        <v>510</v>
      </c>
    </row>
    <row r="100" spans="25:26" x14ac:dyDescent="0.15">
      <c r="Y100" s="32" t="s">
        <v>601</v>
      </c>
      <c r="Z100" s="32" t="s">
        <v>511</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2022-09-05T11:32:48Z</cp:lastPrinted>
  <dcterms:created xsi:type="dcterms:W3CDTF">2012-03-13T00:50:25Z</dcterms:created>
  <dcterms:modified xsi:type="dcterms:W3CDTF">2022-09-05T11:32:54Z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