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02_組織別（保存先）\01_総務課\15_予算第一係\06_行政事業レビュー関係\04_R4\02_エクセル\01_有識者点検対象外\（公共）有識者点検対象外\"/>
    </mc:Choice>
  </mc:AlternateContent>
  <bookViews>
    <workbookView xWindow="0" yWindow="0" windowWidth="14895" windowHeight="11580"/>
  </bookViews>
  <sheets>
    <sheet name="行政事業レビューシート" sheetId="11" r:id="rId1"/>
    <sheet name="入力規則等" sheetId="4" r:id="rId2"/>
  </sheets>
  <definedNames>
    <definedName name="_xlnm.Print_Area" localSheetId="0">行政事業レビューシート!$A$1:$AY$666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29" i="11" l="1"/>
  <c r="AY71" i="11"/>
  <c r="AY76" i="11"/>
  <c r="AY68" i="11"/>
  <c r="AY70" i="11" s="1"/>
  <c r="AY65" i="11"/>
  <c r="AY67" i="11"/>
  <c r="AY64" i="11"/>
  <c r="AY400" i="11"/>
  <c r="AY396" i="11"/>
  <c r="AY399" i="11"/>
  <c r="AY372" i="11"/>
  <c r="AY371" i="11"/>
  <c r="AY370" i="11"/>
  <c r="AY369" i="11"/>
  <c r="AY368" i="11"/>
  <c r="AY367" i="11"/>
  <c r="AY334" i="11"/>
  <c r="AY338" i="11" s="1"/>
  <c r="AY339" i="11"/>
  <c r="AY321" i="11"/>
  <c r="AY330" i="11" s="1"/>
  <c r="AY397" i="11"/>
  <c r="AY398" i="11"/>
  <c r="AY341" i="11"/>
  <c r="AY337" i="11"/>
  <c r="AY340" i="11"/>
  <c r="AY336" i="11"/>
  <c r="AY66" i="11"/>
  <c r="AY75" i="11"/>
  <c r="AY73" i="11"/>
  <c r="AY77" i="11"/>
  <c r="AY74" i="11"/>
  <c r="AY72" i="11"/>
  <c r="AY335" i="11"/>
  <c r="AY214" i="11"/>
  <c r="AY210" i="11"/>
  <c r="AY208" i="11"/>
  <c r="AY213" i="11"/>
  <c r="AY200" i="11"/>
  <c r="AY205" i="11"/>
  <c r="AY195" i="11"/>
  <c r="AY196" i="11"/>
  <c r="AY190" i="11"/>
  <c r="AY192" i="11"/>
  <c r="AY180" i="11"/>
  <c r="AY187" i="11"/>
  <c r="AY179" i="11"/>
  <c r="AY175" i="11"/>
  <c r="AY173" i="11"/>
  <c r="AY178" i="11"/>
  <c r="AY170" i="11"/>
  <c r="AY171" i="11"/>
  <c r="AY167" i="11"/>
  <c r="AY169" i="11"/>
  <c r="AY136" i="11"/>
  <c r="AY137" i="11"/>
  <c r="AY133" i="11"/>
  <c r="AY134" i="11"/>
  <c r="AY132" i="11"/>
  <c r="AY139" i="11"/>
  <c r="AY142" i="11"/>
  <c r="AY166" i="11"/>
  <c r="AY161" i="11"/>
  <c r="AY162" i="11"/>
  <c r="AY156" i="11"/>
  <c r="AY158" i="11"/>
  <c r="AY146" i="11"/>
  <c r="AY150" i="11"/>
  <c r="AY127" i="11"/>
  <c r="AY130" i="11"/>
  <c r="AY122" i="11"/>
  <c r="AY126" i="11"/>
  <c r="AY112" i="11"/>
  <c r="AY118" i="11"/>
  <c r="AY99" i="11"/>
  <c r="AY100" i="11" s="1"/>
  <c r="AY98" i="11"/>
  <c r="AY102" i="11"/>
  <c r="AY104" i="11" s="1"/>
  <c r="AY115" i="11"/>
  <c r="AY176" i="11"/>
  <c r="AY211" i="11"/>
  <c r="AY124" i="11"/>
  <c r="AY203" i="11"/>
  <c r="AY101" i="11"/>
  <c r="AY123" i="11"/>
  <c r="AY153" i="11"/>
  <c r="AY206" i="11"/>
  <c r="AY207" i="11"/>
  <c r="AY119" i="11"/>
  <c r="AY202" i="11"/>
  <c r="AY198" i="11"/>
  <c r="AY113" i="11"/>
  <c r="AY117" i="11"/>
  <c r="AY121" i="11"/>
  <c r="AY125" i="11"/>
  <c r="AY129" i="11"/>
  <c r="AY151" i="11"/>
  <c r="AY155" i="11"/>
  <c r="AY164" i="11"/>
  <c r="AY141" i="11"/>
  <c r="AY145" i="11"/>
  <c r="AY135" i="11"/>
  <c r="AY177" i="11"/>
  <c r="AY204" i="11"/>
  <c r="AY212" i="11"/>
  <c r="AY131" i="11"/>
  <c r="AY143" i="11"/>
  <c r="AY116" i="11"/>
  <c r="AY120" i="11"/>
  <c r="AY128" i="11"/>
  <c r="AY154" i="11"/>
  <c r="AY163" i="11"/>
  <c r="AY140" i="11"/>
  <c r="AY144" i="11"/>
  <c r="AY114" i="11"/>
  <c r="AY152" i="11"/>
  <c r="AY174" i="11"/>
  <c r="AY193"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59" i="11"/>
  <c r="AY61" i="11" s="1"/>
  <c r="AY54" i="11"/>
  <c r="AY55" i="11" s="1"/>
  <c r="AY57" i="11"/>
  <c r="AY105" i="11"/>
  <c r="AY111" i="11"/>
  <c r="AY93" i="11"/>
  <c r="AY96" i="11" s="1"/>
  <c r="AY88" i="11"/>
  <c r="AY90" i="11" s="1"/>
  <c r="AY78" i="11"/>
  <c r="AY81" i="11" s="1"/>
  <c r="AY44" i="11"/>
  <c r="AY46" i="11" s="1"/>
  <c r="AY52" i="11"/>
  <c r="AY79" i="11"/>
  <c r="AY87" i="11"/>
  <c r="AY49" i="11"/>
  <c r="AY63" i="11"/>
  <c r="AY108" i="11"/>
  <c r="AY109" i="11"/>
  <c r="AY106" i="11"/>
  <c r="AY110" i="11"/>
  <c r="AY107" i="11"/>
  <c r="AY60" i="11"/>
  <c r="AY56" i="11"/>
  <c r="AY58" i="11"/>
  <c r="AY53" i="11"/>
  <c r="AY50" i="11"/>
  <c r="AY45" i="11"/>
  <c r="AY47"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AD21" i="11"/>
  <c r="W21" i="11"/>
  <c r="P21" i="11"/>
  <c r="AR18" i="11"/>
  <c r="AK18" i="11"/>
  <c r="AD18" i="11"/>
  <c r="AD20" i="11" s="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 r="AY86" i="11" l="1"/>
  <c r="AY97" i="11"/>
  <c r="AY91" i="11"/>
  <c r="AY89" i="11"/>
  <c r="AY92" i="11"/>
  <c r="AY85" i="11"/>
  <c r="AY80" i="11"/>
  <c r="AY83" i="11"/>
  <c r="AY82" i="11"/>
  <c r="AY84" i="11"/>
  <c r="AY95" i="11"/>
  <c r="AY94" i="11"/>
  <c r="AY103" i="11"/>
  <c r="AY69" i="11"/>
  <c r="AY51" i="11"/>
  <c r="AY62" i="11"/>
  <c r="AY324" i="11"/>
  <c r="AY333" i="11"/>
  <c r="AY328" i="11"/>
  <c r="AY326" i="11"/>
  <c r="AY327" i="11"/>
  <c r="AY329" i="11"/>
  <c r="AY322" i="11"/>
  <c r="AY325" i="11"/>
  <c r="AY331" i="11"/>
  <c r="AY332" i="11"/>
  <c r="AY323" i="11"/>
</calcChain>
</file>

<file path=xl/sharedStrings.xml><?xml version="1.0" encoding="utf-8"?>
<sst xmlns="http://schemas.openxmlformats.org/spreadsheetml/2006/main" count="1585" uniqueCount="758">
  <si>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</si>
  <si>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</si>
  <si>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</si>
  <si>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</si>
  <si>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</si>
  <si>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</si>
  <si>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</si>
  <si>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</si>
  <si>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</si>
  <si>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</si>
  <si>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</si>
  <si>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</si>
  <si>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</si>
  <si>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</si>
  <si>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</si>
  <si>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</si>
  <si>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</si>
  <si>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</si>
  <si>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</si>
  <si>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</si>
  <si>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</si>
  <si>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</si>
  <si>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</si>
  <si>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</si>
  <si>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</si>
  <si>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</si>
  <si>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</si>
  <si>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</si>
  <si>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</si>
  <si>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</si>
  <si>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</si>
  <si>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</si>
  <si>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</si>
  <si>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</si>
  <si>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</si>
  <si>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</si>
  <si>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</si>
  <si>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</si>
  <si>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</si>
  <si>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</si>
  <si>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</si>
  <si>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</si>
  <si>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</si>
  <si>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</si>
  <si>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</si>
  <si>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</si>
  <si>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</si>
  <si>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</si>
  <si>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</si>
  <si>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</si>
  <si>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</si>
  <si>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</si>
  <si>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</si>
  <si>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</si>
  <si>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</si>
  <si>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</si>
  <si>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</si>
  <si>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</si>
  <si>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</si>
  <si>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</si>
  <si>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</si>
  <si>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</si>
  <si>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</si>
  <si>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</si>
  <si>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</si>
  <si>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</si>
  <si>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</si>
  <si>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</si>
  <si>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</si>
  <si>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</si>
  <si>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</si>
  <si>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</si>
  <si>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</si>
  <si>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</si>
  <si>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</si>
  <si>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</si>
  <si>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</si>
  <si>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</si>
  <si>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</si>
  <si>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</si>
  <si>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</si>
  <si>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</si>
  <si>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</si>
  <si>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</si>
  <si>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</si>
  <si>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</si>
  <si>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</si>
  <si>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</si>
  <si>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</si>
  <si>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</si>
  <si>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</si>
  <si>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</si>
  <si>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</si>
  <si>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</si>
  <si>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</si>
  <si>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</si>
  <si>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</si>
  <si>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</si>
  <si>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</si>
  <si>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</si>
  <si>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</si>
  <si>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</si>
  <si>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</si>
  <si>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</si>
  <si>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</si>
  <si>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</si>
  <si>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</si>
  <si>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</si>
  <si>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</si>
  <si>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</si>
  <si>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</si>
  <si>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</si>
  <si>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</si>
  <si>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</si>
  <si>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</si>
  <si>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</si>
  <si>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</si>
  <si>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</si>
  <si>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</si>
  <si>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</si>
  <si>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</si>
  <si>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</si>
  <si>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</si>
  <si>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</si>
  <si>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</si>
  <si>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</si>
  <si>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</si>
  <si>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</si>
  <si>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</si>
  <si>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</si>
  <si>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</si>
  <si>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</si>
  <si>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</si>
  <si>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</si>
  <si>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</si>
  <si>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</si>
  <si>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</si>
  <si>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</si>
  <si>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</si>
  <si>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</si>
  <si>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</si>
  <si>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</si>
  <si>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</si>
  <si>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</si>
  <si>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</si>
  <si>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</si>
  <si>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</si>
  <si>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</si>
  <si>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</si>
  <si>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</si>
  <si>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</si>
  <si>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</si>
  <si>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</si>
  <si>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</si>
  <si>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</si>
  <si>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</si>
  <si>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</si>
  <si>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</si>
  <si>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</si>
  <si>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</si>
  <si>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</si>
  <si>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</si>
  <si>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</si>
  <si>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</si>
  <si>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</si>
  <si>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</si>
  <si>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</si>
  <si>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</si>
  <si>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</si>
  <si>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</si>
  <si>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</si>
  <si>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</si>
  <si>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</si>
  <si>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</si>
  <si>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</si>
  <si>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</si>
  <si>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</si>
  <si>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</si>
  <si>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</si>
  <si>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</si>
  <si>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</si>
  <si>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</si>
  <si>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</si>
  <si>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</si>
  <si>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</si>
  <si>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</si>
  <si>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</si>
  <si>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</si>
  <si>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</si>
  <si>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</si>
  <si>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</si>
  <si>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</si>
  <si>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</si>
  <si>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</si>
  <si>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</si>
  <si>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</si>
  <si>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</si>
  <si>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</si>
  <si>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</si>
  <si>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</si>
  <si>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</si>
  <si>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</si>
  <si>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</si>
  <si>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</si>
  <si>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</si>
  <si>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</si>
  <si>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</si>
  <si>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</si>
  <si>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</si>
  <si>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</si>
  <si>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</si>
  <si>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</si>
  <si>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</si>
  <si>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</si>
  <si>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</si>
  <si>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</si>
  <si>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</si>
  <si>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</si>
  <si>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</si>
  <si>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</si>
  <si>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</si>
  <si>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</si>
  <si>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</si>
  <si>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</si>
  <si>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</si>
  <si>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</si>
  <si>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</si>
  <si>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</si>
  <si>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</si>
  <si>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</si>
  <si>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</si>
  <si>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</si>
  <si>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</si>
  <si>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</si>
  <si>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</si>
  <si>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</si>
  <si>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</si>
  <si>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</si>
  <si>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</si>
  <si>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</si>
  <si>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</si>
  <si>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</si>
  <si>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</si>
  <si>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</si>
  <si>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</si>
  <si>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</si>
  <si>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</si>
  <si>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</si>
  <si>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</si>
  <si>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</si>
  <si>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</si>
  <si>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</si>
  <si>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</si>
  <si>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</si>
  <si>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</si>
  <si>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</si>
  <si>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</si>
  <si>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</si>
  <si>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</si>
  <si>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</si>
  <si>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</si>
  <si>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</si>
  <si>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</si>
  <si>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</si>
  <si>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</si>
  <si>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</si>
  <si>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</si>
  <si>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</si>
  <si>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</si>
  <si>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</si>
  <si>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</si>
  <si>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</si>
  <si>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</si>
  <si>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</si>
  <si>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</si>
  <si>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</si>
  <si>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</si>
  <si>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</si>
  <si>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</si>
  <si>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</si>
  <si>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</si>
  <si>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</si>
  <si>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</si>
  <si>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</si>
  <si>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</si>
  <si>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</si>
  <si>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</si>
  <si>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</si>
  <si>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</si>
  <si>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</si>
  <si>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</si>
  <si>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</si>
  <si>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</si>
  <si>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</si>
  <si>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</si>
  <si>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</si>
  <si>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</si>
  <si>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</si>
  <si>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</si>
  <si>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</si>
  <si>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</si>
  <si>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</si>
  <si>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</si>
  <si>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</si>
  <si>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</si>
  <si>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</si>
  <si>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</si>
  <si>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</si>
  <si>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</si>
  <si>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</si>
  <si>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</si>
  <si>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</si>
  <si>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</si>
  <si>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</si>
  <si>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</si>
  <si>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</si>
  <si>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</si>
  <si>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</si>
  <si>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</si>
  <si>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</si>
  <si>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</si>
  <si>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</si>
  <si>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</si>
  <si>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</si>
  <si>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</si>
  <si>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</si>
  <si>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</si>
  <si>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</si>
  <si>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</si>
  <si>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</si>
  <si>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</si>
  <si>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</si>
  <si>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</si>
  <si>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</si>
  <si>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</si>
  <si>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</si>
  <si>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</si>
  <si>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</si>
  <si>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</si>
  <si>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</si>
  <si>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</si>
  <si>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</si>
  <si>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</si>
  <si>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</si>
  <si>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</si>
  <si>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</si>
  <si>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</si>
  <si>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</si>
  <si>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</si>
  <si>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</si>
  <si>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</si>
  <si>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</si>
  <si>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</si>
  <si>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</si>
  <si>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</si>
  <si>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</si>
  <si>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</si>
  <si>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</si>
  <si>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</si>
  <si>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</si>
  <si>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</si>
  <si>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</si>
  <si>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</si>
  <si>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</si>
  <si>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</si>
  <si>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</si>
  <si>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</si>
  <si>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</si>
  <si>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</si>
  <si>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</si>
  <si>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</si>
  <si>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</si>
  <si>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</si>
  <si>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</si>
  <si>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</si>
  <si>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</si>
  <si>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</si>
  <si>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</si>
  <si>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</si>
  <si>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</si>
  <si>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</si>
  <si>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</si>
  <si>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</si>
  <si>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</si>
  <si>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</si>
  <si>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</si>
  <si>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</si>
  <si>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</si>
  <si>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</si>
  <si>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</si>
  <si>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</si>
  <si>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</si>
  <si>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</si>
  <si>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</si>
  <si>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</si>
  <si>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</si>
  <si>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</si>
  <si>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</si>
  <si>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</si>
  <si>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</si>
  <si>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</si>
  <si>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</si>
  <si>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</si>
  <si>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</si>
  <si>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</si>
  <si>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</si>
  <si>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</si>
  <si>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</si>
  <si>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</si>
  <si>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</si>
  <si>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</si>
  <si>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</si>
  <si>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</si>
  <si>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</si>
  <si>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</si>
  <si>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</si>
  <si>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</si>
  <si>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</si>
  <si>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</si>
  <si>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</si>
  <si>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</si>
  <si>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</si>
  <si>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</si>
  <si>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</si>
  <si>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</si>
  <si>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</si>
  <si>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</si>
  <si>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</si>
  <si>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</si>
  <si>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</si>
  <si>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</si>
  <si>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</si>
  <si>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</si>
  <si>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</si>
  <si>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</si>
  <si>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</si>
  <si>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</si>
  <si>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</si>
  <si>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</si>
  <si>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</si>
  <si>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</si>
  <si>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</si>
  <si>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</si>
  <si>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</si>
  <si>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</si>
  <si>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</si>
  <si>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</si>
  <si>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</si>
  <si>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</si>
  <si>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</si>
  <si>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</si>
  <si>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</si>
  <si>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</si>
  <si>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</si>
  <si>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</si>
  <si>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</si>
  <si>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</si>
  <si>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</si>
  <si>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</si>
  <si>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</si>
  <si>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</si>
  <si>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</si>
  <si>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</si>
  <si>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</si>
  <si>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</si>
  <si>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</si>
  <si>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</si>
  <si>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</si>
  <si>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</si>
  <si>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</si>
  <si>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</si>
  <si>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</si>
  <si>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</si>
  <si>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</si>
  <si>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</si>
  <si>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</si>
  <si>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</si>
  <si>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</si>
  <si>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</si>
  <si>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</si>
  <si>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</si>
  <si>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</si>
  <si>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</si>
  <si>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</si>
  <si>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</si>
  <si>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</si>
  <si>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</si>
  <si>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</si>
  <si>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</si>
  <si>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</si>
  <si>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</si>
  <si>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</si>
  <si>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</si>
  <si>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</si>
  <si>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</si>
  <si>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</si>
  <si>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</si>
  <si>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</si>
  <si>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</si>
  <si>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</si>
  <si>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</si>
  <si>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</si>
  <si>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</si>
  <si>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</si>
  <si>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</si>
  <si>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</si>
  <si>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</si>
  <si>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</si>
  <si>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</si>
  <si>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</si>
  <si>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</si>
  <si>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</si>
  <si>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</si>
  <si>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</si>
  <si>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</si>
  <si>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</si>
  <si>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</si>
  <si>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</si>
  <si>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</si>
  <si>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</si>
  <si>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</si>
  <si>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</si>
  <si>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</si>
  <si>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</si>
  <si>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</si>
  <si>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</si>
  <si>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</si>
  <si>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</si>
  <si>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</si>
  <si>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</si>
  <si>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</si>
  <si>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</si>
  <si>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</si>
  <si>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</si>
  <si>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</si>
  <si>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</si>
  <si>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</si>
  <si>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</si>
  <si>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</si>
  <si>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</si>
  <si>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</si>
  <si>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</si>
  <si>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</si>
  <si>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</si>
  <si>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</si>
  <si>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</si>
  <si>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</si>
  <si>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</si>
  <si>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</si>
  <si>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</si>
  <si>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</si>
  <si>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</si>
  <si>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</si>
  <si>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</si>
  <si>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</si>
  <si>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</si>
  <si>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</si>
  <si>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</si>
  <si>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</si>
  <si>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</si>
  <si>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</si>
  <si>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</si>
  <si>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</si>
  <si>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</si>
  <si>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</si>
  <si>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</si>
  <si>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</si>
  <si>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</si>
  <si>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</si>
  <si>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</si>
  <si>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</si>
  <si>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</si>
  <si>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</si>
  <si>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</si>
  <si>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</si>
  <si>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</si>
  <si>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</si>
  <si>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</si>
  <si>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</si>
  <si>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</si>
  <si>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</si>
  <si>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</si>
  <si>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</si>
  <si>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</si>
  <si>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</si>
  <si>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</si>
  <si>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</si>
  <si>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</si>
  <si>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</si>
  <si>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</si>
  <si>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</si>
  <si>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</si>
  <si>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</si>
  <si>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</si>
  <si>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河川等災害復旧事業</t>
  </si>
  <si>
    <t>昭和元年度以前</t>
  </si>
  <si>
    <t>終了予定なし</t>
  </si>
  <si>
    <t>防災課
河川環境課
治水課
保全課
海岸室</t>
  </si>
  <si>
    <t>・公共土木施設災害復旧事業費国庫負担法
・河川法
・砂防法
・海岸法　等</t>
  </si>
  <si>
    <t>公共土木施設災害復旧事業費国庫負担法事務取扱要綱等</t>
  </si>
  <si>
    <t>河川等災害復旧事業費</t>
  </si>
  <si>
    <t>河川等災害関連事業費</t>
  </si>
  <si>
    <t>被災した施設の復旧により、背後地の安全度を被災前の状態に回復</t>
  </si>
  <si>
    <t>（直轄事業：河川）
災害復旧の完了により安全度を回復した面積</t>
  </si>
  <si>
    <t>ha</t>
  </si>
  <si>
    <t>-</t>
  </si>
  <si>
    <t>被災した施設の復旧により被災前の状況に回復</t>
  </si>
  <si>
    <t>（補助事業）
災害復旧を採択し、回復する市町村数</t>
  </si>
  <si>
    <t>箇所</t>
  </si>
  <si>
    <t>（直轄事業：河川）
　　災害復旧事業の完了延長</t>
  </si>
  <si>
    <t>m</t>
  </si>
  <si>
    <t>（直轄事業：海岸）
　　災害復旧事業の完了延長</t>
  </si>
  <si>
    <t>（補助事業）
災害復旧事業の採択箇所</t>
  </si>
  <si>
    <t>／　</t>
    <phoneticPr fontId="5"/>
  </si>
  <si>
    <t>165</t>
  </si>
  <si>
    <t>172</t>
  </si>
  <si>
    <t>477</t>
  </si>
  <si>
    <t>457</t>
  </si>
  <si>
    <t>470</t>
  </si>
  <si>
    <t>479</t>
  </si>
  <si>
    <t>474</t>
  </si>
  <si>
    <t>○</t>
  </si>
  <si>
    <t>国交</t>
  </si>
  <si>
    <t>-</t>
    <phoneticPr fontId="5"/>
  </si>
  <si>
    <t>A. 東北地方整備局</t>
    <rPh sb="3" eb="5">
      <t>トウホク</t>
    </rPh>
    <rPh sb="5" eb="7">
      <t>チホウ</t>
    </rPh>
    <rPh sb="7" eb="10">
      <t>セイビキョク</t>
    </rPh>
    <phoneticPr fontId="5"/>
  </si>
  <si>
    <t>直轄事業費</t>
    <rPh sb="0" eb="2">
      <t>チョッカツ</t>
    </rPh>
    <rPh sb="2" eb="5">
      <t>ジギョウヒ</t>
    </rPh>
    <phoneticPr fontId="5"/>
  </si>
  <si>
    <t>災害復旧工事及び工事に係る調査・設計</t>
    <rPh sb="0" eb="2">
      <t>サイガイ</t>
    </rPh>
    <rPh sb="2" eb="4">
      <t>フッキュウ</t>
    </rPh>
    <rPh sb="4" eb="6">
      <t>コウジ</t>
    </rPh>
    <rPh sb="6" eb="7">
      <t>オヨ</t>
    </rPh>
    <rPh sb="8" eb="10">
      <t>コウジ</t>
    </rPh>
    <rPh sb="11" eb="12">
      <t>カカ</t>
    </rPh>
    <rPh sb="13" eb="15">
      <t>チョウサ</t>
    </rPh>
    <rPh sb="16" eb="18">
      <t>セッケイ</t>
    </rPh>
    <phoneticPr fontId="5"/>
  </si>
  <si>
    <t>工事費</t>
    <rPh sb="0" eb="3">
      <t>コウジヒ</t>
    </rPh>
    <phoneticPr fontId="5"/>
  </si>
  <si>
    <t>災害復旧工事</t>
    <rPh sb="0" eb="2">
      <t>サイガイ</t>
    </rPh>
    <rPh sb="2" eb="4">
      <t>フッキュウ</t>
    </rPh>
    <rPh sb="4" eb="6">
      <t>コウジ</t>
    </rPh>
    <phoneticPr fontId="5"/>
  </si>
  <si>
    <t>土地代金外</t>
    <phoneticPr fontId="5"/>
  </si>
  <si>
    <t>公共嘱託登記業務</t>
    <phoneticPr fontId="5"/>
  </si>
  <si>
    <t>土地代金外</t>
    <rPh sb="0" eb="2">
      <t>トチ</t>
    </rPh>
    <rPh sb="2" eb="4">
      <t>ダイキン</t>
    </rPh>
    <rPh sb="4" eb="5">
      <t>ガイ</t>
    </rPh>
    <phoneticPr fontId="5"/>
  </si>
  <si>
    <t>G. 独立行政法人水資源機構</t>
    <phoneticPr fontId="5"/>
  </si>
  <si>
    <t>A. 地方整備局等</t>
    <rPh sb="3" eb="5">
      <t>チホウ</t>
    </rPh>
    <rPh sb="5" eb="8">
      <t>セイビキョク</t>
    </rPh>
    <rPh sb="8" eb="9">
      <t>トウ</t>
    </rPh>
    <phoneticPr fontId="5"/>
  </si>
  <si>
    <t>中国地方整備局</t>
  </si>
  <si>
    <t>近畿地方整備局</t>
  </si>
  <si>
    <t>東北地方整備局</t>
    <rPh sb="0" eb="2">
      <t>トウホク</t>
    </rPh>
    <rPh sb="2" eb="4">
      <t>チホウ</t>
    </rPh>
    <rPh sb="4" eb="6">
      <t>セイビ</t>
    </rPh>
    <rPh sb="6" eb="7">
      <t>キョク</t>
    </rPh>
    <phoneticPr fontId="4"/>
  </si>
  <si>
    <t>関東地方整備局</t>
    <rPh sb="0" eb="2">
      <t>カントウ</t>
    </rPh>
    <rPh sb="2" eb="4">
      <t>チホウ</t>
    </rPh>
    <rPh sb="4" eb="6">
      <t>セイビ</t>
    </rPh>
    <rPh sb="6" eb="7">
      <t>キョク</t>
    </rPh>
    <phoneticPr fontId="4"/>
  </si>
  <si>
    <t>九州地方整備局</t>
    <rPh sb="0" eb="2">
      <t>キュウシュウ</t>
    </rPh>
    <rPh sb="2" eb="4">
      <t>チホウ</t>
    </rPh>
    <rPh sb="4" eb="6">
      <t>セイビ</t>
    </rPh>
    <rPh sb="6" eb="7">
      <t>キョク</t>
    </rPh>
    <phoneticPr fontId="4"/>
  </si>
  <si>
    <t>北陸地方整備局</t>
    <rPh sb="0" eb="2">
      <t>ホクリク</t>
    </rPh>
    <rPh sb="2" eb="4">
      <t>チホウ</t>
    </rPh>
    <rPh sb="4" eb="6">
      <t>セイビ</t>
    </rPh>
    <rPh sb="6" eb="7">
      <t>キョク</t>
    </rPh>
    <phoneticPr fontId="4"/>
  </si>
  <si>
    <t>中部地方整備局</t>
    <rPh sb="0" eb="2">
      <t>チュウブ</t>
    </rPh>
    <rPh sb="2" eb="4">
      <t>チホウ</t>
    </rPh>
    <rPh sb="4" eb="6">
      <t>セイビ</t>
    </rPh>
    <rPh sb="6" eb="7">
      <t>キョク</t>
    </rPh>
    <phoneticPr fontId="4"/>
  </si>
  <si>
    <t>四国地方整備局</t>
    <rPh sb="0" eb="2">
      <t>シコク</t>
    </rPh>
    <rPh sb="2" eb="4">
      <t>チホウ</t>
    </rPh>
    <rPh sb="4" eb="6">
      <t>セイビ</t>
    </rPh>
    <rPh sb="6" eb="7">
      <t>キョク</t>
    </rPh>
    <phoneticPr fontId="4"/>
  </si>
  <si>
    <t>災害復旧工事および工事に係る調査・設計等</t>
    <rPh sb="0" eb="2">
      <t>サイガイ</t>
    </rPh>
    <rPh sb="2" eb="4">
      <t>フッキュウ</t>
    </rPh>
    <rPh sb="4" eb="6">
      <t>コウジ</t>
    </rPh>
    <rPh sb="9" eb="11">
      <t>コウジ</t>
    </rPh>
    <rPh sb="12" eb="13">
      <t>カカワ</t>
    </rPh>
    <rPh sb="14" eb="16">
      <t>チョウサ</t>
    </rPh>
    <rPh sb="17" eb="20">
      <t>セッケイトウ</t>
    </rPh>
    <phoneticPr fontId="4"/>
  </si>
  <si>
    <t>災害復旧工事および工事に係る調査・設計等</t>
  </si>
  <si>
    <t>-</t>
    <phoneticPr fontId="5"/>
  </si>
  <si>
    <t>B. 民間企業等</t>
    <rPh sb="3" eb="5">
      <t>ミンカン</t>
    </rPh>
    <rPh sb="5" eb="7">
      <t>キギョウ</t>
    </rPh>
    <rPh sb="7" eb="8">
      <t>トウ</t>
    </rPh>
    <phoneticPr fontId="5"/>
  </si>
  <si>
    <t>堤防強化工事</t>
    <phoneticPr fontId="5"/>
  </si>
  <si>
    <t>護岸工事</t>
    <phoneticPr fontId="5"/>
  </si>
  <si>
    <t>河道掘削工事</t>
    <phoneticPr fontId="5"/>
  </si>
  <si>
    <t>護岸工事</t>
    <rPh sb="0" eb="2">
      <t>ゴガン</t>
    </rPh>
    <rPh sb="2" eb="4">
      <t>コウジ</t>
    </rPh>
    <phoneticPr fontId="5"/>
  </si>
  <si>
    <t>河道掘削工事</t>
    <rPh sb="0" eb="2">
      <t>カドウ</t>
    </rPh>
    <rPh sb="2" eb="4">
      <t>クッサク</t>
    </rPh>
    <rPh sb="4" eb="6">
      <t>コウジ</t>
    </rPh>
    <phoneticPr fontId="5"/>
  </si>
  <si>
    <t>C. 公益法人</t>
    <rPh sb="3" eb="5">
      <t>コウエキ</t>
    </rPh>
    <rPh sb="5" eb="7">
      <t>ホウジン</t>
    </rPh>
    <phoneticPr fontId="5"/>
  </si>
  <si>
    <t>公益社団法人宮城県公共嘱託登記土地家屋調査士協会</t>
    <phoneticPr fontId="5"/>
  </si>
  <si>
    <t>E. 地方公共団体</t>
    <rPh sb="3" eb="5">
      <t>チホウ</t>
    </rPh>
    <rPh sb="5" eb="7">
      <t>コウキョウ</t>
    </rPh>
    <rPh sb="7" eb="9">
      <t>ダンタイ</t>
    </rPh>
    <phoneticPr fontId="5"/>
  </si>
  <si>
    <t>本宮市</t>
    <phoneticPr fontId="5"/>
  </si>
  <si>
    <t>桑折町</t>
    <phoneticPr fontId="5"/>
  </si>
  <si>
    <t xml:space="preserve">独立行政法人水資源機構 </t>
    <phoneticPr fontId="5"/>
  </si>
  <si>
    <t>災害復旧工事及び工事に係る調査・設計等</t>
    <rPh sb="0" eb="2">
      <t>サイガイ</t>
    </rPh>
    <rPh sb="2" eb="4">
      <t>フッキュウ</t>
    </rPh>
    <rPh sb="4" eb="6">
      <t>コウジ</t>
    </rPh>
    <rPh sb="6" eb="7">
      <t>オヨ</t>
    </rPh>
    <rPh sb="8" eb="10">
      <t>コウジ</t>
    </rPh>
    <rPh sb="11" eb="12">
      <t>カカ</t>
    </rPh>
    <rPh sb="13" eb="15">
      <t>チョウサ</t>
    </rPh>
    <rPh sb="16" eb="18">
      <t>セッケイ</t>
    </rPh>
    <rPh sb="18" eb="19">
      <t>トウ</t>
    </rPh>
    <phoneticPr fontId="5"/>
  </si>
  <si>
    <t>H. 民間企業等</t>
    <rPh sb="3" eb="5">
      <t>ミンカン</t>
    </rPh>
    <rPh sb="5" eb="7">
      <t>キギョウ</t>
    </rPh>
    <rPh sb="7" eb="8">
      <t>トウ</t>
    </rPh>
    <phoneticPr fontId="5"/>
  </si>
  <si>
    <t>株式会社別府土建</t>
    <phoneticPr fontId="5"/>
  </si>
  <si>
    <t>成央建設株式会社</t>
    <phoneticPr fontId="5"/>
  </si>
  <si>
    <t>毛利・亜細亜経常建設共同企業体</t>
    <phoneticPr fontId="5"/>
  </si>
  <si>
    <t>帝国建設株式会社</t>
    <phoneticPr fontId="5"/>
  </si>
  <si>
    <t>有限会社早明浦建設</t>
    <phoneticPr fontId="5"/>
  </si>
  <si>
    <t>寺内ダム堆砂除去工事（第1回変更）</t>
    <phoneticPr fontId="5"/>
  </si>
  <si>
    <t>小石原川ダム水浦地区災害復旧工事</t>
    <phoneticPr fontId="5"/>
  </si>
  <si>
    <t>小石原川ダム周辺施設整備他工事</t>
    <phoneticPr fontId="5"/>
  </si>
  <si>
    <t>徳山ダム西谷地区貯水池法面対策工事</t>
    <phoneticPr fontId="5"/>
  </si>
  <si>
    <t>早明浦ダム施設維持管理等工事</t>
    <phoneticPr fontId="5"/>
  </si>
  <si>
    <t>H. 株式会社別府土建</t>
    <phoneticPr fontId="5"/>
  </si>
  <si>
    <t>I. 熊本県</t>
    <rPh sb="3" eb="6">
      <t>クマモトケン</t>
    </rPh>
    <phoneticPr fontId="5"/>
  </si>
  <si>
    <t>I. 地方公共団体等</t>
    <rPh sb="3" eb="5">
      <t>チホウ</t>
    </rPh>
    <rPh sb="5" eb="7">
      <t>コウキョウ</t>
    </rPh>
    <rPh sb="7" eb="9">
      <t>ダンタイ</t>
    </rPh>
    <rPh sb="9" eb="10">
      <t>トウ</t>
    </rPh>
    <phoneticPr fontId="5"/>
  </si>
  <si>
    <t>熊本県</t>
    <rPh sb="0" eb="3">
      <t>クマモトケン</t>
    </rPh>
    <phoneticPr fontId="5"/>
  </si>
  <si>
    <t>広島県</t>
    <rPh sb="0" eb="3">
      <t>ヒロシマケン</t>
    </rPh>
    <phoneticPr fontId="5"/>
  </si>
  <si>
    <t>福島県</t>
    <rPh sb="0" eb="3">
      <t>フクシマケン</t>
    </rPh>
    <phoneticPr fontId="5"/>
  </si>
  <si>
    <t>長野県</t>
    <rPh sb="0" eb="3">
      <t>ナガノケン</t>
    </rPh>
    <phoneticPr fontId="5"/>
  </si>
  <si>
    <t>島根県</t>
    <rPh sb="0" eb="3">
      <t>シマネケン</t>
    </rPh>
    <phoneticPr fontId="5"/>
  </si>
  <si>
    <t>福岡県</t>
    <rPh sb="0" eb="3">
      <t>フクオカケン</t>
    </rPh>
    <phoneticPr fontId="5"/>
  </si>
  <si>
    <t>岐阜県</t>
    <rPh sb="0" eb="3">
      <t>ギフケン</t>
    </rPh>
    <phoneticPr fontId="5"/>
  </si>
  <si>
    <t>宮城県</t>
    <rPh sb="0" eb="3">
      <t>ミヤギケン</t>
    </rPh>
    <phoneticPr fontId="5"/>
  </si>
  <si>
    <t>鹿児島県</t>
    <rPh sb="0" eb="4">
      <t>カゴシマケン</t>
    </rPh>
    <phoneticPr fontId="5"/>
  </si>
  <si>
    <t>大分県</t>
    <rPh sb="0" eb="3">
      <t>オオイタケン</t>
    </rPh>
    <phoneticPr fontId="5"/>
  </si>
  <si>
    <t>B</t>
  </si>
  <si>
    <t>築堤工事</t>
    <phoneticPr fontId="5"/>
  </si>
  <si>
    <t>-</t>
    <phoneticPr fontId="5"/>
  </si>
  <si>
    <t>災害復旧の完了により安全度を回復した面積（直轄事業：河川）（国土交通省水管理・国土保全局調べ（令和4年3月）</t>
    <phoneticPr fontId="5"/>
  </si>
  <si>
    <t>-</t>
    <phoneticPr fontId="5"/>
  </si>
  <si>
    <t>災害復旧の完了により安全度を回復した面積（直轄事業：海岸） （国土交通省水管理・国土保全局調べ（令和4年3月））</t>
    <phoneticPr fontId="5"/>
  </si>
  <si>
    <t>水資源開発事業交付金</t>
    <rPh sb="0" eb="3">
      <t>ミズシゲン</t>
    </rPh>
    <rPh sb="3" eb="5">
      <t>カイハツ</t>
    </rPh>
    <rPh sb="5" eb="7">
      <t>ジギョウ</t>
    </rPh>
    <rPh sb="7" eb="10">
      <t>コウフキン</t>
    </rPh>
    <phoneticPr fontId="5"/>
  </si>
  <si>
    <t>人件費等</t>
    <rPh sb="0" eb="3">
      <t>ジンケンヒ</t>
    </rPh>
    <rPh sb="3" eb="4">
      <t>トウ</t>
    </rPh>
    <phoneticPr fontId="5"/>
  </si>
  <si>
    <t>※契約ベース（但し、Iの地方公共団体等については、配分国費を記載）</t>
    <phoneticPr fontId="5"/>
  </si>
  <si>
    <t>国による直轄事業、都道府県・市町村による国庫補助事業により以下の事業を実施。
・河川等災害復旧事業
　　被災した河川等の公共土木施設を復旧する事業（被災した区間のみを原型復旧　　負担率：2/3等）
・河川等災害関連事業
　　河川等災害復旧事業のみでは再度災害防止を図ることができない場合に改良復旧等を実施する事業
　　（未被災箇所を含めた一連区間の改良　　負担率：1/2等）</t>
    <phoneticPr fontId="5"/>
  </si>
  <si>
    <t>-</t>
    <phoneticPr fontId="5"/>
  </si>
  <si>
    <t>被災した施設の速やかな復旧を図り、公共の福祉を確保することを目的とする重要な事業であり、国民や社会のニーズは高い。</t>
    <phoneticPr fontId="5"/>
  </si>
  <si>
    <t>公共土木施設災害復旧事業費国庫負担法等の関係法令に基づき、国・地方自治体が実施する重要な事業である。</t>
    <phoneticPr fontId="5"/>
  </si>
  <si>
    <t>災害復旧事業により、再度災害や被災の拡大の防止のため速やかな復旧を実施するものであり、優先度の高い事業である。</t>
    <phoneticPr fontId="5"/>
  </si>
  <si>
    <t>有</t>
  </si>
  <si>
    <t>‐</t>
  </si>
  <si>
    <t>関係法令に基づいて費用を国と地方公共団体で分担している。関係都道府県に対して、毎年度、事業費や実施内容等を説明するなど、効率的な事業執行及び透明性の確保に努めている。</t>
  </si>
  <si>
    <t>現地の施工条件に合わせ経済的な施工を行っている。</t>
  </si>
  <si>
    <t>事業内容に応じて、地方整備局へ適切に配分している。</t>
    <rPh sb="0" eb="2">
      <t>ジギョウ</t>
    </rPh>
    <rPh sb="2" eb="4">
      <t>ナイヨウ</t>
    </rPh>
    <rPh sb="5" eb="6">
      <t>オウ</t>
    </rPh>
    <rPh sb="9" eb="11">
      <t>チホウ</t>
    </rPh>
    <rPh sb="11" eb="14">
      <t>セイビキョク</t>
    </rPh>
    <rPh sb="15" eb="17">
      <t>テキセツ</t>
    </rPh>
    <rPh sb="18" eb="20">
      <t>ハイブン</t>
    </rPh>
    <phoneticPr fontId="0"/>
  </si>
  <si>
    <t>直轄事業においては、事業目的に沿って予算を執行しており、その執行状況等を適切に把握・確認している。また、補助事業についても、事業目的に沿って適切に予算を配分している。</t>
    <rPh sb="0" eb="2">
      <t>チョッカツ</t>
    </rPh>
    <rPh sb="2" eb="4">
      <t>ジギョウ</t>
    </rPh>
    <rPh sb="10" eb="12">
      <t>ジギョウ</t>
    </rPh>
    <rPh sb="12" eb="14">
      <t>モクテキ</t>
    </rPh>
    <rPh sb="15" eb="16">
      <t>ソ</t>
    </rPh>
    <rPh sb="18" eb="20">
      <t>ヨサン</t>
    </rPh>
    <rPh sb="21" eb="23">
      <t>シッコウ</t>
    </rPh>
    <rPh sb="30" eb="32">
      <t>シッコウ</t>
    </rPh>
    <rPh sb="32" eb="34">
      <t>ジョウキョウ</t>
    </rPh>
    <rPh sb="34" eb="35">
      <t>トウ</t>
    </rPh>
    <rPh sb="36" eb="38">
      <t>テキセツ</t>
    </rPh>
    <rPh sb="39" eb="41">
      <t>ハアク</t>
    </rPh>
    <rPh sb="42" eb="44">
      <t>カクニン</t>
    </rPh>
    <rPh sb="52" eb="54">
      <t>ホジョ</t>
    </rPh>
    <rPh sb="54" eb="56">
      <t>ジギョウ</t>
    </rPh>
    <rPh sb="62" eb="64">
      <t>ジギョウ</t>
    </rPh>
    <rPh sb="64" eb="66">
      <t>モクテキ</t>
    </rPh>
    <rPh sb="67" eb="68">
      <t>ソ</t>
    </rPh>
    <rPh sb="70" eb="72">
      <t>テキセツ</t>
    </rPh>
    <rPh sb="73" eb="75">
      <t>ヨサン</t>
    </rPh>
    <rPh sb="76" eb="78">
      <t>ハイブン</t>
    </rPh>
    <phoneticPr fontId="0"/>
  </si>
  <si>
    <t>河川等災害復旧事業の実施に当たり、計画の諸条件により、事業の執行が見込みを下回ったこと等のため。</t>
    <rPh sb="0" eb="2">
      <t>カセン</t>
    </rPh>
    <rPh sb="2" eb="3">
      <t>トウ</t>
    </rPh>
    <rPh sb="3" eb="5">
      <t>サイガイ</t>
    </rPh>
    <rPh sb="5" eb="7">
      <t>フッキュウ</t>
    </rPh>
    <rPh sb="7" eb="9">
      <t>ジギョウ</t>
    </rPh>
    <rPh sb="10" eb="12">
      <t>ジッシ</t>
    </rPh>
    <rPh sb="13" eb="14">
      <t>ア</t>
    </rPh>
    <rPh sb="17" eb="19">
      <t>ケイカク</t>
    </rPh>
    <rPh sb="20" eb="23">
      <t>ショジョウケン</t>
    </rPh>
    <rPh sb="27" eb="29">
      <t>ジギョウ</t>
    </rPh>
    <rPh sb="30" eb="32">
      <t>シッコウ</t>
    </rPh>
    <rPh sb="33" eb="35">
      <t>ミコ</t>
    </rPh>
    <rPh sb="37" eb="39">
      <t>シタマワ</t>
    </rPh>
    <rPh sb="43" eb="44">
      <t>トウ</t>
    </rPh>
    <phoneticPr fontId="4"/>
  </si>
  <si>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0"/>
  </si>
  <si>
    <t>発生した災害に対して、着実に成果実績をあげている。</t>
    <rPh sb="0" eb="2">
      <t>ハッセイ</t>
    </rPh>
    <rPh sb="4" eb="6">
      <t>サイガイ</t>
    </rPh>
    <rPh sb="7" eb="8">
      <t>タイ</t>
    </rPh>
    <rPh sb="11" eb="13">
      <t>チャクジツ</t>
    </rPh>
    <rPh sb="14" eb="16">
      <t>セイカ</t>
    </rPh>
    <rPh sb="16" eb="18">
      <t>ジッセキ</t>
    </rPh>
    <phoneticPr fontId="0"/>
  </si>
  <si>
    <t>発生した災害に対して、着実に活動実績をあげている。</t>
    <rPh sb="11" eb="13">
      <t>チャクジツ</t>
    </rPh>
    <rPh sb="14" eb="16">
      <t>カツドウ</t>
    </rPh>
    <rPh sb="16" eb="18">
      <t>ジッセキ</t>
    </rPh>
    <phoneticPr fontId="0"/>
  </si>
  <si>
    <t>従前の機能を発揮するよう整備している。</t>
    <rPh sb="12" eb="14">
      <t>セイビ</t>
    </rPh>
    <phoneticPr fontId="0"/>
  </si>
  <si>
    <t>測量設計費</t>
    <rPh sb="0" eb="2">
      <t>ソクリョウ</t>
    </rPh>
    <rPh sb="2" eb="4">
      <t>セッケイ</t>
    </rPh>
    <rPh sb="4" eb="5">
      <t>ヒ</t>
    </rPh>
    <phoneticPr fontId="5"/>
  </si>
  <si>
    <t>-</t>
    <phoneticPr fontId="5"/>
  </si>
  <si>
    <t>災害復旧を採択し、回復する市町村数（補助事業）（国土交通省水管理・国土保全局調べ（令和4年3月））</t>
    <phoneticPr fontId="5"/>
  </si>
  <si>
    <t>直轄事業については、入札・契約手続きの透明性・競争性の確保に努めており、支出先は競争入札等の適切な入札・契約方式により決定している。また、補助事業への配分については、都道府県からの申請に基づき適切に採択している。
一者応札及び一者応募となった案件は、同種・類似業務の実績がある業者が多数いることを把握したうえで、適切な発注条件のもと総合評価入札方式等で発注した結果、一者のみの応札・応募となったものである。
競争性のない随意契約となった案件は、被害の拡大防止と被災施設の早期復旧のため緊急的な措置が必要となったものなどである。</t>
    <rPh sb="204" eb="207">
      <t>キョウソウセイ</t>
    </rPh>
    <rPh sb="218" eb="220">
      <t>アンケン</t>
    </rPh>
    <phoneticPr fontId="5"/>
  </si>
  <si>
    <t>C. 公益社団法人宮城県公共嘱託登記
土地家屋調査士協会</t>
    <phoneticPr fontId="5"/>
  </si>
  <si>
    <t>（直轄事業：海岸）
災害復旧の完了により安全度を回復した面積</t>
    <phoneticPr fontId="5"/>
  </si>
  <si>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おいては、成功認定申請書（災害関連事業においては完了実績報告書）等を提出してもらうほか、国土交通省職員（市町村工事については都道府県職員）による成功認定（災害関連事業においては完了検査）を現地で実施し、把握に努めている。
・災害復旧事業は民生安定のため、より迅速な取り組みが求められ、公共事業として効率的に執行を図る必要がある。</t>
    <phoneticPr fontId="5"/>
  </si>
  <si>
    <t>・地方公共団体が実施する災害復旧については、迅速な復旧に繋がる負担法制度の周知を図るとともに、国・地方公共団体ともに業務の軽減となる申請書類や手続き等の更なる簡素化を図るとともに技術支援を行うなど、迅速で柔軟な対応に努める。
・採択に必要な申請書の事例や参考資料、申請書作成の留意点を地方整備局等や都道府県に情報共有し、災害後に迅速に採択できるよう努める。
・それぞれの工事で発生する又は復旧に要する土砂等に関して情報共有、融通を図るなど、相互に復旧事業の効率化、コスト縮減につながるよう調整に努める。</t>
    <phoneticPr fontId="5"/>
  </si>
  <si>
    <t>水管理・国土保全局</t>
    <rPh sb="0" eb="3">
      <t>ミズカンリ</t>
    </rPh>
    <rPh sb="4" eb="9">
      <t>コクドホゼンキョク</t>
    </rPh>
    <phoneticPr fontId="5"/>
  </si>
  <si>
    <t>　暴風、洪水、高潮、地震その他の異常な天然現象により被災した公共土木施設の速やかな復旧及び再度災害の防止を図り、もって公共の福祉を確保することを目的とする。</t>
    <phoneticPr fontId="5"/>
  </si>
  <si>
    <t>暴風、洪水、高潮、地震その他の異常な天然現象により被災した河川等の公共土木施設の復旧及び再度災害の防止</t>
    <phoneticPr fontId="5"/>
  </si>
  <si>
    <t>いずれの施策にも関連しないもの</t>
    <rPh sb="4" eb="6">
      <t>セサク</t>
    </rPh>
    <rPh sb="8" eb="10">
      <t>カンレン</t>
    </rPh>
    <phoneticPr fontId="5"/>
  </si>
  <si>
    <t>-</t>
    <phoneticPr fontId="5"/>
  </si>
  <si>
    <t>-</t>
    <phoneticPr fontId="5"/>
  </si>
  <si>
    <t>E. 大郷町</t>
    <phoneticPr fontId="5"/>
  </si>
  <si>
    <t>大郷町</t>
    <phoneticPr fontId="5"/>
  </si>
  <si>
    <t>佐藤工業株式会社</t>
    <rPh sb="4" eb="8">
      <t>カブシキガイシャ</t>
    </rPh>
    <phoneticPr fontId="5"/>
  </si>
  <si>
    <t>熱海建設株式会社</t>
    <phoneticPr fontId="5"/>
  </si>
  <si>
    <t>渋谷建設株式会社</t>
    <phoneticPr fontId="5"/>
  </si>
  <si>
    <t>升川建設株式会社</t>
    <phoneticPr fontId="5"/>
  </si>
  <si>
    <t>若生工業株式会社</t>
    <phoneticPr fontId="5"/>
  </si>
  <si>
    <t>三立土建株式会社郡山支店</t>
    <phoneticPr fontId="5"/>
  </si>
  <si>
    <t>伸和興業株式会社</t>
    <phoneticPr fontId="5"/>
  </si>
  <si>
    <t>五十嵐建設株式会社</t>
    <phoneticPr fontId="5"/>
  </si>
  <si>
    <t>株式会社丸本組</t>
    <phoneticPr fontId="5"/>
  </si>
  <si>
    <t>穴澤建設株式会社</t>
    <phoneticPr fontId="5"/>
  </si>
  <si>
    <t>災害復旧工事</t>
    <phoneticPr fontId="5"/>
  </si>
  <si>
    <t>工事実施及び工事に係る調査・設計費等</t>
    <rPh sb="0" eb="2">
      <t>コウジ</t>
    </rPh>
    <rPh sb="2" eb="4">
      <t>ジッシ</t>
    </rPh>
    <rPh sb="4" eb="5">
      <t>オヨ</t>
    </rPh>
    <rPh sb="6" eb="8">
      <t>コウジ</t>
    </rPh>
    <rPh sb="9" eb="10">
      <t>カカワ</t>
    </rPh>
    <rPh sb="11" eb="13">
      <t>チョウサ</t>
    </rPh>
    <rPh sb="14" eb="16">
      <t>セッケイ</t>
    </rPh>
    <rPh sb="16" eb="17">
      <t>ヒ</t>
    </rPh>
    <rPh sb="17" eb="18">
      <t>トウ</t>
    </rPh>
    <phoneticPr fontId="5"/>
  </si>
  <si>
    <t>B. 佐藤工業株式会社</t>
    <rPh sb="7" eb="11">
      <t>カブシキガイシャ</t>
    </rPh>
    <phoneticPr fontId="5"/>
  </si>
  <si>
    <t>-</t>
    <phoneticPr fontId="5"/>
  </si>
  <si>
    <t>水災害が激甚化・頻発化する中、円滑かつ迅速な災害復旧が図られるよう、引き続き、手続きの簡素化等により効果的・効率的な事業実施に努めるべき。</t>
    <rPh sb="15" eb="17">
      <t>エンカツ</t>
    </rPh>
    <rPh sb="27" eb="28">
      <t>ハカ</t>
    </rPh>
    <rPh sb="34" eb="35">
      <t>ヒ</t>
    </rPh>
    <rPh sb="36" eb="37">
      <t>ツヅ</t>
    </rPh>
    <phoneticPr fontId="5"/>
  </si>
  <si>
    <t>株式会社柿崎工務所</t>
    <phoneticPr fontId="5"/>
  </si>
  <si>
    <t>執行等改善</t>
  </si>
  <si>
    <t>・災害後における迅速な対応が可能となるよう、災害復旧実務を担当する地方公共団体等職員が参加する様々な会議等において、災害査定を待たずに復旧工事を進めることができることや採択条件等についての周知を引き続き行う。
・効率的・効果的な復旧事業実施が図られるよう、現地調査や事前協議等による復旧工法検討に係る地方公共団体への技術的助言や、災害査定に係る事務手続きの更なる効率化等の取組を引き続き行う。</t>
    <rPh sb="178" eb="179">
      <t>サラ</t>
    </rPh>
    <phoneticPr fontId="5"/>
  </si>
  <si>
    <t>課長　中込　淳
課長　豊口　佳之
課長　林　正道
課長　城ケ崎　正人
室長　田中　克直</t>
    <rPh sb="11" eb="13">
      <t>トヨグチ</t>
    </rPh>
    <rPh sb="14" eb="16">
      <t>ヨシユキ</t>
    </rPh>
    <rPh sb="20" eb="21">
      <t>ハヤシ</t>
    </rPh>
    <rPh sb="22" eb="24">
      <t>マサミチ</t>
    </rPh>
    <rPh sb="28" eb="31">
      <t>ジョウガサキ</t>
    </rPh>
    <rPh sb="32" eb="34">
      <t>マサト</t>
    </rPh>
    <rPh sb="38" eb="40">
      <t>タナカ</t>
    </rPh>
    <rPh sb="41" eb="43">
      <t>カツナオ</t>
    </rPh>
    <phoneticPr fontId="5"/>
  </si>
  <si>
    <t>用地費及補償費</t>
    <rPh sb="0" eb="3">
      <t>ヨウチヒ</t>
    </rPh>
    <rPh sb="3" eb="4">
      <t>オヨ</t>
    </rPh>
    <rPh sb="4" eb="7">
      <t>ホショウヒ</t>
    </rPh>
    <phoneticPr fontId="5"/>
  </si>
  <si>
    <t>用地費及補償費</t>
    <phoneticPr fontId="5"/>
  </si>
  <si>
    <t>-</t>
    <phoneticPr fontId="5"/>
  </si>
  <si>
    <t>F. 個人等</t>
    <rPh sb="3" eb="5">
      <t>コジン</t>
    </rPh>
    <rPh sb="5" eb="6">
      <t>トウ</t>
    </rPh>
    <phoneticPr fontId="5"/>
  </si>
  <si>
    <t>F. 個人等A</t>
    <rPh sb="3" eb="5">
      <t>コジン</t>
    </rPh>
    <rPh sb="5" eb="6">
      <t>トウ</t>
    </rPh>
    <phoneticPr fontId="5"/>
  </si>
  <si>
    <t>個人等A</t>
    <rPh sb="0" eb="2">
      <t>コジン</t>
    </rPh>
    <rPh sb="2" eb="3">
      <t>トウ</t>
    </rPh>
    <phoneticPr fontId="5"/>
  </si>
  <si>
    <t>個人等B</t>
    <rPh sb="2" eb="3">
      <t>トウ</t>
    </rPh>
    <phoneticPr fontId="5"/>
  </si>
  <si>
    <t>個人等C</t>
    <rPh sb="2" eb="3">
      <t>トウ</t>
    </rPh>
    <phoneticPr fontId="5"/>
  </si>
  <si>
    <t>個人等D</t>
    <rPh sb="2" eb="3">
      <t>トウ</t>
    </rPh>
    <phoneticPr fontId="5"/>
  </si>
  <si>
    <t>個人等E</t>
    <rPh sb="0" eb="2">
      <t>コジン</t>
    </rPh>
    <phoneticPr fontId="5"/>
  </si>
  <si>
    <t>個人等F</t>
    <rPh sb="0" eb="2">
      <t>コジン</t>
    </rPh>
    <phoneticPr fontId="5"/>
  </si>
  <si>
    <t>個人等G</t>
    <rPh sb="0" eb="2">
      <t>コジン</t>
    </rPh>
    <phoneticPr fontId="5"/>
  </si>
  <si>
    <t>個人等H</t>
    <rPh sb="0" eb="2">
      <t>コジン</t>
    </rPh>
    <phoneticPr fontId="5"/>
  </si>
  <si>
    <t>個人等I</t>
    <rPh sb="0" eb="2">
      <t>コジン</t>
    </rPh>
    <phoneticPr fontId="5"/>
  </si>
  <si>
    <t>個人等J</t>
    <rPh sb="0" eb="2">
      <t>コジン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</si>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</sst>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11"/>
      <name val="ＭＳ Ｐゴシック"/>
      <family val="3"/>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2">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2" fillId="0" borderId="0">
      <alignment vertical="center"/>
    </xf>
    <xf numFmtId="38" fontId="32" fillId="0" borderId="0" applyFont="0" applyFill="0" applyBorder="0" applyAlignment="0" applyProtection="0">
      <alignment vertical="center"/>
    </xf>
    <xf numFmtId="0" fontId="32" fillId="0" borderId="0">
      <alignment vertical="center"/>
    </xf>
    <xf numFmtId="0" fontId="33" fillId="0" borderId="0">
      <alignment vertical="center"/>
    </xf>
    <xf numFmtId="0" fontId="33"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0" xfId="1" applyFont="1" applyFill="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12">
    <cellStyle name="桁区切り 2" xfId="8"/>
    <cellStyle name="標準" xfId="0" builtinId="0"/>
    <cellStyle name="標準 2" xfId="4"/>
    <cellStyle name="標準 2 2" xfId="9"/>
    <cellStyle name="標準 3" xfId="5"/>
    <cellStyle name="標準 3 2" xfId="6"/>
    <cellStyle name="標準 3 2 2" xfId="11"/>
    <cellStyle name="標準 3 3" xfId="10"/>
    <cellStyle name="標準 4" xfId="7"/>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179705</xdr:colOff>
      <xdr:row>269</xdr:row>
      <xdr:rowOff>267970</xdr:rowOff>
    </xdr:from>
    <xdr:to>
      <xdr:col>16</xdr:col>
      <xdr:colOff>34290</xdr:colOff>
      <xdr:row>271</xdr:row>
      <xdr:rowOff>158115</xdr:rowOff>
    </xdr:to>
    <xdr:sp macro="" textlink="">
      <xdr:nvSpPr>
        <xdr:cNvPr id="2" name="テキスト ボックス 1"/>
        <xdr:cNvSpPr txBox="1"/>
      </xdr:nvSpPr>
      <xdr:spPr>
        <a:xfrm>
          <a:off x="1779905" y="47397670"/>
          <a:ext cx="1454785" cy="59499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321,358</a:t>
          </a:r>
          <a:r>
            <a:rPr kumimoji="1" lang="ja-JP" altLang="en-US" sz="1100">
              <a:solidFill>
                <a:sysClr val="windowText" lastClr="000000"/>
              </a:solidFill>
            </a:rPr>
            <a:t>百万円</a:t>
          </a:r>
        </a:p>
      </xdr:txBody>
    </xdr:sp>
    <xdr:clientData/>
  </xdr:twoCellAnchor>
  <xdr:twoCellAnchor>
    <xdr:from>
      <xdr:col>35</xdr:col>
      <xdr:colOff>154305</xdr:colOff>
      <xdr:row>272</xdr:row>
      <xdr:rowOff>327660</xdr:rowOff>
    </xdr:from>
    <xdr:to>
      <xdr:col>45</xdr:col>
      <xdr:colOff>163830</xdr:colOff>
      <xdr:row>273</xdr:row>
      <xdr:rowOff>252730</xdr:rowOff>
    </xdr:to>
    <xdr:sp macro="" textlink="">
      <xdr:nvSpPr>
        <xdr:cNvPr id="3" name="テキスト ボックス 2"/>
        <xdr:cNvSpPr txBox="1"/>
      </xdr:nvSpPr>
      <xdr:spPr>
        <a:xfrm>
          <a:off x="7155180" y="48514635"/>
          <a:ext cx="2009775" cy="2774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t"/>
        <a:lstStyle/>
        <a:p>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24</xdr:col>
      <xdr:colOff>52070</xdr:colOff>
      <xdr:row>269</xdr:row>
      <xdr:rowOff>269875</xdr:rowOff>
    </xdr:from>
    <xdr:to>
      <xdr:col>33</xdr:col>
      <xdr:colOff>89535</xdr:colOff>
      <xdr:row>271</xdr:row>
      <xdr:rowOff>158115</xdr:rowOff>
    </xdr:to>
    <xdr:sp macro="" textlink="">
      <xdr:nvSpPr>
        <xdr:cNvPr id="4" name="テキスト ボックス 3"/>
        <xdr:cNvSpPr txBox="1"/>
      </xdr:nvSpPr>
      <xdr:spPr>
        <a:xfrm>
          <a:off x="4852670" y="47399575"/>
          <a:ext cx="1837690" cy="5930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地方整備局等（</a:t>
          </a:r>
          <a:r>
            <a:rPr kumimoji="1" lang="en-US" altLang="ja-JP" sz="1100">
              <a:solidFill>
                <a:sysClr val="windowText" lastClr="000000"/>
              </a:solidFill>
            </a:rPr>
            <a:t>8</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127,065 </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8</xdr:col>
      <xdr:colOff>23495</xdr:colOff>
      <xdr:row>271</xdr:row>
      <xdr:rowOff>163830</xdr:rowOff>
    </xdr:from>
    <xdr:to>
      <xdr:col>16</xdr:col>
      <xdr:colOff>190500</xdr:colOff>
      <xdr:row>273</xdr:row>
      <xdr:rowOff>32385</xdr:rowOff>
    </xdr:to>
    <xdr:sp macro="" textlink="">
      <xdr:nvSpPr>
        <xdr:cNvPr id="5" name="大かっこ 4"/>
        <xdr:cNvSpPr/>
      </xdr:nvSpPr>
      <xdr:spPr>
        <a:xfrm>
          <a:off x="1623695" y="47998380"/>
          <a:ext cx="1767205" cy="5734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none" lIns="36000" tIns="0" rIns="36000" bIns="0" rtlCol="0" anchor="ctr"/>
        <a:lstStyle/>
        <a:p>
          <a:pPr algn="ctr"/>
          <a:r>
            <a:rPr kumimoji="1" lang="ja-JP" altLang="en-US" sz="1100">
              <a:solidFill>
                <a:sysClr val="windowText" lastClr="000000"/>
              </a:solidFill>
            </a:rPr>
            <a:t>予算配分、事業採択、</a:t>
          </a:r>
          <a:endParaRPr kumimoji="1" lang="en-US" altLang="ja-JP" sz="1100">
            <a:solidFill>
              <a:sysClr val="windowText" lastClr="000000"/>
            </a:solidFill>
          </a:endParaRPr>
        </a:p>
        <a:p>
          <a:pPr algn="ctr"/>
          <a:r>
            <a:rPr kumimoji="1" lang="ja-JP" altLang="en-US" sz="1100">
              <a:solidFill>
                <a:sysClr val="windowText" lastClr="000000"/>
              </a:solidFill>
            </a:rPr>
            <a:t>地方整備局等への助言</a:t>
          </a:r>
          <a:endParaRPr kumimoji="1" lang="en-US" altLang="ja-JP" sz="1100">
            <a:solidFill>
              <a:sysClr val="windowText" lastClr="000000"/>
            </a:solidFill>
          </a:endParaRPr>
        </a:p>
      </xdr:txBody>
    </xdr:sp>
    <xdr:clientData/>
  </xdr:twoCellAnchor>
  <xdr:twoCellAnchor>
    <xdr:from>
      <xdr:col>23</xdr:col>
      <xdr:colOff>55880</xdr:colOff>
      <xdr:row>271</xdr:row>
      <xdr:rowOff>146685</xdr:rowOff>
    </xdr:from>
    <xdr:to>
      <xdr:col>34</xdr:col>
      <xdr:colOff>156845</xdr:colOff>
      <xdr:row>273</xdr:row>
      <xdr:rowOff>67945</xdr:rowOff>
    </xdr:to>
    <xdr:sp macro="" textlink="">
      <xdr:nvSpPr>
        <xdr:cNvPr id="6" name="大かっこ 5"/>
        <xdr:cNvSpPr/>
      </xdr:nvSpPr>
      <xdr:spPr>
        <a:xfrm>
          <a:off x="4656455" y="47981235"/>
          <a:ext cx="2301240" cy="6261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none" lIns="36000" tIns="0" rIns="36000" bIns="0" rtlCol="0" anchor="ctr"/>
        <a:lstStyle/>
        <a:p>
          <a:pPr algn="ctr"/>
          <a:r>
            <a:rPr kumimoji="1" lang="ja-JP" altLang="en-US" sz="1100">
              <a:solidFill>
                <a:sysClr val="windowText" lastClr="000000"/>
              </a:solidFill>
            </a:rPr>
            <a:t>災害復旧工事及び工事にかかる</a:t>
          </a:r>
          <a:endParaRPr kumimoji="1" lang="en-US" altLang="ja-JP" sz="1100">
            <a:solidFill>
              <a:sysClr val="windowText" lastClr="000000"/>
            </a:solidFill>
          </a:endParaRPr>
        </a:p>
        <a:p>
          <a:pPr algn="ctr"/>
          <a:r>
            <a:rPr kumimoji="1" lang="ja-JP" altLang="en-US" sz="1100">
              <a:solidFill>
                <a:sysClr val="windowText" lastClr="000000"/>
              </a:solidFill>
            </a:rPr>
            <a:t>調査・設計・用地取得</a:t>
          </a:r>
          <a:endParaRPr kumimoji="1" lang="en-US" altLang="ja-JP" sz="1100">
            <a:solidFill>
              <a:sysClr val="windowText" lastClr="000000"/>
            </a:solidFill>
          </a:endParaRPr>
        </a:p>
      </xdr:txBody>
    </xdr:sp>
    <xdr:clientData/>
  </xdr:twoCellAnchor>
  <xdr:twoCellAnchor>
    <xdr:from>
      <xdr:col>35</xdr:col>
      <xdr:colOff>147320</xdr:colOff>
      <xdr:row>273</xdr:row>
      <xdr:rowOff>245745</xdr:rowOff>
    </xdr:from>
    <xdr:to>
      <xdr:col>44</xdr:col>
      <xdr:colOff>89535</xdr:colOff>
      <xdr:row>275</xdr:row>
      <xdr:rowOff>78740</xdr:rowOff>
    </xdr:to>
    <xdr:sp macro="" textlink="">
      <xdr:nvSpPr>
        <xdr:cNvPr id="7" name="テキスト ボックス 6"/>
        <xdr:cNvSpPr txBox="1"/>
      </xdr:nvSpPr>
      <xdr:spPr>
        <a:xfrm>
          <a:off x="7148195" y="48785145"/>
          <a:ext cx="1742440" cy="53784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民間企業等（</a:t>
          </a:r>
          <a:r>
            <a:rPr kumimoji="1" lang="en-US" altLang="ja-JP" sz="1100">
              <a:solidFill>
                <a:sysClr val="windowText" lastClr="000000"/>
              </a:solidFill>
            </a:rPr>
            <a:t>702 </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123,434 </a:t>
          </a:r>
          <a:r>
            <a:rPr kumimoji="1" lang="ja-JP" altLang="en-US" sz="1100">
              <a:solidFill>
                <a:sysClr val="windowText" lastClr="000000"/>
              </a:solidFill>
            </a:rPr>
            <a:t>百万円</a:t>
          </a:r>
        </a:p>
      </xdr:txBody>
    </xdr:sp>
    <xdr:clientData/>
  </xdr:twoCellAnchor>
  <xdr:twoCellAnchor>
    <xdr:from>
      <xdr:col>28</xdr:col>
      <xdr:colOff>44823</xdr:colOff>
      <xdr:row>274</xdr:row>
      <xdr:rowOff>151130</xdr:rowOff>
    </xdr:from>
    <xdr:to>
      <xdr:col>35</xdr:col>
      <xdr:colOff>108882</xdr:colOff>
      <xdr:row>274</xdr:row>
      <xdr:rowOff>151130</xdr:rowOff>
    </xdr:to>
    <xdr:cxnSp macro="">
      <xdr:nvCxnSpPr>
        <xdr:cNvPr id="8" name="直線矢印コネクタ 7"/>
        <xdr:cNvCxnSpPr/>
      </xdr:nvCxnSpPr>
      <xdr:spPr>
        <a:xfrm>
          <a:off x="5692588" y="42173189"/>
          <a:ext cx="1476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160020</xdr:colOff>
      <xdr:row>270</xdr:row>
      <xdr:rowOff>214630</xdr:rowOff>
    </xdr:from>
    <xdr:to>
      <xdr:col>23</xdr:col>
      <xdr:colOff>153670</xdr:colOff>
      <xdr:row>270</xdr:row>
      <xdr:rowOff>215900</xdr:rowOff>
    </xdr:to>
    <xdr:cxnSp macro="">
      <xdr:nvCxnSpPr>
        <xdr:cNvPr id="9" name="直線矢印コネクタ 8"/>
        <xdr:cNvCxnSpPr/>
      </xdr:nvCxnSpPr>
      <xdr:spPr>
        <a:xfrm>
          <a:off x="3360420" y="47696755"/>
          <a:ext cx="1393825" cy="12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193676</xdr:colOff>
      <xdr:row>284</xdr:row>
      <xdr:rowOff>50539</xdr:rowOff>
    </xdr:from>
    <xdr:to>
      <xdr:col>42</xdr:col>
      <xdr:colOff>179295</xdr:colOff>
      <xdr:row>284</xdr:row>
      <xdr:rowOff>327399</xdr:rowOff>
    </xdr:to>
    <xdr:sp macro="" textlink="">
      <xdr:nvSpPr>
        <xdr:cNvPr id="10" name="テキスト ボックス 9"/>
        <xdr:cNvSpPr txBox="1"/>
      </xdr:nvSpPr>
      <xdr:spPr>
        <a:xfrm>
          <a:off x="7253382" y="45546421"/>
          <a:ext cx="1397560" cy="276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12</xdr:col>
      <xdr:colOff>11206</xdr:colOff>
      <xdr:row>273</xdr:row>
      <xdr:rowOff>175112</xdr:rowOff>
    </xdr:from>
    <xdr:to>
      <xdr:col>24</xdr:col>
      <xdr:colOff>9750</xdr:colOff>
      <xdr:row>301</xdr:row>
      <xdr:rowOff>156380</xdr:rowOff>
    </xdr:to>
    <xdr:cxnSp macro="">
      <xdr:nvCxnSpPr>
        <xdr:cNvPr id="11" name="カギ線コネクタ 61"/>
        <xdr:cNvCxnSpPr/>
      </xdr:nvCxnSpPr>
      <xdr:spPr>
        <a:xfrm rot="16200000" flipH="1">
          <a:off x="-1565789" y="45847254"/>
          <a:ext cx="10413945" cy="2419014"/>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9749</xdr:colOff>
      <xdr:row>300</xdr:row>
      <xdr:rowOff>144632</xdr:rowOff>
    </xdr:from>
    <xdr:to>
      <xdr:col>39</xdr:col>
      <xdr:colOff>91029</xdr:colOff>
      <xdr:row>302</xdr:row>
      <xdr:rowOff>86846</xdr:rowOff>
    </xdr:to>
    <xdr:sp macro="" textlink="">
      <xdr:nvSpPr>
        <xdr:cNvPr id="12" name="テキスト ボックス 11"/>
        <xdr:cNvSpPr txBox="1"/>
      </xdr:nvSpPr>
      <xdr:spPr>
        <a:xfrm>
          <a:off x="4850690" y="51938220"/>
          <a:ext cx="3106868" cy="569744"/>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I.</a:t>
          </a:r>
          <a:r>
            <a:rPr kumimoji="1" lang="ja-JP" altLang="en-US" sz="1100">
              <a:solidFill>
                <a:sysClr val="windowText" lastClr="000000"/>
              </a:solidFill>
            </a:rPr>
            <a:t>地方公共団体等（</a:t>
          </a:r>
          <a:r>
            <a:rPr kumimoji="1" lang="en-US" altLang="ja-JP" sz="1100">
              <a:solidFill>
                <a:schemeClr val="dk1"/>
              </a:solidFill>
              <a:effectLst/>
              <a:latin typeface="+mn-lt"/>
              <a:ea typeface="+mn-ea"/>
              <a:cs typeface="+mn-cs"/>
            </a:rPr>
            <a:t>47</a:t>
          </a:r>
          <a:r>
            <a:rPr kumimoji="1" lang="ja-JP" altLang="en-US" sz="1100">
              <a:solidFill>
                <a:sysClr val="windowText" lastClr="000000"/>
              </a:solidFill>
            </a:rPr>
            <a:t>都道府県、</a:t>
          </a:r>
          <a:r>
            <a:rPr kumimoji="1" lang="en-US" altLang="ja-JP" sz="1100">
              <a:solidFill>
                <a:schemeClr val="dk1"/>
              </a:solidFill>
              <a:effectLst/>
              <a:latin typeface="+mn-lt"/>
              <a:ea typeface="+mn-ea"/>
              <a:cs typeface="+mn-cs"/>
            </a:rPr>
            <a:t>9</a:t>
          </a:r>
          <a:r>
            <a:rPr kumimoji="1" lang="ja-JP" altLang="en-US" sz="1100">
              <a:solidFill>
                <a:sysClr val="windowText" lastClr="000000"/>
              </a:solidFill>
            </a:rPr>
            <a:t>政令市）</a:t>
          </a:r>
          <a:endParaRPr kumimoji="1" lang="en-US" altLang="ja-JP" sz="1100">
            <a:solidFill>
              <a:sysClr val="windowText" lastClr="000000"/>
            </a:solidFill>
          </a:endParaRPr>
        </a:p>
        <a:p>
          <a:pPr algn="ctr"/>
          <a:r>
            <a:rPr kumimoji="1" lang="en-US" altLang="ja-JP" sz="1100">
              <a:solidFill>
                <a:sysClr val="windowText" lastClr="000000"/>
              </a:solidFill>
            </a:rPr>
            <a:t>193,890 </a:t>
          </a:r>
          <a:r>
            <a:rPr kumimoji="1" lang="ja-JP" altLang="en-US" sz="1100">
              <a:solidFill>
                <a:sysClr val="windowText" lastClr="000000"/>
              </a:solidFill>
            </a:rPr>
            <a:t>百万円</a:t>
          </a:r>
        </a:p>
      </xdr:txBody>
    </xdr:sp>
    <xdr:clientData/>
  </xdr:twoCellAnchor>
  <xdr:twoCellAnchor>
    <xdr:from>
      <xdr:col>24</xdr:col>
      <xdr:colOff>146274</xdr:colOff>
      <xdr:row>302</xdr:row>
      <xdr:rowOff>115421</xdr:rowOff>
    </xdr:from>
    <xdr:to>
      <xdr:col>30</xdr:col>
      <xdr:colOff>61819</xdr:colOff>
      <xdr:row>303</xdr:row>
      <xdr:rowOff>41127</xdr:rowOff>
    </xdr:to>
    <xdr:sp macro="" textlink="">
      <xdr:nvSpPr>
        <xdr:cNvPr id="13" name="大かっこ 12"/>
        <xdr:cNvSpPr/>
      </xdr:nvSpPr>
      <xdr:spPr>
        <a:xfrm>
          <a:off x="4987215" y="52536539"/>
          <a:ext cx="1125780" cy="2394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square" lIns="36000" tIns="0" rIns="36000" bIns="0" rtlCol="0" anchor="ctr"/>
        <a:lstStyle/>
        <a:p>
          <a:pPr algn="ctr"/>
          <a:r>
            <a:rPr kumimoji="1" lang="ja-JP" altLang="en-US" sz="1100">
              <a:solidFill>
                <a:sysClr val="windowText" lastClr="000000"/>
              </a:solidFill>
            </a:rPr>
            <a:t>災害復旧工事</a:t>
          </a:r>
          <a:endParaRPr kumimoji="1" lang="en-US" altLang="ja-JP" sz="1100">
            <a:solidFill>
              <a:sysClr val="windowText" lastClr="000000"/>
            </a:solidFill>
          </a:endParaRPr>
        </a:p>
      </xdr:txBody>
    </xdr:sp>
    <xdr:clientData/>
  </xdr:twoCellAnchor>
  <xdr:twoCellAnchor>
    <xdr:from>
      <xdr:col>23</xdr:col>
      <xdr:colOff>133574</xdr:colOff>
      <xdr:row>290</xdr:row>
      <xdr:rowOff>350484</xdr:rowOff>
    </xdr:from>
    <xdr:to>
      <xdr:col>35</xdr:col>
      <xdr:colOff>50389</xdr:colOff>
      <xdr:row>292</xdr:row>
      <xdr:rowOff>300916</xdr:rowOff>
    </xdr:to>
    <xdr:sp macro="" textlink="">
      <xdr:nvSpPr>
        <xdr:cNvPr id="14" name="テキスト ボックス 13"/>
        <xdr:cNvSpPr txBox="1"/>
      </xdr:nvSpPr>
      <xdr:spPr>
        <a:xfrm>
          <a:off x="4772809" y="48804719"/>
          <a:ext cx="2337286" cy="77966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G.</a:t>
          </a:r>
          <a:r>
            <a:rPr kumimoji="1" lang="ja-JP" altLang="en-US" sz="1100">
              <a:solidFill>
                <a:sysClr val="windowText" lastClr="000000"/>
              </a:solidFill>
            </a:rPr>
            <a:t>独立行政法人水資源機構</a:t>
          </a:r>
          <a:endParaRPr kumimoji="1" lang="en-US" altLang="ja-JP" sz="1100">
            <a:solidFill>
              <a:sysClr val="windowText" lastClr="000000"/>
            </a:solidFill>
          </a:endParaRPr>
        </a:p>
        <a:p>
          <a:pPr algn="ctr"/>
          <a:r>
            <a:rPr kumimoji="1" lang="en-US" altLang="ja-JP" sz="1100">
              <a:solidFill>
                <a:sysClr val="windowText" lastClr="000000"/>
              </a:solidFill>
            </a:rPr>
            <a:t>403 </a:t>
          </a:r>
          <a:r>
            <a:rPr kumimoji="1" lang="ja-JP" altLang="en-US" sz="1100">
              <a:solidFill>
                <a:sysClr val="windowText" lastClr="000000"/>
              </a:solidFill>
            </a:rPr>
            <a:t>百万円</a:t>
          </a:r>
        </a:p>
      </xdr:txBody>
    </xdr:sp>
    <xdr:clientData/>
  </xdr:twoCellAnchor>
  <xdr:twoCellAnchor>
    <xdr:from>
      <xdr:col>35</xdr:col>
      <xdr:colOff>175484</xdr:colOff>
      <xdr:row>295</xdr:row>
      <xdr:rowOff>188708</xdr:rowOff>
    </xdr:from>
    <xdr:to>
      <xdr:col>43</xdr:col>
      <xdr:colOff>183104</xdr:colOff>
      <xdr:row>297</xdr:row>
      <xdr:rowOff>78890</xdr:rowOff>
    </xdr:to>
    <xdr:sp macro="" textlink="">
      <xdr:nvSpPr>
        <xdr:cNvPr id="15" name="テキスト ボックス 14"/>
        <xdr:cNvSpPr txBox="1"/>
      </xdr:nvSpPr>
      <xdr:spPr>
        <a:xfrm>
          <a:off x="7235190" y="50413473"/>
          <a:ext cx="1621267" cy="51771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t"/>
        <a:lstStyle/>
        <a:p>
          <a:pPr algn="ctr"/>
          <a:r>
            <a:rPr kumimoji="1" lang="en-US" altLang="ja-JP" sz="1100">
              <a:solidFill>
                <a:sysClr val="windowText" lastClr="000000"/>
              </a:solidFill>
            </a:rPr>
            <a:t>H.</a:t>
          </a:r>
          <a:r>
            <a:rPr kumimoji="1" lang="ja-JP" altLang="en-US" sz="1100">
              <a:solidFill>
                <a:sysClr val="windowText" lastClr="000000"/>
              </a:solidFill>
            </a:rPr>
            <a:t>民間企業等（</a:t>
          </a:r>
          <a:r>
            <a:rPr kumimoji="1" lang="en-US" altLang="ja-JP" sz="1100">
              <a:solidFill>
                <a:sysClr val="windowText" lastClr="000000"/>
              </a:solidFill>
            </a:rPr>
            <a:t>5</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399</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clientData/>
  </xdr:twoCellAnchor>
  <xdr:twoCellAnchor>
    <xdr:from>
      <xdr:col>36</xdr:col>
      <xdr:colOff>7844</xdr:colOff>
      <xdr:row>297</xdr:row>
      <xdr:rowOff>189380</xdr:rowOff>
    </xdr:from>
    <xdr:to>
      <xdr:col>43</xdr:col>
      <xdr:colOff>195580</xdr:colOff>
      <xdr:row>298</xdr:row>
      <xdr:rowOff>59765</xdr:rowOff>
    </xdr:to>
    <xdr:sp macro="" textlink="">
      <xdr:nvSpPr>
        <xdr:cNvPr id="16" name="大かっこ 15"/>
        <xdr:cNvSpPr/>
      </xdr:nvSpPr>
      <xdr:spPr>
        <a:xfrm>
          <a:off x="7269256" y="51041674"/>
          <a:ext cx="1599677" cy="184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square" lIns="36000" tIns="0" rIns="36000" bIns="0" rtlCol="0" anchor="ctr"/>
        <a:lstStyle/>
        <a:p>
          <a:pPr algn="ctr"/>
          <a:r>
            <a:rPr kumimoji="1" lang="ja-JP" altLang="en-US" sz="1100"/>
            <a:t>測量・設計業務、工事等</a:t>
          </a:r>
          <a:endParaRPr kumimoji="1" lang="en-US" altLang="ja-JP" sz="1100"/>
        </a:p>
      </xdr:txBody>
    </xdr:sp>
    <xdr:clientData/>
  </xdr:twoCellAnchor>
  <xdr:twoCellAnchor>
    <xdr:from>
      <xdr:col>12</xdr:col>
      <xdr:colOff>16099</xdr:colOff>
      <xdr:row>291</xdr:row>
      <xdr:rowOff>172011</xdr:rowOff>
    </xdr:from>
    <xdr:to>
      <xdr:col>23</xdr:col>
      <xdr:colOff>128494</xdr:colOff>
      <xdr:row>291</xdr:row>
      <xdr:rowOff>184711</xdr:rowOff>
    </xdr:to>
    <xdr:cxnSp macro="">
      <xdr:nvCxnSpPr>
        <xdr:cNvPr id="17" name="直線矢印コネクタ 16"/>
        <xdr:cNvCxnSpPr/>
      </xdr:nvCxnSpPr>
      <xdr:spPr>
        <a:xfrm flipV="1">
          <a:off x="2436570" y="49074482"/>
          <a:ext cx="2331159" cy="12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68597</xdr:colOff>
      <xdr:row>294</xdr:row>
      <xdr:rowOff>154605</xdr:rowOff>
    </xdr:from>
    <xdr:to>
      <xdr:col>35</xdr:col>
      <xdr:colOff>175483</xdr:colOff>
      <xdr:row>296</xdr:row>
      <xdr:rowOff>133800</xdr:rowOff>
    </xdr:to>
    <xdr:cxnSp macro="">
      <xdr:nvCxnSpPr>
        <xdr:cNvPr id="18" name="カギ線コネクタ 61"/>
        <xdr:cNvCxnSpPr>
          <a:stCxn id="19" idx="2"/>
          <a:endCxn id="15" idx="1"/>
        </xdr:cNvCxnSpPr>
      </xdr:nvCxnSpPr>
      <xdr:spPr>
        <a:xfrm rot="16200000" flipH="1">
          <a:off x="6273267" y="49710406"/>
          <a:ext cx="606724" cy="1317121"/>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176119</xdr:colOff>
      <xdr:row>292</xdr:row>
      <xdr:rowOff>290121</xdr:rowOff>
    </xdr:from>
    <xdr:to>
      <xdr:col>34</xdr:col>
      <xdr:colOff>162784</xdr:colOff>
      <xdr:row>294</xdr:row>
      <xdr:rowOff>154605</xdr:rowOff>
    </xdr:to>
    <xdr:sp macro="" textlink="">
      <xdr:nvSpPr>
        <xdr:cNvPr id="19" name="大かっこ 18"/>
        <xdr:cNvSpPr/>
      </xdr:nvSpPr>
      <xdr:spPr>
        <a:xfrm>
          <a:off x="4815354" y="49573592"/>
          <a:ext cx="2205430" cy="4920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none" lIns="36000" tIns="0" rIns="36000" bIns="0" rtlCol="0" anchor="ctr"/>
        <a:lstStyle/>
        <a:p>
          <a:pPr algn="ctr"/>
          <a:r>
            <a:rPr kumimoji="1" lang="ja-JP" altLang="en-US" sz="1100">
              <a:solidFill>
                <a:sysClr val="windowText" lastClr="000000"/>
              </a:solidFill>
            </a:rPr>
            <a:t>災害復旧工事及び工事にかかる</a:t>
          </a:r>
          <a:endParaRPr kumimoji="1" lang="en-US" altLang="ja-JP" sz="1100">
            <a:solidFill>
              <a:sysClr val="windowText" lastClr="000000"/>
            </a:solidFill>
          </a:endParaRPr>
        </a:p>
        <a:p>
          <a:pPr algn="ctr"/>
          <a:r>
            <a:rPr kumimoji="1" lang="ja-JP" altLang="en-US" sz="1100">
              <a:solidFill>
                <a:sysClr val="windowText" lastClr="000000"/>
              </a:solidFill>
            </a:rPr>
            <a:t>調査・設計</a:t>
          </a:r>
          <a:endParaRPr kumimoji="1" lang="en-US" altLang="ja-JP" sz="1100">
            <a:solidFill>
              <a:sysClr val="windowText" lastClr="000000"/>
            </a:solidFill>
          </a:endParaRPr>
        </a:p>
      </xdr:txBody>
    </xdr:sp>
    <xdr:clientData/>
  </xdr:twoCellAnchor>
  <xdr:twoCellAnchor>
    <xdr:from>
      <xdr:col>35</xdr:col>
      <xdr:colOff>89124</xdr:colOff>
      <xdr:row>294</xdr:row>
      <xdr:rowOff>175560</xdr:rowOff>
    </xdr:from>
    <xdr:to>
      <xdr:col>45</xdr:col>
      <xdr:colOff>98649</xdr:colOff>
      <xdr:row>295</xdr:row>
      <xdr:rowOff>148068</xdr:rowOff>
    </xdr:to>
    <xdr:sp macro="" textlink="">
      <xdr:nvSpPr>
        <xdr:cNvPr id="20" name="テキスト ボックス 19"/>
        <xdr:cNvSpPr txBox="1"/>
      </xdr:nvSpPr>
      <xdr:spPr>
        <a:xfrm>
          <a:off x="7148830" y="50086560"/>
          <a:ext cx="2026584" cy="28627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t"/>
        <a:lstStyle/>
        <a:p>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35</xdr:col>
      <xdr:colOff>11655</xdr:colOff>
      <xdr:row>286</xdr:row>
      <xdr:rowOff>594398</xdr:rowOff>
    </xdr:from>
    <xdr:to>
      <xdr:col>41</xdr:col>
      <xdr:colOff>193676</xdr:colOff>
      <xdr:row>287</xdr:row>
      <xdr:rowOff>207160</xdr:rowOff>
    </xdr:to>
    <xdr:sp macro="" textlink="">
      <xdr:nvSpPr>
        <xdr:cNvPr id="21" name="テキスト ボックス 20"/>
        <xdr:cNvSpPr txBox="1"/>
      </xdr:nvSpPr>
      <xdr:spPr>
        <a:xfrm>
          <a:off x="7071361" y="47110016"/>
          <a:ext cx="1392256" cy="2851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36</xdr:col>
      <xdr:colOff>145005</xdr:colOff>
      <xdr:row>288</xdr:row>
      <xdr:rowOff>225127</xdr:rowOff>
    </xdr:from>
    <xdr:to>
      <xdr:col>44</xdr:col>
      <xdr:colOff>160245</xdr:colOff>
      <xdr:row>289</xdr:row>
      <xdr:rowOff>217320</xdr:rowOff>
    </xdr:to>
    <xdr:sp macro="" textlink="">
      <xdr:nvSpPr>
        <xdr:cNvPr id="22" name="大かっこ 21"/>
        <xdr:cNvSpPr/>
      </xdr:nvSpPr>
      <xdr:spPr>
        <a:xfrm>
          <a:off x="7406417" y="48085451"/>
          <a:ext cx="1628887" cy="3619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square" lIns="36000" tIns="0" rIns="36000" bIns="0" rtlCol="0" anchor="ctr"/>
        <a:lstStyle/>
        <a:p>
          <a:pPr algn="ctr"/>
          <a:r>
            <a:rPr kumimoji="1" lang="ja-JP" altLang="en-US" sz="1100">
              <a:solidFill>
                <a:sysClr val="windowText" lastClr="000000"/>
              </a:solidFill>
            </a:rPr>
            <a:t>土地使用料等</a:t>
          </a:r>
          <a:endParaRPr kumimoji="1" lang="en-US" altLang="ja-JP" sz="1100">
            <a:solidFill>
              <a:sysClr val="windowText" lastClr="000000"/>
            </a:solidFill>
          </a:endParaRPr>
        </a:p>
      </xdr:txBody>
    </xdr:sp>
    <xdr:clientData/>
  </xdr:twoCellAnchor>
  <xdr:twoCellAnchor>
    <xdr:from>
      <xdr:col>35</xdr:col>
      <xdr:colOff>171675</xdr:colOff>
      <xdr:row>287</xdr:row>
      <xdr:rowOff>219898</xdr:rowOff>
    </xdr:from>
    <xdr:to>
      <xdr:col>44</xdr:col>
      <xdr:colOff>138020</xdr:colOff>
      <xdr:row>288</xdr:row>
      <xdr:rowOff>119717</xdr:rowOff>
    </xdr:to>
    <xdr:sp macro="" textlink="">
      <xdr:nvSpPr>
        <xdr:cNvPr id="23" name="テキスト ボックス 22"/>
        <xdr:cNvSpPr txBox="1"/>
      </xdr:nvSpPr>
      <xdr:spPr>
        <a:xfrm>
          <a:off x="7231381" y="47407869"/>
          <a:ext cx="1781698" cy="57217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F.</a:t>
          </a:r>
          <a:r>
            <a:rPr kumimoji="1" lang="ja-JP" altLang="en-US" sz="1100">
              <a:solidFill>
                <a:sysClr val="windowText" lastClr="000000"/>
              </a:solidFill>
            </a:rPr>
            <a:t>個人等（</a:t>
          </a:r>
          <a:r>
            <a:rPr kumimoji="1" lang="en-US" altLang="ja-JP" sz="1100">
              <a:solidFill>
                <a:sysClr val="windowText" lastClr="000000"/>
              </a:solidFill>
            </a:rPr>
            <a:t>1,121</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2,894 </a:t>
          </a:r>
          <a:r>
            <a:rPr kumimoji="1" lang="ja-JP" altLang="en-US" sz="1100">
              <a:solidFill>
                <a:sysClr val="windowText" lastClr="000000"/>
              </a:solidFill>
            </a:rPr>
            <a:t>百万円</a:t>
          </a:r>
        </a:p>
      </xdr:txBody>
    </xdr:sp>
    <xdr:clientData/>
  </xdr:twoCellAnchor>
  <xdr:twoCellAnchor>
    <xdr:from>
      <xdr:col>36</xdr:col>
      <xdr:colOff>91030</xdr:colOff>
      <xdr:row>286</xdr:row>
      <xdr:rowOff>50576</xdr:rowOff>
    </xdr:from>
    <xdr:to>
      <xdr:col>45</xdr:col>
      <xdr:colOff>103095</xdr:colOff>
      <xdr:row>286</xdr:row>
      <xdr:rowOff>286945</xdr:rowOff>
    </xdr:to>
    <xdr:sp macro="" textlink="">
      <xdr:nvSpPr>
        <xdr:cNvPr id="24" name="大かっこ 23"/>
        <xdr:cNvSpPr/>
      </xdr:nvSpPr>
      <xdr:spPr>
        <a:xfrm>
          <a:off x="7291930" y="50399726"/>
          <a:ext cx="1812290" cy="2363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square" lIns="36000" tIns="0" rIns="36000" bIns="0" rtlCol="0" anchor="ctr"/>
        <a:lstStyle/>
        <a:p>
          <a:pPr algn="ctr"/>
          <a:r>
            <a:rPr kumimoji="1" lang="ja-JP" altLang="en-US" sz="1100">
              <a:solidFill>
                <a:sysClr val="windowText" lastClr="000000"/>
              </a:solidFill>
            </a:rPr>
            <a:t>土地売買に関する補償金等</a:t>
          </a:r>
          <a:endParaRPr kumimoji="1" lang="en-US" altLang="ja-JP" sz="1100">
            <a:solidFill>
              <a:sysClr val="windowText" lastClr="000000"/>
            </a:solidFill>
          </a:endParaRPr>
        </a:p>
      </xdr:txBody>
    </xdr:sp>
    <xdr:clientData/>
  </xdr:twoCellAnchor>
  <xdr:twoCellAnchor>
    <xdr:from>
      <xdr:col>36</xdr:col>
      <xdr:colOff>27529</xdr:colOff>
      <xdr:row>284</xdr:row>
      <xdr:rowOff>343909</xdr:rowOff>
    </xdr:from>
    <xdr:to>
      <xdr:col>45</xdr:col>
      <xdr:colOff>152399</xdr:colOff>
      <xdr:row>285</xdr:row>
      <xdr:rowOff>561975</xdr:rowOff>
    </xdr:to>
    <xdr:sp macro="" textlink="">
      <xdr:nvSpPr>
        <xdr:cNvPr id="25" name="テキスト ボックス 24"/>
        <xdr:cNvSpPr txBox="1"/>
      </xdr:nvSpPr>
      <xdr:spPr>
        <a:xfrm>
          <a:off x="7228429" y="49673884"/>
          <a:ext cx="1925095" cy="57049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E.</a:t>
          </a:r>
          <a:r>
            <a:rPr kumimoji="1" lang="ja-JP" altLang="en-US" sz="1100">
              <a:solidFill>
                <a:sysClr val="windowText" lastClr="000000"/>
              </a:solidFill>
            </a:rPr>
            <a:t>地方公共団体等（</a:t>
          </a:r>
          <a:r>
            <a:rPr kumimoji="1" lang="en-US" altLang="ja-JP" sz="1100">
              <a:solidFill>
                <a:sysClr val="windowText" lastClr="000000"/>
              </a:solidFill>
            </a:rPr>
            <a:t>14</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682 </a:t>
          </a:r>
          <a:r>
            <a:rPr kumimoji="1" lang="ja-JP" altLang="en-US" sz="1100">
              <a:solidFill>
                <a:sysClr val="windowText" lastClr="000000"/>
              </a:solidFill>
            </a:rPr>
            <a:t>百万円</a:t>
          </a:r>
        </a:p>
      </xdr:txBody>
    </xdr:sp>
    <xdr:clientData/>
  </xdr:twoCellAnchor>
  <xdr:twoCellAnchor>
    <xdr:from>
      <xdr:col>28</xdr:col>
      <xdr:colOff>44823</xdr:colOff>
      <xdr:row>285</xdr:row>
      <xdr:rowOff>270436</xdr:rowOff>
    </xdr:from>
    <xdr:to>
      <xdr:col>35</xdr:col>
      <xdr:colOff>108882</xdr:colOff>
      <xdr:row>285</xdr:row>
      <xdr:rowOff>270436</xdr:rowOff>
    </xdr:to>
    <xdr:cxnSp macro="">
      <xdr:nvCxnSpPr>
        <xdr:cNvPr id="26" name="直線矢印コネクタ 25"/>
        <xdr:cNvCxnSpPr/>
      </xdr:nvCxnSpPr>
      <xdr:spPr>
        <a:xfrm flipV="1">
          <a:off x="5692588" y="46113701"/>
          <a:ext cx="1476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44823</xdr:colOff>
      <xdr:row>287</xdr:row>
      <xdr:rowOff>481853</xdr:rowOff>
    </xdr:from>
    <xdr:to>
      <xdr:col>35</xdr:col>
      <xdr:colOff>108882</xdr:colOff>
      <xdr:row>287</xdr:row>
      <xdr:rowOff>481853</xdr:rowOff>
    </xdr:to>
    <xdr:cxnSp macro="">
      <xdr:nvCxnSpPr>
        <xdr:cNvPr id="27" name="直線矢印コネクタ 26"/>
        <xdr:cNvCxnSpPr/>
      </xdr:nvCxnSpPr>
      <xdr:spPr>
        <a:xfrm>
          <a:off x="5692588" y="47669824"/>
          <a:ext cx="1476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40640</xdr:colOff>
      <xdr:row>273</xdr:row>
      <xdr:rowOff>175112</xdr:rowOff>
    </xdr:from>
    <xdr:to>
      <xdr:col>28</xdr:col>
      <xdr:colOff>40640</xdr:colOff>
      <xdr:row>287</xdr:row>
      <xdr:rowOff>470648</xdr:rowOff>
    </xdr:to>
    <xdr:cxnSp macro="">
      <xdr:nvCxnSpPr>
        <xdr:cNvPr id="28" name="直線コネクタ 48"/>
        <xdr:cNvCxnSpPr/>
      </xdr:nvCxnSpPr>
      <xdr:spPr>
        <a:xfrm>
          <a:off x="5688405" y="41849788"/>
          <a:ext cx="0" cy="5808831"/>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168724</xdr:colOff>
      <xdr:row>277</xdr:row>
      <xdr:rowOff>115311</xdr:rowOff>
    </xdr:from>
    <xdr:to>
      <xdr:col>44</xdr:col>
      <xdr:colOff>141419</xdr:colOff>
      <xdr:row>278</xdr:row>
      <xdr:rowOff>281084</xdr:rowOff>
    </xdr:to>
    <xdr:sp macro="" textlink="">
      <xdr:nvSpPr>
        <xdr:cNvPr id="34" name="テキスト ボックス 33"/>
        <xdr:cNvSpPr txBox="1"/>
      </xdr:nvSpPr>
      <xdr:spPr>
        <a:xfrm>
          <a:off x="7228430" y="45734458"/>
          <a:ext cx="1788048" cy="5131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C.</a:t>
          </a:r>
          <a:r>
            <a:rPr kumimoji="1" lang="ja-JP" altLang="en-US" sz="1100">
              <a:solidFill>
                <a:sysClr val="windowText" lastClr="000000"/>
              </a:solidFill>
            </a:rPr>
            <a:t>公益法人（</a:t>
          </a:r>
          <a:r>
            <a:rPr kumimoji="1" lang="en-US" altLang="ja-JP" sz="1100">
              <a:solidFill>
                <a:sysClr val="windowText" lastClr="000000"/>
              </a:solidFill>
            </a:rPr>
            <a:t>5</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53 </a:t>
          </a:r>
          <a:r>
            <a:rPr kumimoji="1" lang="ja-JP" altLang="en-US" sz="1100">
              <a:solidFill>
                <a:sysClr val="windowText" lastClr="000000"/>
              </a:solidFill>
            </a:rPr>
            <a:t>百万円</a:t>
          </a:r>
        </a:p>
      </xdr:txBody>
    </xdr:sp>
    <xdr:clientData/>
  </xdr:twoCellAnchor>
  <xdr:twoCellAnchor>
    <xdr:from>
      <xdr:col>28</xdr:col>
      <xdr:colOff>44823</xdr:colOff>
      <xdr:row>278</xdr:row>
      <xdr:rowOff>19427</xdr:rowOff>
    </xdr:from>
    <xdr:to>
      <xdr:col>35</xdr:col>
      <xdr:colOff>108882</xdr:colOff>
      <xdr:row>278</xdr:row>
      <xdr:rowOff>19427</xdr:rowOff>
    </xdr:to>
    <xdr:cxnSp macro="">
      <xdr:nvCxnSpPr>
        <xdr:cNvPr id="35" name="直線矢印コネクタ 34"/>
        <xdr:cNvCxnSpPr/>
      </xdr:nvCxnSpPr>
      <xdr:spPr>
        <a:xfrm flipV="1">
          <a:off x="5692588" y="45985956"/>
          <a:ext cx="1476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164241</xdr:colOff>
      <xdr:row>280</xdr:row>
      <xdr:rowOff>301327</xdr:rowOff>
    </xdr:from>
    <xdr:to>
      <xdr:col>44</xdr:col>
      <xdr:colOff>136936</xdr:colOff>
      <xdr:row>282</xdr:row>
      <xdr:rowOff>119717</xdr:rowOff>
    </xdr:to>
    <xdr:sp macro="" textlink="">
      <xdr:nvSpPr>
        <xdr:cNvPr id="38" name="テキスト ボックス 37"/>
        <xdr:cNvSpPr txBox="1"/>
      </xdr:nvSpPr>
      <xdr:spPr>
        <a:xfrm>
          <a:off x="7223947" y="44407680"/>
          <a:ext cx="1788048" cy="5131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D.</a:t>
          </a:r>
          <a:r>
            <a:rPr kumimoji="1" lang="ja-JP" altLang="en-US" sz="1100">
              <a:solidFill>
                <a:sysClr val="windowText" lastClr="000000"/>
              </a:solidFill>
            </a:rPr>
            <a:t>独立行政法人（</a:t>
          </a:r>
          <a:r>
            <a:rPr kumimoji="1" lang="en-US" altLang="ja-JP" sz="1100">
              <a:solidFill>
                <a:sysClr val="windowText" lastClr="000000"/>
              </a:solidFill>
            </a:rPr>
            <a:t>1</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0.7</a:t>
          </a:r>
          <a:r>
            <a:rPr kumimoji="1" lang="ja-JP" altLang="en-US" sz="1100">
              <a:solidFill>
                <a:sysClr val="windowText" lastClr="000000"/>
              </a:solidFill>
            </a:rPr>
            <a:t>百万円</a:t>
          </a:r>
        </a:p>
      </xdr:txBody>
    </xdr:sp>
    <xdr:clientData/>
  </xdr:twoCellAnchor>
  <xdr:twoCellAnchor>
    <xdr:from>
      <xdr:col>28</xdr:col>
      <xdr:colOff>44823</xdr:colOff>
      <xdr:row>281</xdr:row>
      <xdr:rowOff>194237</xdr:rowOff>
    </xdr:from>
    <xdr:to>
      <xdr:col>35</xdr:col>
      <xdr:colOff>108882</xdr:colOff>
      <xdr:row>281</xdr:row>
      <xdr:rowOff>194237</xdr:rowOff>
    </xdr:to>
    <xdr:cxnSp macro="">
      <xdr:nvCxnSpPr>
        <xdr:cNvPr id="39" name="直線矢印コネクタ 38"/>
        <xdr:cNvCxnSpPr/>
      </xdr:nvCxnSpPr>
      <xdr:spPr>
        <a:xfrm flipV="1">
          <a:off x="5692588" y="44647972"/>
          <a:ext cx="1476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360</xdr:row>
      <xdr:rowOff>0</xdr:rowOff>
    </xdr:from>
    <xdr:to>
      <xdr:col>49</xdr:col>
      <xdr:colOff>177576</xdr:colOff>
      <xdr:row>361</xdr:row>
      <xdr:rowOff>269165</xdr:rowOff>
    </xdr:to>
    <xdr:sp macro="" textlink="">
      <xdr:nvSpPr>
        <xdr:cNvPr id="41" name="テキスト ボックス 30"/>
        <xdr:cNvSpPr txBox="1"/>
      </xdr:nvSpPr>
      <xdr:spPr>
        <a:xfrm>
          <a:off x="201706" y="70630676"/>
          <a:ext cx="9859458" cy="5829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※B, C, E, F</a:t>
          </a:r>
          <a:r>
            <a:rPr kumimoji="1" lang="ja-JP" altLang="ja-JP" sz="1100">
              <a:solidFill>
                <a:sysClr val="windowText" lastClr="000000"/>
              </a:solidFill>
              <a:effectLst/>
              <a:latin typeface="+mn-lt"/>
              <a:ea typeface="+mn-ea"/>
              <a:cs typeface="+mn-cs"/>
            </a:rPr>
            <a:t>については、「</a:t>
          </a: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地方整備局等（</a:t>
          </a: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機関）」のうち、最も支出が大きい</a:t>
          </a:r>
          <a:r>
            <a:rPr kumimoji="1" lang="ja-JP" altLang="en-US" sz="1100">
              <a:solidFill>
                <a:sysClr val="windowText" lastClr="000000"/>
              </a:solidFill>
              <a:effectLst/>
              <a:latin typeface="+mn-lt"/>
              <a:ea typeface="+mn-ea"/>
              <a:cs typeface="+mn-cs"/>
            </a:rPr>
            <a:t>東北地方整備局</a:t>
          </a:r>
          <a:r>
            <a:rPr kumimoji="1" lang="ja-JP" altLang="ja-JP" sz="1100">
              <a:solidFill>
                <a:sysClr val="windowText" lastClr="000000"/>
              </a:solidFill>
              <a:effectLst/>
              <a:latin typeface="+mn-lt"/>
              <a:ea typeface="+mn-ea"/>
              <a:cs typeface="+mn-cs"/>
            </a:rPr>
            <a:t>を代表として、 各ブロック（</a:t>
          </a:r>
          <a:r>
            <a:rPr kumimoji="1" lang="en-US" altLang="ja-JP" sz="1100">
              <a:solidFill>
                <a:schemeClr val="dk1"/>
              </a:solidFill>
              <a:effectLst/>
              <a:latin typeface="+mn-lt"/>
              <a:ea typeface="+mn-ea"/>
              <a:cs typeface="+mn-cs"/>
            </a:rPr>
            <a:t>B, C,  E, F)</a:t>
          </a:r>
          <a:r>
            <a:rPr kumimoji="1" lang="ja-JP" altLang="ja-JP" sz="1100">
              <a:solidFill>
                <a:sysClr val="windowText" lastClr="000000"/>
              </a:solidFill>
              <a:effectLst/>
              <a:latin typeface="+mn-lt"/>
              <a:ea typeface="+mn-ea"/>
              <a:cs typeface="+mn-cs"/>
            </a:rPr>
            <a:t>の上位</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者を記載。</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東北</a:t>
          </a:r>
          <a:r>
            <a:rPr kumimoji="1" lang="ja-JP" altLang="ja-JP" sz="1100">
              <a:solidFill>
                <a:schemeClr val="dk1"/>
              </a:solidFill>
              <a:effectLst/>
              <a:latin typeface="+mn-lt"/>
              <a:ea typeface="+mn-ea"/>
              <a:cs typeface="+mn-cs"/>
            </a:rPr>
            <a:t>地方整備局については、</a:t>
          </a:r>
          <a:r>
            <a:rPr kumimoji="1" lang="en-US" altLang="ja-JP" sz="1100">
              <a:solidFill>
                <a:schemeClr val="dk1"/>
              </a:solidFill>
              <a:effectLst/>
              <a:latin typeface="+mn-lt"/>
              <a:ea typeface="+mn-ea"/>
              <a:cs typeface="+mn-cs"/>
            </a:rPr>
            <a:t>D </a:t>
          </a:r>
          <a:r>
            <a:rPr kumimoji="1" lang="ja-JP" altLang="ja-JP" sz="1100">
              <a:solidFill>
                <a:schemeClr val="dk1"/>
              </a:solidFill>
              <a:effectLst/>
              <a:latin typeface="+mn-lt"/>
              <a:ea typeface="+mn-ea"/>
              <a:cs typeface="+mn-cs"/>
            </a:rPr>
            <a:t>は該当無し）</a:t>
          </a:r>
          <a:endParaRPr lang="ja-JP" altLang="ja-JP">
            <a:effectLst/>
          </a:endParaRPr>
        </a:p>
        <a:p>
          <a:pPr marL="0" marR="0" indent="0" defTabSz="914400" eaLnBrk="1" fontAlgn="auto" latinLnBrk="0" hangingPunct="1">
            <a:lnSpc>
              <a:spcPct val="100000"/>
            </a:lnSpc>
            <a:spcBef>
              <a:spcPts val="0"/>
            </a:spcBef>
            <a:spcAft>
              <a:spcPts val="0"/>
            </a:spcAft>
            <a:defRPr/>
          </a:pPr>
          <a:endParaRPr lang="ja-JP" altLang="ja-JP">
            <a:solidFill>
              <a:sysClr val="windowText" lastClr="000000"/>
            </a:solidFill>
            <a:effectLst/>
          </a:endParaRPr>
        </a:p>
        <a:p>
          <a:endParaRPr/>
        </a:p>
      </xdr:txBody>
    </xdr:sp>
    <xdr:clientData/>
  </xdr:twoCellAnchor>
  <xdr:twoCellAnchor>
    <xdr:from>
      <xdr:col>36</xdr:col>
      <xdr:colOff>160680</xdr:colOff>
      <xdr:row>282</xdr:row>
      <xdr:rowOff>202822</xdr:rowOff>
    </xdr:from>
    <xdr:to>
      <xdr:col>45</xdr:col>
      <xdr:colOff>67234</xdr:colOff>
      <xdr:row>283</xdr:row>
      <xdr:rowOff>225491</xdr:rowOff>
    </xdr:to>
    <xdr:sp macro="" textlink="">
      <xdr:nvSpPr>
        <xdr:cNvPr id="51" name="大かっこ 50"/>
        <xdr:cNvSpPr/>
      </xdr:nvSpPr>
      <xdr:spPr>
        <a:xfrm>
          <a:off x="7422092" y="46292616"/>
          <a:ext cx="1721907" cy="3700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square" lIns="36000" tIns="0" rIns="36000" bIns="0" rtlCol="0" anchor="ctr"/>
        <a:lstStyle/>
        <a:p>
          <a:pPr algn="ctr"/>
          <a:r>
            <a:rPr kumimoji="1" lang="ja-JP" altLang="en-US" sz="1100">
              <a:solidFill>
                <a:sysClr val="windowText" lastClr="000000"/>
              </a:solidFill>
            </a:rPr>
            <a:t>土地売買に関する補償金</a:t>
          </a:r>
          <a:endParaRPr kumimoji="1" lang="en-US" altLang="ja-JP" sz="1100">
            <a:solidFill>
              <a:sysClr val="windowText" lastClr="000000"/>
            </a:solidFill>
          </a:endParaRPr>
        </a:p>
      </xdr:txBody>
    </xdr:sp>
    <xdr:clientData/>
  </xdr:twoCellAnchor>
  <xdr:twoCellAnchor>
    <xdr:from>
      <xdr:col>35</xdr:col>
      <xdr:colOff>139888</xdr:colOff>
      <xdr:row>280</xdr:row>
      <xdr:rowOff>19163</xdr:rowOff>
    </xdr:from>
    <xdr:to>
      <xdr:col>42</xdr:col>
      <xdr:colOff>125507</xdr:colOff>
      <xdr:row>280</xdr:row>
      <xdr:rowOff>296023</xdr:rowOff>
    </xdr:to>
    <xdr:sp macro="" textlink="">
      <xdr:nvSpPr>
        <xdr:cNvPr id="49" name="テキスト ボックス 48"/>
        <xdr:cNvSpPr txBox="1"/>
      </xdr:nvSpPr>
      <xdr:spPr>
        <a:xfrm>
          <a:off x="7199594" y="44125516"/>
          <a:ext cx="1397560" cy="276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0</xdr:col>
      <xdr:colOff>168091</xdr:colOff>
      <xdr:row>661</xdr:row>
      <xdr:rowOff>11203</xdr:rowOff>
    </xdr:from>
    <xdr:to>
      <xdr:col>49</xdr:col>
      <xdr:colOff>176340</xdr:colOff>
      <xdr:row>665</xdr:row>
      <xdr:rowOff>33617</xdr:rowOff>
    </xdr:to>
    <xdr:sp macro="" textlink="">
      <xdr:nvSpPr>
        <xdr:cNvPr id="54" name="テキスト ボックス 32"/>
        <xdr:cNvSpPr txBox="1"/>
      </xdr:nvSpPr>
      <xdr:spPr>
        <a:xfrm>
          <a:off x="168091" y="104931879"/>
          <a:ext cx="9891837" cy="69476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en-US" altLang="ja-JP" sz="1100">
              <a:solidFill>
                <a:schemeClr val="dk1"/>
              </a:solidFill>
              <a:effectLst/>
              <a:latin typeface="+mn-lt"/>
              <a:ea typeface="+mn-ea"/>
              <a:cs typeface="+mn-cs"/>
            </a:rPr>
            <a:t>※B, C,E, F</a:t>
          </a:r>
          <a:r>
            <a:rPr kumimoji="1" lang="ja-JP" altLang="ja-JP"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地方整備局等（</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機関）」のうち、最も支出が大きい</a:t>
          </a:r>
          <a:r>
            <a:rPr kumimoji="1" lang="ja-JP" altLang="en-US" sz="1100">
              <a:solidFill>
                <a:schemeClr val="dk1"/>
              </a:solidFill>
              <a:effectLst/>
              <a:latin typeface="+mn-lt"/>
              <a:ea typeface="+mn-ea"/>
              <a:cs typeface="+mn-cs"/>
            </a:rPr>
            <a:t>東北</a:t>
          </a:r>
          <a:r>
            <a:rPr kumimoji="1" lang="ja-JP" altLang="ja-JP" sz="1100">
              <a:solidFill>
                <a:schemeClr val="dk1"/>
              </a:solidFill>
              <a:effectLst/>
              <a:latin typeface="+mn-lt"/>
              <a:ea typeface="+mn-ea"/>
              <a:cs typeface="+mn-cs"/>
            </a:rPr>
            <a:t>地方整備局を代表として、 各ブロック（</a:t>
          </a:r>
          <a:r>
            <a:rPr kumimoji="1" lang="en-US" altLang="ja-JP" sz="1100">
              <a:solidFill>
                <a:schemeClr val="dk1"/>
              </a:solidFill>
              <a:effectLst/>
              <a:latin typeface="+mn-lt"/>
              <a:ea typeface="+mn-ea"/>
              <a:cs typeface="+mn-cs"/>
            </a:rPr>
            <a:t>B, C, E, F</a:t>
          </a:r>
          <a:r>
            <a:rPr kumimoji="1" lang="ja-JP" altLang="ja-JP" sz="1100">
              <a:solidFill>
                <a:schemeClr val="dk1"/>
              </a:solidFill>
              <a:effectLst/>
              <a:latin typeface="+mn-lt"/>
              <a:ea typeface="+mn-ea"/>
              <a:cs typeface="+mn-cs"/>
            </a:rPr>
            <a:t>）の上位</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者を記載。</a:t>
          </a:r>
          <a:endParaRPr kumimoji="1" lang="en-US" altLang="ja-JP" sz="1100">
            <a:solidFill>
              <a:schemeClr val="dk1"/>
            </a:solidFill>
            <a:effectLst/>
            <a:latin typeface="+mn-lt"/>
            <a:ea typeface="+mn-ea"/>
            <a:cs typeface="+mn-cs"/>
          </a:endParaRPr>
        </a:p>
        <a:p>
          <a:pPr eaLnBrk="1" fontAlgn="auto" latinLnBrk="0" hangingPunct="1"/>
          <a:r>
            <a:rPr lang="ja-JP" altLang="en-US">
              <a:effectLst/>
            </a:rPr>
            <a:t>（東北地方整備局については、</a:t>
          </a:r>
          <a:r>
            <a:rPr lang="en-US" altLang="ja-JP">
              <a:effectLst/>
            </a:rPr>
            <a:t>D </a:t>
          </a:r>
          <a:r>
            <a:rPr lang="ja-JP" altLang="en-US">
              <a:effectLst/>
            </a:rPr>
            <a:t>は該当無し）</a:t>
          </a:r>
          <a:endParaRPr lang="ja-JP" altLang="ja-JP">
            <a:effectLst/>
          </a:endParaRPr>
        </a:p>
        <a:p>
          <a:r>
            <a:rPr kumimoji="1" lang="en-US" altLang="ja-JP" sz="1100">
              <a:solidFill>
                <a:sysClr val="windowText" lastClr="000000"/>
              </a:solidFill>
            </a:rPr>
            <a:t>※B</a:t>
          </a:r>
          <a:r>
            <a:rPr kumimoji="1" lang="ja-JP" altLang="en-US" sz="1100">
              <a:solidFill>
                <a:sysClr val="windowText" lastClr="000000"/>
              </a:solidFill>
            </a:rPr>
            <a:t>について複数契約がある場合、業務概要、契約方式、入札者数、落札率は、最も支出額が大きいものを代表的に記載。</a:t>
          </a:r>
        </a:p>
      </xdr:txBody>
    </xdr:sp>
    <xdr:clientData/>
  </xdr:twoCellAnchor>
  <xdr:twoCellAnchor>
    <xdr:from>
      <xdr:col>35</xdr:col>
      <xdr:colOff>162300</xdr:colOff>
      <xdr:row>276</xdr:row>
      <xdr:rowOff>131223</xdr:rowOff>
    </xdr:from>
    <xdr:to>
      <xdr:col>42</xdr:col>
      <xdr:colOff>147919</xdr:colOff>
      <xdr:row>277</xdr:row>
      <xdr:rowOff>60701</xdr:rowOff>
    </xdr:to>
    <xdr:sp macro="" textlink="">
      <xdr:nvSpPr>
        <xdr:cNvPr id="37" name="テキスト ボックス 36"/>
        <xdr:cNvSpPr txBox="1"/>
      </xdr:nvSpPr>
      <xdr:spPr>
        <a:xfrm>
          <a:off x="7222006" y="45402988"/>
          <a:ext cx="1397560" cy="276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72" t="s">
        <v>0</v>
      </c>
      <c r="Y2" s="64"/>
      <c r="Z2" s="45"/>
      <c r="AA2" s="45"/>
      <c r="AB2" s="45"/>
      <c r="AC2" s="45"/>
      <c r="AD2" s="840">
        <v>2022</v>
      </c>
      <c r="AE2" s="840"/>
      <c r="AF2" s="840"/>
      <c r="AG2" s="840"/>
      <c r="AH2" s="840"/>
      <c r="AI2" s="74" t="s">
        <v>270</v>
      </c>
      <c r="AJ2" s="840" t="s">
        <v>622</v>
      </c>
      <c r="AK2" s="840"/>
      <c r="AL2" s="840"/>
      <c r="AM2" s="840"/>
      <c r="AN2" s="74" t="s">
        <v>270</v>
      </c>
      <c r="AO2" s="840">
        <v>21</v>
      </c>
      <c r="AP2" s="840"/>
      <c r="AQ2" s="840"/>
      <c r="AR2" s="75" t="s">
        <v>270</v>
      </c>
      <c r="AS2" s="841">
        <v>553</v>
      </c>
      <c r="AT2" s="841"/>
      <c r="AU2" s="841"/>
      <c r="AV2" s="74" t="str">
        <f>IF(AW2="","","-")</f>
        <v/>
      </c>
      <c r="AW2" s="842"/>
      <c r="AX2" s="842"/>
    </row>
    <row r="3" spans="1:50" ht="21" customHeight="1" thickBot="1" x14ac:dyDescent="0.2">
      <c r="A3" s="843" t="s">
        <v>583</v>
      </c>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23" t="s">
        <v>59</v>
      </c>
      <c r="AJ3" s="845" t="s">
        <v>593</v>
      </c>
      <c r="AK3" s="845"/>
      <c r="AL3" s="845"/>
      <c r="AM3" s="845"/>
      <c r="AN3" s="845"/>
      <c r="AO3" s="845"/>
      <c r="AP3" s="845"/>
      <c r="AQ3" s="845"/>
      <c r="AR3" s="845"/>
      <c r="AS3" s="845"/>
      <c r="AT3" s="845"/>
      <c r="AU3" s="845"/>
      <c r="AV3" s="845"/>
      <c r="AW3" s="845"/>
      <c r="AX3" s="24" t="s">
        <v>60</v>
      </c>
    </row>
    <row r="4" spans="1:50" ht="24.75" customHeight="1" x14ac:dyDescent="0.15">
      <c r="A4" s="815" t="s">
        <v>23</v>
      </c>
      <c r="B4" s="816"/>
      <c r="C4" s="816"/>
      <c r="D4" s="816"/>
      <c r="E4" s="816"/>
      <c r="F4" s="816"/>
      <c r="G4" s="817" t="s">
        <v>594</v>
      </c>
      <c r="H4" s="818"/>
      <c r="I4" s="818"/>
      <c r="J4" s="818"/>
      <c r="K4" s="818"/>
      <c r="L4" s="818"/>
      <c r="M4" s="818"/>
      <c r="N4" s="818"/>
      <c r="O4" s="818"/>
      <c r="P4" s="818"/>
      <c r="Q4" s="818"/>
      <c r="R4" s="818"/>
      <c r="S4" s="818"/>
      <c r="T4" s="818"/>
      <c r="U4" s="818"/>
      <c r="V4" s="818"/>
      <c r="W4" s="818"/>
      <c r="X4" s="818"/>
      <c r="Y4" s="819" t="s">
        <v>1</v>
      </c>
      <c r="Z4" s="820"/>
      <c r="AA4" s="820"/>
      <c r="AB4" s="820"/>
      <c r="AC4" s="820"/>
      <c r="AD4" s="821"/>
      <c r="AE4" s="822" t="s">
        <v>715</v>
      </c>
      <c r="AF4" s="823"/>
      <c r="AG4" s="823"/>
      <c r="AH4" s="823"/>
      <c r="AI4" s="823"/>
      <c r="AJ4" s="823"/>
      <c r="AK4" s="823"/>
      <c r="AL4" s="823"/>
      <c r="AM4" s="823"/>
      <c r="AN4" s="823"/>
      <c r="AO4" s="823"/>
      <c r="AP4" s="824"/>
      <c r="AQ4" s="825" t="s">
        <v>2</v>
      </c>
      <c r="AR4" s="820"/>
      <c r="AS4" s="820"/>
      <c r="AT4" s="820"/>
      <c r="AU4" s="820"/>
      <c r="AV4" s="820"/>
      <c r="AW4" s="820"/>
      <c r="AX4" s="826"/>
    </row>
    <row r="5" spans="1:50" ht="81" customHeight="1" x14ac:dyDescent="0.15">
      <c r="A5" s="827" t="s">
        <v>62</v>
      </c>
      <c r="B5" s="828"/>
      <c r="C5" s="828"/>
      <c r="D5" s="828"/>
      <c r="E5" s="828"/>
      <c r="F5" s="829"/>
      <c r="G5" s="830" t="s">
        <v>595</v>
      </c>
      <c r="H5" s="831"/>
      <c r="I5" s="831"/>
      <c r="J5" s="831"/>
      <c r="K5" s="831"/>
      <c r="L5" s="831"/>
      <c r="M5" s="832" t="s">
        <v>61</v>
      </c>
      <c r="N5" s="833"/>
      <c r="O5" s="833"/>
      <c r="P5" s="833"/>
      <c r="Q5" s="833"/>
      <c r="R5" s="834"/>
      <c r="S5" s="835" t="s">
        <v>596</v>
      </c>
      <c r="T5" s="831"/>
      <c r="U5" s="831"/>
      <c r="V5" s="831"/>
      <c r="W5" s="831"/>
      <c r="X5" s="836"/>
      <c r="Y5" s="837" t="s">
        <v>3</v>
      </c>
      <c r="Z5" s="838"/>
      <c r="AA5" s="838"/>
      <c r="AB5" s="838"/>
      <c r="AC5" s="838"/>
      <c r="AD5" s="839"/>
      <c r="AE5" s="860" t="s">
        <v>597</v>
      </c>
      <c r="AF5" s="860"/>
      <c r="AG5" s="860"/>
      <c r="AH5" s="860"/>
      <c r="AI5" s="860"/>
      <c r="AJ5" s="860"/>
      <c r="AK5" s="860"/>
      <c r="AL5" s="860"/>
      <c r="AM5" s="860"/>
      <c r="AN5" s="860"/>
      <c r="AO5" s="860"/>
      <c r="AP5" s="861"/>
      <c r="AQ5" s="862" t="s">
        <v>741</v>
      </c>
      <c r="AR5" s="863"/>
      <c r="AS5" s="863"/>
      <c r="AT5" s="863"/>
      <c r="AU5" s="863"/>
      <c r="AV5" s="863"/>
      <c r="AW5" s="863"/>
      <c r="AX5" s="864"/>
    </row>
    <row r="6" spans="1:50" ht="39" customHeight="1" x14ac:dyDescent="0.15">
      <c r="A6" s="865" t="s">
        <v>4</v>
      </c>
      <c r="B6" s="866"/>
      <c r="C6" s="866"/>
      <c r="D6" s="866"/>
      <c r="E6" s="866"/>
      <c r="F6" s="866"/>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70.5" customHeight="1" x14ac:dyDescent="0.15">
      <c r="A7" s="846" t="s">
        <v>20</v>
      </c>
      <c r="B7" s="847"/>
      <c r="C7" s="847"/>
      <c r="D7" s="847"/>
      <c r="E7" s="847"/>
      <c r="F7" s="848"/>
      <c r="G7" s="870" t="s">
        <v>598</v>
      </c>
      <c r="H7" s="871"/>
      <c r="I7" s="871"/>
      <c r="J7" s="871"/>
      <c r="K7" s="871"/>
      <c r="L7" s="871"/>
      <c r="M7" s="871"/>
      <c r="N7" s="871"/>
      <c r="O7" s="871"/>
      <c r="P7" s="871"/>
      <c r="Q7" s="871"/>
      <c r="R7" s="871"/>
      <c r="S7" s="871"/>
      <c r="T7" s="871"/>
      <c r="U7" s="871"/>
      <c r="V7" s="871"/>
      <c r="W7" s="871"/>
      <c r="X7" s="872"/>
      <c r="Y7" s="873" t="s">
        <v>255</v>
      </c>
      <c r="Z7" s="693"/>
      <c r="AA7" s="693"/>
      <c r="AB7" s="693"/>
      <c r="AC7" s="693"/>
      <c r="AD7" s="874"/>
      <c r="AE7" s="802" t="s">
        <v>599</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15">
      <c r="A8" s="846" t="s">
        <v>178</v>
      </c>
      <c r="B8" s="847"/>
      <c r="C8" s="847"/>
      <c r="D8" s="847"/>
      <c r="E8" s="847"/>
      <c r="F8" s="848"/>
      <c r="G8" s="849" t="str">
        <f>入力規則等!A27</f>
        <v>-</v>
      </c>
      <c r="H8" s="850"/>
      <c r="I8" s="850"/>
      <c r="J8" s="850"/>
      <c r="K8" s="850"/>
      <c r="L8" s="850"/>
      <c r="M8" s="850"/>
      <c r="N8" s="850"/>
      <c r="O8" s="850"/>
      <c r="P8" s="850"/>
      <c r="Q8" s="850"/>
      <c r="R8" s="850"/>
      <c r="S8" s="850"/>
      <c r="T8" s="850"/>
      <c r="U8" s="850"/>
      <c r="V8" s="850"/>
      <c r="W8" s="850"/>
      <c r="X8" s="851"/>
      <c r="Y8" s="852" t="s">
        <v>179</v>
      </c>
      <c r="Z8" s="853"/>
      <c r="AA8" s="853"/>
      <c r="AB8" s="853"/>
      <c r="AC8" s="853"/>
      <c r="AD8" s="854"/>
      <c r="AE8" s="855" t="str">
        <f>入力規則等!K13</f>
        <v>公共事業</v>
      </c>
      <c r="AF8" s="850"/>
      <c r="AG8" s="850"/>
      <c r="AH8" s="850"/>
      <c r="AI8" s="850"/>
      <c r="AJ8" s="850"/>
      <c r="AK8" s="850"/>
      <c r="AL8" s="850"/>
      <c r="AM8" s="850"/>
      <c r="AN8" s="850"/>
      <c r="AO8" s="850"/>
      <c r="AP8" s="850"/>
      <c r="AQ8" s="850"/>
      <c r="AR8" s="850"/>
      <c r="AS8" s="850"/>
      <c r="AT8" s="850"/>
      <c r="AU8" s="850"/>
      <c r="AV8" s="850"/>
      <c r="AW8" s="850"/>
      <c r="AX8" s="856"/>
    </row>
    <row r="9" spans="1:50" ht="58.5" customHeight="1" x14ac:dyDescent="0.15">
      <c r="A9" s="775" t="s">
        <v>21</v>
      </c>
      <c r="B9" s="776"/>
      <c r="C9" s="776"/>
      <c r="D9" s="776"/>
      <c r="E9" s="776"/>
      <c r="F9" s="776"/>
      <c r="G9" s="857" t="s">
        <v>716</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763" t="s">
        <v>27</v>
      </c>
      <c r="B10" s="764"/>
      <c r="C10" s="764"/>
      <c r="D10" s="764"/>
      <c r="E10" s="764"/>
      <c r="F10" s="764"/>
      <c r="G10" s="765" t="s">
        <v>691</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763" t="s">
        <v>5</v>
      </c>
      <c r="B11" s="764"/>
      <c r="C11" s="764"/>
      <c r="D11" s="764"/>
      <c r="E11" s="764"/>
      <c r="F11" s="768"/>
      <c r="G11" s="769" t="str">
        <f>入力規則等!P10</f>
        <v>直接実施、委託・請負、補助</v>
      </c>
      <c r="H11" s="770"/>
      <c r="I11" s="770"/>
      <c r="J11" s="770"/>
      <c r="K11" s="770"/>
      <c r="L11" s="770"/>
      <c r="M11" s="770"/>
      <c r="N11" s="770"/>
      <c r="O11" s="770"/>
      <c r="P11" s="770"/>
      <c r="Q11" s="770"/>
      <c r="R11" s="770"/>
      <c r="S11" s="770"/>
      <c r="T11" s="770"/>
      <c r="U11" s="770"/>
      <c r="V11" s="770"/>
      <c r="W11" s="770"/>
      <c r="X11" s="770"/>
      <c r="Y11" s="770"/>
      <c r="Z11" s="770"/>
      <c r="AA11" s="770"/>
      <c r="AB11" s="770"/>
      <c r="AC11" s="770"/>
      <c r="AD11" s="770"/>
      <c r="AE11" s="770"/>
      <c r="AF11" s="770"/>
      <c r="AG11" s="770"/>
      <c r="AH11" s="770"/>
      <c r="AI11" s="770"/>
      <c r="AJ11" s="770"/>
      <c r="AK11" s="770"/>
      <c r="AL11" s="770"/>
      <c r="AM11" s="770"/>
      <c r="AN11" s="770"/>
      <c r="AO11" s="770"/>
      <c r="AP11" s="770"/>
      <c r="AQ11" s="770"/>
      <c r="AR11" s="770"/>
      <c r="AS11" s="770"/>
      <c r="AT11" s="770"/>
      <c r="AU11" s="770"/>
      <c r="AV11" s="770"/>
      <c r="AW11" s="770"/>
      <c r="AX11" s="771"/>
    </row>
    <row r="12" spans="1:50" ht="21" customHeight="1" x14ac:dyDescent="0.15">
      <c r="A12" s="772" t="s">
        <v>22</v>
      </c>
      <c r="B12" s="773"/>
      <c r="C12" s="773"/>
      <c r="D12" s="773"/>
      <c r="E12" s="773"/>
      <c r="F12" s="774"/>
      <c r="G12" s="778"/>
      <c r="H12" s="779"/>
      <c r="I12" s="779"/>
      <c r="J12" s="779"/>
      <c r="K12" s="779"/>
      <c r="L12" s="779"/>
      <c r="M12" s="779"/>
      <c r="N12" s="779"/>
      <c r="O12" s="779"/>
      <c r="P12" s="175" t="s">
        <v>402</v>
      </c>
      <c r="Q12" s="176"/>
      <c r="R12" s="176"/>
      <c r="S12" s="176"/>
      <c r="T12" s="176"/>
      <c r="U12" s="176"/>
      <c r="V12" s="177"/>
      <c r="W12" s="175" t="s">
        <v>554</v>
      </c>
      <c r="X12" s="176"/>
      <c r="Y12" s="176"/>
      <c r="Z12" s="176"/>
      <c r="AA12" s="176"/>
      <c r="AB12" s="176"/>
      <c r="AC12" s="177"/>
      <c r="AD12" s="175" t="s">
        <v>556</v>
      </c>
      <c r="AE12" s="176"/>
      <c r="AF12" s="176"/>
      <c r="AG12" s="176"/>
      <c r="AH12" s="176"/>
      <c r="AI12" s="176"/>
      <c r="AJ12" s="177"/>
      <c r="AK12" s="175" t="s">
        <v>574</v>
      </c>
      <c r="AL12" s="176"/>
      <c r="AM12" s="176"/>
      <c r="AN12" s="176"/>
      <c r="AO12" s="176"/>
      <c r="AP12" s="176"/>
      <c r="AQ12" s="177"/>
      <c r="AR12" s="175" t="s">
        <v>575</v>
      </c>
      <c r="AS12" s="176"/>
      <c r="AT12" s="176"/>
      <c r="AU12" s="176"/>
      <c r="AV12" s="176"/>
      <c r="AW12" s="176"/>
      <c r="AX12" s="808"/>
    </row>
    <row r="13" spans="1:50" ht="21" customHeight="1" x14ac:dyDescent="0.15">
      <c r="A13" s="313"/>
      <c r="B13" s="314"/>
      <c r="C13" s="314"/>
      <c r="D13" s="314"/>
      <c r="E13" s="314"/>
      <c r="F13" s="315"/>
      <c r="G13" s="792" t="s">
        <v>6</v>
      </c>
      <c r="H13" s="793"/>
      <c r="I13" s="809" t="s">
        <v>7</v>
      </c>
      <c r="J13" s="810"/>
      <c r="K13" s="810"/>
      <c r="L13" s="810"/>
      <c r="M13" s="810"/>
      <c r="N13" s="810"/>
      <c r="O13" s="811"/>
      <c r="P13" s="704">
        <v>42048</v>
      </c>
      <c r="Q13" s="705"/>
      <c r="R13" s="705"/>
      <c r="S13" s="705"/>
      <c r="T13" s="705"/>
      <c r="U13" s="705"/>
      <c r="V13" s="706"/>
      <c r="W13" s="704">
        <v>45085</v>
      </c>
      <c r="X13" s="705"/>
      <c r="Y13" s="705"/>
      <c r="Z13" s="705"/>
      <c r="AA13" s="705"/>
      <c r="AB13" s="705"/>
      <c r="AC13" s="706"/>
      <c r="AD13" s="704">
        <v>49766</v>
      </c>
      <c r="AE13" s="705"/>
      <c r="AF13" s="705"/>
      <c r="AG13" s="705"/>
      <c r="AH13" s="705"/>
      <c r="AI13" s="705"/>
      <c r="AJ13" s="706"/>
      <c r="AK13" s="704">
        <v>50059</v>
      </c>
      <c r="AL13" s="705"/>
      <c r="AM13" s="705"/>
      <c r="AN13" s="705"/>
      <c r="AO13" s="705"/>
      <c r="AP13" s="705"/>
      <c r="AQ13" s="706"/>
      <c r="AR13" s="740">
        <v>43606</v>
      </c>
      <c r="AS13" s="741"/>
      <c r="AT13" s="741"/>
      <c r="AU13" s="741"/>
      <c r="AV13" s="741"/>
      <c r="AW13" s="741"/>
      <c r="AX13" s="812"/>
    </row>
    <row r="14" spans="1:50" ht="21" customHeight="1" x14ac:dyDescent="0.15">
      <c r="A14" s="313"/>
      <c r="B14" s="314"/>
      <c r="C14" s="314"/>
      <c r="D14" s="314"/>
      <c r="E14" s="314"/>
      <c r="F14" s="315"/>
      <c r="G14" s="794"/>
      <c r="H14" s="795"/>
      <c r="I14" s="787" t="s">
        <v>8</v>
      </c>
      <c r="J14" s="788"/>
      <c r="K14" s="788"/>
      <c r="L14" s="788"/>
      <c r="M14" s="788"/>
      <c r="N14" s="788"/>
      <c r="O14" s="789"/>
      <c r="P14" s="704">
        <v>311766</v>
      </c>
      <c r="Q14" s="705"/>
      <c r="R14" s="705"/>
      <c r="S14" s="705"/>
      <c r="T14" s="705"/>
      <c r="U14" s="705"/>
      <c r="V14" s="706"/>
      <c r="W14" s="704">
        <v>416709</v>
      </c>
      <c r="X14" s="705"/>
      <c r="Y14" s="705"/>
      <c r="Z14" s="705"/>
      <c r="AA14" s="705"/>
      <c r="AB14" s="705"/>
      <c r="AC14" s="706"/>
      <c r="AD14" s="704">
        <v>267302</v>
      </c>
      <c r="AE14" s="705"/>
      <c r="AF14" s="705"/>
      <c r="AG14" s="705"/>
      <c r="AH14" s="705"/>
      <c r="AI14" s="705"/>
      <c r="AJ14" s="706"/>
      <c r="AK14" s="704" t="s">
        <v>757</v>
      </c>
      <c r="AL14" s="705"/>
      <c r="AM14" s="705"/>
      <c r="AN14" s="705"/>
      <c r="AO14" s="705"/>
      <c r="AP14" s="705"/>
      <c r="AQ14" s="706"/>
      <c r="AR14" s="798"/>
      <c r="AS14" s="798"/>
      <c r="AT14" s="798"/>
      <c r="AU14" s="798"/>
      <c r="AV14" s="798"/>
      <c r="AW14" s="798"/>
      <c r="AX14" s="799"/>
    </row>
    <row r="15" spans="1:50" ht="21" customHeight="1" x14ac:dyDescent="0.15">
      <c r="A15" s="313"/>
      <c r="B15" s="314"/>
      <c r="C15" s="314"/>
      <c r="D15" s="314"/>
      <c r="E15" s="314"/>
      <c r="F15" s="315"/>
      <c r="G15" s="794"/>
      <c r="H15" s="795"/>
      <c r="I15" s="787" t="s">
        <v>47</v>
      </c>
      <c r="J15" s="800"/>
      <c r="K15" s="800"/>
      <c r="L15" s="800"/>
      <c r="M15" s="800"/>
      <c r="N15" s="800"/>
      <c r="O15" s="801"/>
      <c r="P15" s="704">
        <v>338587</v>
      </c>
      <c r="Q15" s="705"/>
      <c r="R15" s="705"/>
      <c r="S15" s="705"/>
      <c r="T15" s="705"/>
      <c r="U15" s="705"/>
      <c r="V15" s="706"/>
      <c r="W15" s="704">
        <v>316203</v>
      </c>
      <c r="X15" s="705"/>
      <c r="Y15" s="705"/>
      <c r="Z15" s="705"/>
      <c r="AA15" s="705"/>
      <c r="AB15" s="705"/>
      <c r="AC15" s="706"/>
      <c r="AD15" s="704">
        <v>374636</v>
      </c>
      <c r="AE15" s="705"/>
      <c r="AF15" s="705"/>
      <c r="AG15" s="705"/>
      <c r="AH15" s="705"/>
      <c r="AI15" s="705"/>
      <c r="AJ15" s="706"/>
      <c r="AK15" s="704">
        <v>289337</v>
      </c>
      <c r="AL15" s="705"/>
      <c r="AM15" s="705"/>
      <c r="AN15" s="705"/>
      <c r="AO15" s="705"/>
      <c r="AP15" s="705"/>
      <c r="AQ15" s="706"/>
      <c r="AR15" s="704"/>
      <c r="AS15" s="705"/>
      <c r="AT15" s="705"/>
      <c r="AU15" s="705"/>
      <c r="AV15" s="705"/>
      <c r="AW15" s="705"/>
      <c r="AX15" s="813"/>
    </row>
    <row r="16" spans="1:50" ht="21" customHeight="1" x14ac:dyDescent="0.15">
      <c r="A16" s="313"/>
      <c r="B16" s="314"/>
      <c r="C16" s="314"/>
      <c r="D16" s="314"/>
      <c r="E16" s="314"/>
      <c r="F16" s="315"/>
      <c r="G16" s="794"/>
      <c r="H16" s="795"/>
      <c r="I16" s="787" t="s">
        <v>48</v>
      </c>
      <c r="J16" s="800"/>
      <c r="K16" s="800"/>
      <c r="L16" s="800"/>
      <c r="M16" s="800"/>
      <c r="N16" s="800"/>
      <c r="O16" s="801"/>
      <c r="P16" s="704">
        <v>-316203</v>
      </c>
      <c r="Q16" s="705"/>
      <c r="R16" s="705"/>
      <c r="S16" s="705"/>
      <c r="T16" s="705"/>
      <c r="U16" s="705"/>
      <c r="V16" s="706"/>
      <c r="W16" s="704">
        <v>-374636</v>
      </c>
      <c r="X16" s="705"/>
      <c r="Y16" s="705"/>
      <c r="Z16" s="705"/>
      <c r="AA16" s="705"/>
      <c r="AB16" s="705"/>
      <c r="AC16" s="706"/>
      <c r="AD16" s="704">
        <v>-289337</v>
      </c>
      <c r="AE16" s="705"/>
      <c r="AF16" s="705"/>
      <c r="AG16" s="705"/>
      <c r="AH16" s="705"/>
      <c r="AI16" s="705"/>
      <c r="AJ16" s="706"/>
      <c r="AK16" s="704" t="s">
        <v>757</v>
      </c>
      <c r="AL16" s="705"/>
      <c r="AM16" s="705"/>
      <c r="AN16" s="705"/>
      <c r="AO16" s="705"/>
      <c r="AP16" s="705"/>
      <c r="AQ16" s="706"/>
      <c r="AR16" s="805"/>
      <c r="AS16" s="806"/>
      <c r="AT16" s="806"/>
      <c r="AU16" s="806"/>
      <c r="AV16" s="806"/>
      <c r="AW16" s="806"/>
      <c r="AX16" s="807"/>
    </row>
    <row r="17" spans="1:50" ht="24.75" customHeight="1" x14ac:dyDescent="0.15">
      <c r="A17" s="313"/>
      <c r="B17" s="314"/>
      <c r="C17" s="314"/>
      <c r="D17" s="314"/>
      <c r="E17" s="314"/>
      <c r="F17" s="315"/>
      <c r="G17" s="794"/>
      <c r="H17" s="795"/>
      <c r="I17" s="787" t="s">
        <v>46</v>
      </c>
      <c r="J17" s="788"/>
      <c r="K17" s="788"/>
      <c r="L17" s="788"/>
      <c r="M17" s="788"/>
      <c r="N17" s="788"/>
      <c r="O17" s="789"/>
      <c r="P17" s="704" t="s">
        <v>720</v>
      </c>
      <c r="Q17" s="705"/>
      <c r="R17" s="705"/>
      <c r="S17" s="705"/>
      <c r="T17" s="705"/>
      <c r="U17" s="705"/>
      <c r="V17" s="706"/>
      <c r="W17" s="704">
        <v>11176</v>
      </c>
      <c r="X17" s="705"/>
      <c r="Y17" s="705"/>
      <c r="Z17" s="705"/>
      <c r="AA17" s="705"/>
      <c r="AB17" s="705"/>
      <c r="AC17" s="706"/>
      <c r="AD17" s="704" t="s">
        <v>720</v>
      </c>
      <c r="AE17" s="705"/>
      <c r="AF17" s="705"/>
      <c r="AG17" s="705"/>
      <c r="AH17" s="705"/>
      <c r="AI17" s="705"/>
      <c r="AJ17" s="706"/>
      <c r="AK17" s="704" t="s">
        <v>757</v>
      </c>
      <c r="AL17" s="705"/>
      <c r="AM17" s="705"/>
      <c r="AN17" s="705"/>
      <c r="AO17" s="705"/>
      <c r="AP17" s="705"/>
      <c r="AQ17" s="706"/>
      <c r="AR17" s="790"/>
      <c r="AS17" s="790"/>
      <c r="AT17" s="790"/>
      <c r="AU17" s="790"/>
      <c r="AV17" s="790"/>
      <c r="AW17" s="790"/>
      <c r="AX17" s="791"/>
    </row>
    <row r="18" spans="1:50" ht="24.75" customHeight="1" x14ac:dyDescent="0.15">
      <c r="A18" s="313"/>
      <c r="B18" s="314"/>
      <c r="C18" s="314"/>
      <c r="D18" s="314"/>
      <c r="E18" s="314"/>
      <c r="F18" s="315"/>
      <c r="G18" s="796"/>
      <c r="H18" s="797"/>
      <c r="I18" s="780" t="s">
        <v>18</v>
      </c>
      <c r="J18" s="781"/>
      <c r="K18" s="781"/>
      <c r="L18" s="781"/>
      <c r="M18" s="781"/>
      <c r="N18" s="781"/>
      <c r="O18" s="782"/>
      <c r="P18" s="783">
        <f>SUM(P13:V17)</f>
        <v>376198</v>
      </c>
      <c r="Q18" s="784"/>
      <c r="R18" s="784"/>
      <c r="S18" s="784"/>
      <c r="T18" s="784"/>
      <c r="U18" s="784"/>
      <c r="V18" s="785"/>
      <c r="W18" s="783">
        <f>SUM(W13:AC17)</f>
        <v>414537</v>
      </c>
      <c r="X18" s="784"/>
      <c r="Y18" s="784"/>
      <c r="Z18" s="784"/>
      <c r="AA18" s="784"/>
      <c r="AB18" s="784"/>
      <c r="AC18" s="785"/>
      <c r="AD18" s="783">
        <f>SUM(AD13:AJ17)</f>
        <v>402367</v>
      </c>
      <c r="AE18" s="784"/>
      <c r="AF18" s="784"/>
      <c r="AG18" s="784"/>
      <c r="AH18" s="784"/>
      <c r="AI18" s="784"/>
      <c r="AJ18" s="785"/>
      <c r="AK18" s="783">
        <f>SUM(AK13:AQ17)</f>
        <v>339396</v>
      </c>
      <c r="AL18" s="784"/>
      <c r="AM18" s="784"/>
      <c r="AN18" s="784"/>
      <c r="AO18" s="784"/>
      <c r="AP18" s="784"/>
      <c r="AQ18" s="785"/>
      <c r="AR18" s="783">
        <f>SUM(AR13:AX17)</f>
        <v>43606</v>
      </c>
      <c r="AS18" s="784"/>
      <c r="AT18" s="784"/>
      <c r="AU18" s="784"/>
      <c r="AV18" s="784"/>
      <c r="AW18" s="784"/>
      <c r="AX18" s="786"/>
    </row>
    <row r="19" spans="1:50" ht="24.75" customHeight="1" x14ac:dyDescent="0.15">
      <c r="A19" s="313"/>
      <c r="B19" s="314"/>
      <c r="C19" s="314"/>
      <c r="D19" s="314"/>
      <c r="E19" s="314"/>
      <c r="F19" s="315"/>
      <c r="G19" s="755" t="s">
        <v>9</v>
      </c>
      <c r="H19" s="756"/>
      <c r="I19" s="756"/>
      <c r="J19" s="756"/>
      <c r="K19" s="756"/>
      <c r="L19" s="756"/>
      <c r="M19" s="756"/>
      <c r="N19" s="756"/>
      <c r="O19" s="756"/>
      <c r="P19" s="704">
        <v>320915</v>
      </c>
      <c r="Q19" s="705"/>
      <c r="R19" s="705"/>
      <c r="S19" s="705"/>
      <c r="T19" s="705"/>
      <c r="U19" s="705"/>
      <c r="V19" s="706"/>
      <c r="W19" s="704">
        <v>396790</v>
      </c>
      <c r="X19" s="705"/>
      <c r="Y19" s="705"/>
      <c r="Z19" s="705"/>
      <c r="AA19" s="705"/>
      <c r="AB19" s="705"/>
      <c r="AC19" s="706"/>
      <c r="AD19" s="704">
        <v>367596</v>
      </c>
      <c r="AE19" s="705"/>
      <c r="AF19" s="705"/>
      <c r="AG19" s="705"/>
      <c r="AH19" s="705"/>
      <c r="AI19" s="705"/>
      <c r="AJ19" s="706"/>
      <c r="AK19" s="752"/>
      <c r="AL19" s="752"/>
      <c r="AM19" s="752"/>
      <c r="AN19" s="752"/>
      <c r="AO19" s="752"/>
      <c r="AP19" s="752"/>
      <c r="AQ19" s="752"/>
      <c r="AR19" s="752"/>
      <c r="AS19" s="752"/>
      <c r="AT19" s="752"/>
      <c r="AU19" s="752"/>
      <c r="AV19" s="752"/>
      <c r="AW19" s="752"/>
      <c r="AX19" s="754"/>
    </row>
    <row r="20" spans="1:50" ht="24.75" customHeight="1" x14ac:dyDescent="0.15">
      <c r="A20" s="313"/>
      <c r="B20" s="314"/>
      <c r="C20" s="314"/>
      <c r="D20" s="314"/>
      <c r="E20" s="314"/>
      <c r="F20" s="315"/>
      <c r="G20" s="755" t="s">
        <v>10</v>
      </c>
      <c r="H20" s="756"/>
      <c r="I20" s="756"/>
      <c r="J20" s="756"/>
      <c r="K20" s="756"/>
      <c r="L20" s="756"/>
      <c r="M20" s="756"/>
      <c r="N20" s="756"/>
      <c r="O20" s="756"/>
      <c r="P20" s="751">
        <f>IF(P18=0, "-", SUM(P19)/P18)</f>
        <v>0.85304812891083948</v>
      </c>
      <c r="Q20" s="751"/>
      <c r="R20" s="751"/>
      <c r="S20" s="751"/>
      <c r="T20" s="751"/>
      <c r="U20" s="751"/>
      <c r="V20" s="751"/>
      <c r="W20" s="751">
        <f>IF(W18=0, "-", SUM(W19)/W18)</f>
        <v>0.95718838125426686</v>
      </c>
      <c r="X20" s="751"/>
      <c r="Y20" s="751"/>
      <c r="Z20" s="751"/>
      <c r="AA20" s="751"/>
      <c r="AB20" s="751"/>
      <c r="AC20" s="751"/>
      <c r="AD20" s="751">
        <f>IF(AD18=0, "-", SUM(AD19)/AD18)</f>
        <v>0.91358386746428011</v>
      </c>
      <c r="AE20" s="751"/>
      <c r="AF20" s="751"/>
      <c r="AG20" s="751"/>
      <c r="AH20" s="751"/>
      <c r="AI20" s="751"/>
      <c r="AJ20" s="751"/>
      <c r="AK20" s="752"/>
      <c r="AL20" s="752"/>
      <c r="AM20" s="752"/>
      <c r="AN20" s="752"/>
      <c r="AO20" s="752"/>
      <c r="AP20" s="752"/>
      <c r="AQ20" s="753"/>
      <c r="AR20" s="753"/>
      <c r="AS20" s="753"/>
      <c r="AT20" s="753"/>
      <c r="AU20" s="752"/>
      <c r="AV20" s="752"/>
      <c r="AW20" s="752"/>
      <c r="AX20" s="754"/>
    </row>
    <row r="21" spans="1:50" ht="25.5" customHeight="1" x14ac:dyDescent="0.15">
      <c r="A21" s="775"/>
      <c r="B21" s="776"/>
      <c r="C21" s="776"/>
      <c r="D21" s="776"/>
      <c r="E21" s="776"/>
      <c r="F21" s="777"/>
      <c r="G21" s="749" t="s">
        <v>226</v>
      </c>
      <c r="H21" s="750"/>
      <c r="I21" s="750"/>
      <c r="J21" s="750"/>
      <c r="K21" s="750"/>
      <c r="L21" s="750"/>
      <c r="M21" s="750"/>
      <c r="N21" s="750"/>
      <c r="O21" s="750"/>
      <c r="P21" s="751">
        <f>IF(P19=0, "-", SUM(P19)/SUM(P13,P14))</f>
        <v>0.90701611581226294</v>
      </c>
      <c r="Q21" s="751"/>
      <c r="R21" s="751"/>
      <c r="S21" s="751"/>
      <c r="T21" s="751"/>
      <c r="U21" s="751"/>
      <c r="V21" s="751"/>
      <c r="W21" s="751">
        <f>IF(W19=0, "-", SUM(W19)/SUM(W13,W14))</f>
        <v>0.85923593636989648</v>
      </c>
      <c r="X21" s="751"/>
      <c r="Y21" s="751"/>
      <c r="Z21" s="751"/>
      <c r="AA21" s="751"/>
      <c r="AB21" s="751"/>
      <c r="AC21" s="751"/>
      <c r="AD21" s="751">
        <f>IF(AD19=0, "-", SUM(AD19)/SUM(AD13,AD14))</f>
        <v>1.159360137257623</v>
      </c>
      <c r="AE21" s="751"/>
      <c r="AF21" s="751"/>
      <c r="AG21" s="751"/>
      <c r="AH21" s="751"/>
      <c r="AI21" s="751"/>
      <c r="AJ21" s="751"/>
      <c r="AK21" s="752"/>
      <c r="AL21" s="752"/>
      <c r="AM21" s="752"/>
      <c r="AN21" s="752"/>
      <c r="AO21" s="752"/>
      <c r="AP21" s="752"/>
      <c r="AQ21" s="753"/>
      <c r="AR21" s="753"/>
      <c r="AS21" s="753"/>
      <c r="AT21" s="753"/>
      <c r="AU21" s="752"/>
      <c r="AV21" s="752"/>
      <c r="AW21" s="752"/>
      <c r="AX21" s="754"/>
    </row>
    <row r="22" spans="1:50" ht="18.75" customHeight="1" x14ac:dyDescent="0.15">
      <c r="A22" s="710" t="s">
        <v>578</v>
      </c>
      <c r="B22" s="711"/>
      <c r="C22" s="711"/>
      <c r="D22" s="711"/>
      <c r="E22" s="711"/>
      <c r="F22" s="712"/>
      <c r="G22" s="716" t="s">
        <v>216</v>
      </c>
      <c r="H22" s="556"/>
      <c r="I22" s="556"/>
      <c r="J22" s="556"/>
      <c r="K22" s="556"/>
      <c r="L22" s="556"/>
      <c r="M22" s="556"/>
      <c r="N22" s="556"/>
      <c r="O22" s="557"/>
      <c r="P22" s="717" t="s">
        <v>576</v>
      </c>
      <c r="Q22" s="556"/>
      <c r="R22" s="556"/>
      <c r="S22" s="556"/>
      <c r="T22" s="556"/>
      <c r="U22" s="556"/>
      <c r="V22" s="557"/>
      <c r="W22" s="717" t="s">
        <v>577</v>
      </c>
      <c r="X22" s="556"/>
      <c r="Y22" s="556"/>
      <c r="Z22" s="556"/>
      <c r="AA22" s="556"/>
      <c r="AB22" s="556"/>
      <c r="AC22" s="557"/>
      <c r="AD22" s="717" t="s">
        <v>215</v>
      </c>
      <c r="AE22" s="556"/>
      <c r="AF22" s="556"/>
      <c r="AG22" s="556"/>
      <c r="AH22" s="556"/>
      <c r="AI22" s="556"/>
      <c r="AJ22" s="556"/>
      <c r="AK22" s="556"/>
      <c r="AL22" s="556"/>
      <c r="AM22" s="556"/>
      <c r="AN22" s="556"/>
      <c r="AO22" s="556"/>
      <c r="AP22" s="556"/>
      <c r="AQ22" s="556"/>
      <c r="AR22" s="556"/>
      <c r="AS22" s="556"/>
      <c r="AT22" s="556"/>
      <c r="AU22" s="556"/>
      <c r="AV22" s="556"/>
      <c r="AW22" s="556"/>
      <c r="AX22" s="736"/>
    </row>
    <row r="23" spans="1:50" ht="25.5" customHeight="1" x14ac:dyDescent="0.15">
      <c r="A23" s="713"/>
      <c r="B23" s="714"/>
      <c r="C23" s="714"/>
      <c r="D23" s="714"/>
      <c r="E23" s="714"/>
      <c r="F23" s="715"/>
      <c r="G23" s="737" t="s">
        <v>600</v>
      </c>
      <c r="H23" s="738"/>
      <c r="I23" s="738"/>
      <c r="J23" s="738"/>
      <c r="K23" s="738"/>
      <c r="L23" s="738"/>
      <c r="M23" s="738"/>
      <c r="N23" s="738"/>
      <c r="O23" s="739"/>
      <c r="P23" s="740">
        <v>32579</v>
      </c>
      <c r="Q23" s="741"/>
      <c r="R23" s="741"/>
      <c r="S23" s="741"/>
      <c r="T23" s="741"/>
      <c r="U23" s="741"/>
      <c r="V23" s="742"/>
      <c r="W23" s="740">
        <v>22278</v>
      </c>
      <c r="X23" s="741"/>
      <c r="Y23" s="741"/>
      <c r="Z23" s="741"/>
      <c r="AA23" s="741"/>
      <c r="AB23" s="741"/>
      <c r="AC23" s="742"/>
      <c r="AD23" s="743"/>
      <c r="AE23" s="744"/>
      <c r="AF23" s="744"/>
      <c r="AG23" s="744"/>
      <c r="AH23" s="744"/>
      <c r="AI23" s="744"/>
      <c r="AJ23" s="744"/>
      <c r="AK23" s="744"/>
      <c r="AL23" s="744"/>
      <c r="AM23" s="744"/>
      <c r="AN23" s="744"/>
      <c r="AO23" s="744"/>
      <c r="AP23" s="744"/>
      <c r="AQ23" s="744"/>
      <c r="AR23" s="744"/>
      <c r="AS23" s="744"/>
      <c r="AT23" s="744"/>
      <c r="AU23" s="744"/>
      <c r="AV23" s="744"/>
      <c r="AW23" s="744"/>
      <c r="AX23" s="745"/>
    </row>
    <row r="24" spans="1:50" ht="25.5" customHeight="1" x14ac:dyDescent="0.15">
      <c r="A24" s="713"/>
      <c r="B24" s="714"/>
      <c r="C24" s="714"/>
      <c r="D24" s="714"/>
      <c r="E24" s="714"/>
      <c r="F24" s="715"/>
      <c r="G24" s="707" t="s">
        <v>601</v>
      </c>
      <c r="H24" s="708"/>
      <c r="I24" s="708"/>
      <c r="J24" s="708"/>
      <c r="K24" s="708"/>
      <c r="L24" s="708"/>
      <c r="M24" s="708"/>
      <c r="N24" s="708"/>
      <c r="O24" s="709"/>
      <c r="P24" s="704">
        <v>17480</v>
      </c>
      <c r="Q24" s="705"/>
      <c r="R24" s="705"/>
      <c r="S24" s="705"/>
      <c r="T24" s="705"/>
      <c r="U24" s="705"/>
      <c r="V24" s="706"/>
      <c r="W24" s="704">
        <v>21328</v>
      </c>
      <c r="X24" s="705"/>
      <c r="Y24" s="705"/>
      <c r="Z24" s="705"/>
      <c r="AA24" s="705"/>
      <c r="AB24" s="705"/>
      <c r="AC24" s="706"/>
      <c r="AD24" s="746"/>
      <c r="AE24" s="747"/>
      <c r="AF24" s="747"/>
      <c r="AG24" s="747"/>
      <c r="AH24" s="747"/>
      <c r="AI24" s="747"/>
      <c r="AJ24" s="747"/>
      <c r="AK24" s="747"/>
      <c r="AL24" s="747"/>
      <c r="AM24" s="747"/>
      <c r="AN24" s="747"/>
      <c r="AO24" s="747"/>
      <c r="AP24" s="747"/>
      <c r="AQ24" s="747"/>
      <c r="AR24" s="747"/>
      <c r="AS24" s="747"/>
      <c r="AT24" s="747"/>
      <c r="AU24" s="747"/>
      <c r="AV24" s="747"/>
      <c r="AW24" s="747"/>
      <c r="AX24" s="748"/>
    </row>
    <row r="25" spans="1:50" ht="25.5" customHeight="1" x14ac:dyDescent="0.15">
      <c r="A25" s="713"/>
      <c r="B25" s="714"/>
      <c r="C25" s="714"/>
      <c r="D25" s="714"/>
      <c r="E25" s="714"/>
      <c r="F25" s="715"/>
      <c r="G25" s="707"/>
      <c r="H25" s="708"/>
      <c r="I25" s="708"/>
      <c r="J25" s="708"/>
      <c r="K25" s="708"/>
      <c r="L25" s="708"/>
      <c r="M25" s="708"/>
      <c r="N25" s="708"/>
      <c r="O25" s="709"/>
      <c r="P25" s="704"/>
      <c r="Q25" s="705"/>
      <c r="R25" s="705"/>
      <c r="S25" s="705"/>
      <c r="T25" s="705"/>
      <c r="U25" s="705"/>
      <c r="V25" s="706"/>
      <c r="W25" s="704"/>
      <c r="X25" s="705"/>
      <c r="Y25" s="705"/>
      <c r="Z25" s="705"/>
      <c r="AA25" s="705"/>
      <c r="AB25" s="705"/>
      <c r="AC25" s="706"/>
      <c r="AD25" s="746"/>
      <c r="AE25" s="747"/>
      <c r="AF25" s="747"/>
      <c r="AG25" s="747"/>
      <c r="AH25" s="747"/>
      <c r="AI25" s="747"/>
      <c r="AJ25" s="747"/>
      <c r="AK25" s="747"/>
      <c r="AL25" s="747"/>
      <c r="AM25" s="747"/>
      <c r="AN25" s="747"/>
      <c r="AO25" s="747"/>
      <c r="AP25" s="747"/>
      <c r="AQ25" s="747"/>
      <c r="AR25" s="747"/>
      <c r="AS25" s="747"/>
      <c r="AT25" s="747"/>
      <c r="AU25" s="747"/>
      <c r="AV25" s="747"/>
      <c r="AW25" s="747"/>
      <c r="AX25" s="748"/>
    </row>
    <row r="26" spans="1:50" ht="25.5" customHeight="1" x14ac:dyDescent="0.15">
      <c r="A26" s="713"/>
      <c r="B26" s="714"/>
      <c r="C26" s="714"/>
      <c r="D26" s="714"/>
      <c r="E26" s="714"/>
      <c r="F26" s="715"/>
      <c r="G26" s="707"/>
      <c r="H26" s="708"/>
      <c r="I26" s="708"/>
      <c r="J26" s="708"/>
      <c r="K26" s="708"/>
      <c r="L26" s="708"/>
      <c r="M26" s="708"/>
      <c r="N26" s="708"/>
      <c r="O26" s="709"/>
      <c r="P26" s="704"/>
      <c r="Q26" s="705"/>
      <c r="R26" s="705"/>
      <c r="S26" s="705"/>
      <c r="T26" s="705"/>
      <c r="U26" s="705"/>
      <c r="V26" s="706"/>
      <c r="W26" s="704"/>
      <c r="X26" s="705"/>
      <c r="Y26" s="705"/>
      <c r="Z26" s="705"/>
      <c r="AA26" s="705"/>
      <c r="AB26" s="705"/>
      <c r="AC26" s="706"/>
      <c r="AD26" s="746"/>
      <c r="AE26" s="747"/>
      <c r="AF26" s="747"/>
      <c r="AG26" s="747"/>
      <c r="AH26" s="747"/>
      <c r="AI26" s="747"/>
      <c r="AJ26" s="747"/>
      <c r="AK26" s="747"/>
      <c r="AL26" s="747"/>
      <c r="AM26" s="747"/>
      <c r="AN26" s="747"/>
      <c r="AO26" s="747"/>
      <c r="AP26" s="747"/>
      <c r="AQ26" s="747"/>
      <c r="AR26" s="747"/>
      <c r="AS26" s="747"/>
      <c r="AT26" s="747"/>
      <c r="AU26" s="747"/>
      <c r="AV26" s="747"/>
      <c r="AW26" s="747"/>
      <c r="AX26" s="748"/>
    </row>
    <row r="27" spans="1:50" ht="25.5" customHeight="1" x14ac:dyDescent="0.15">
      <c r="A27" s="713"/>
      <c r="B27" s="714"/>
      <c r="C27" s="714"/>
      <c r="D27" s="714"/>
      <c r="E27" s="714"/>
      <c r="F27" s="715"/>
      <c r="G27" s="707"/>
      <c r="H27" s="708"/>
      <c r="I27" s="708"/>
      <c r="J27" s="708"/>
      <c r="K27" s="708"/>
      <c r="L27" s="708"/>
      <c r="M27" s="708"/>
      <c r="N27" s="708"/>
      <c r="O27" s="709"/>
      <c r="P27" s="704"/>
      <c r="Q27" s="705"/>
      <c r="R27" s="705"/>
      <c r="S27" s="705"/>
      <c r="T27" s="705"/>
      <c r="U27" s="705"/>
      <c r="V27" s="706"/>
      <c r="W27" s="704"/>
      <c r="X27" s="705"/>
      <c r="Y27" s="705"/>
      <c r="Z27" s="705"/>
      <c r="AA27" s="705"/>
      <c r="AB27" s="705"/>
      <c r="AC27" s="706"/>
      <c r="AD27" s="746"/>
      <c r="AE27" s="747"/>
      <c r="AF27" s="747"/>
      <c r="AG27" s="747"/>
      <c r="AH27" s="747"/>
      <c r="AI27" s="747"/>
      <c r="AJ27" s="747"/>
      <c r="AK27" s="747"/>
      <c r="AL27" s="747"/>
      <c r="AM27" s="747"/>
      <c r="AN27" s="747"/>
      <c r="AO27" s="747"/>
      <c r="AP27" s="747"/>
      <c r="AQ27" s="747"/>
      <c r="AR27" s="747"/>
      <c r="AS27" s="747"/>
      <c r="AT27" s="747"/>
      <c r="AU27" s="747"/>
      <c r="AV27" s="747"/>
      <c r="AW27" s="747"/>
      <c r="AX27" s="748"/>
    </row>
    <row r="28" spans="1:50" ht="25.5" customHeight="1" x14ac:dyDescent="0.15">
      <c r="A28" s="713"/>
      <c r="B28" s="714"/>
      <c r="C28" s="714"/>
      <c r="D28" s="714"/>
      <c r="E28" s="714"/>
      <c r="F28" s="715"/>
      <c r="G28" s="757"/>
      <c r="H28" s="758"/>
      <c r="I28" s="758"/>
      <c r="J28" s="758"/>
      <c r="K28" s="758"/>
      <c r="L28" s="758"/>
      <c r="M28" s="758"/>
      <c r="N28" s="758"/>
      <c r="O28" s="759"/>
      <c r="P28" s="760"/>
      <c r="Q28" s="761"/>
      <c r="R28" s="761"/>
      <c r="S28" s="761"/>
      <c r="T28" s="761"/>
      <c r="U28" s="761"/>
      <c r="V28" s="762"/>
      <c r="W28" s="760"/>
      <c r="X28" s="761"/>
      <c r="Y28" s="761"/>
      <c r="Z28" s="761"/>
      <c r="AA28" s="761"/>
      <c r="AB28" s="761"/>
      <c r="AC28" s="762"/>
      <c r="AD28" s="746"/>
      <c r="AE28" s="747"/>
      <c r="AF28" s="747"/>
      <c r="AG28" s="747"/>
      <c r="AH28" s="747"/>
      <c r="AI28" s="747"/>
      <c r="AJ28" s="747"/>
      <c r="AK28" s="747"/>
      <c r="AL28" s="747"/>
      <c r="AM28" s="747"/>
      <c r="AN28" s="747"/>
      <c r="AO28" s="747"/>
      <c r="AP28" s="747"/>
      <c r="AQ28" s="747"/>
      <c r="AR28" s="747"/>
      <c r="AS28" s="747"/>
      <c r="AT28" s="747"/>
      <c r="AU28" s="747"/>
      <c r="AV28" s="747"/>
      <c r="AW28" s="747"/>
      <c r="AX28" s="748"/>
    </row>
    <row r="29" spans="1:50" ht="25.5" customHeight="1" thickBot="1" x14ac:dyDescent="0.2">
      <c r="A29" s="713"/>
      <c r="B29" s="714"/>
      <c r="C29" s="714"/>
      <c r="D29" s="714"/>
      <c r="E29" s="714"/>
      <c r="F29" s="715"/>
      <c r="G29" s="304" t="s">
        <v>18</v>
      </c>
      <c r="H29" s="724"/>
      <c r="I29" s="724"/>
      <c r="J29" s="724"/>
      <c r="K29" s="724"/>
      <c r="L29" s="724"/>
      <c r="M29" s="724"/>
      <c r="N29" s="724"/>
      <c r="O29" s="725"/>
      <c r="P29" s="726">
        <f>AK13</f>
        <v>50059</v>
      </c>
      <c r="Q29" s="727"/>
      <c r="R29" s="727"/>
      <c r="S29" s="727"/>
      <c r="T29" s="727"/>
      <c r="U29" s="727"/>
      <c r="V29" s="728"/>
      <c r="W29" s="729">
        <f>AR13</f>
        <v>43606</v>
      </c>
      <c r="X29" s="730"/>
      <c r="Y29" s="730"/>
      <c r="Z29" s="730"/>
      <c r="AA29" s="730"/>
      <c r="AB29" s="730"/>
      <c r="AC29" s="731"/>
      <c r="AD29" s="747"/>
      <c r="AE29" s="747"/>
      <c r="AF29" s="747"/>
      <c r="AG29" s="747"/>
      <c r="AH29" s="747"/>
      <c r="AI29" s="747"/>
      <c r="AJ29" s="747"/>
      <c r="AK29" s="747"/>
      <c r="AL29" s="747"/>
      <c r="AM29" s="747"/>
      <c r="AN29" s="747"/>
      <c r="AO29" s="747"/>
      <c r="AP29" s="747"/>
      <c r="AQ29" s="747"/>
      <c r="AR29" s="747"/>
      <c r="AS29" s="747"/>
      <c r="AT29" s="747"/>
      <c r="AU29" s="747"/>
      <c r="AV29" s="747"/>
      <c r="AW29" s="747"/>
      <c r="AX29" s="748"/>
    </row>
    <row r="30" spans="1:50" ht="47.25" customHeight="1" x14ac:dyDescent="0.15">
      <c r="A30" s="732" t="s">
        <v>565</v>
      </c>
      <c r="B30" s="733"/>
      <c r="C30" s="733"/>
      <c r="D30" s="733"/>
      <c r="E30" s="733"/>
      <c r="F30" s="734"/>
      <c r="G30" s="735" t="s">
        <v>717</v>
      </c>
      <c r="H30" s="722"/>
      <c r="I30" s="722"/>
      <c r="J30" s="722"/>
      <c r="K30" s="722"/>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2"/>
      <c r="AK30" s="722"/>
      <c r="AL30" s="722"/>
      <c r="AM30" s="722"/>
      <c r="AN30" s="722"/>
      <c r="AO30" s="722"/>
      <c r="AP30" s="722"/>
      <c r="AQ30" s="722"/>
      <c r="AR30" s="722"/>
      <c r="AS30" s="722"/>
      <c r="AT30" s="722"/>
      <c r="AU30" s="722"/>
      <c r="AV30" s="722"/>
      <c r="AW30" s="722"/>
      <c r="AX30" s="723"/>
    </row>
    <row r="31" spans="1:50" ht="31.5" customHeight="1" x14ac:dyDescent="0.15">
      <c r="A31" s="655" t="s">
        <v>566</v>
      </c>
      <c r="B31" s="153"/>
      <c r="C31" s="153"/>
      <c r="D31" s="153"/>
      <c r="E31" s="153"/>
      <c r="F31" s="154"/>
      <c r="G31" s="695" t="s">
        <v>558</v>
      </c>
      <c r="H31" s="696"/>
      <c r="I31" s="696"/>
      <c r="J31" s="696"/>
      <c r="K31" s="696"/>
      <c r="L31" s="696"/>
      <c r="M31" s="696"/>
      <c r="N31" s="696"/>
      <c r="O31" s="696"/>
      <c r="P31" s="697" t="s">
        <v>557</v>
      </c>
      <c r="Q31" s="696"/>
      <c r="R31" s="696"/>
      <c r="S31" s="696"/>
      <c r="T31" s="696"/>
      <c r="U31" s="696"/>
      <c r="V31" s="696"/>
      <c r="W31" s="696"/>
      <c r="X31" s="698"/>
      <c r="Y31" s="699"/>
      <c r="Z31" s="700"/>
      <c r="AA31" s="701"/>
      <c r="AB31" s="632" t="s">
        <v>11</v>
      </c>
      <c r="AC31" s="632"/>
      <c r="AD31" s="632"/>
      <c r="AE31" s="116" t="s">
        <v>402</v>
      </c>
      <c r="AF31" s="702"/>
      <c r="AG31" s="702"/>
      <c r="AH31" s="703"/>
      <c r="AI31" s="116" t="s">
        <v>554</v>
      </c>
      <c r="AJ31" s="702"/>
      <c r="AK31" s="702"/>
      <c r="AL31" s="703"/>
      <c r="AM31" s="116" t="s">
        <v>370</v>
      </c>
      <c r="AN31" s="702"/>
      <c r="AO31" s="702"/>
      <c r="AP31" s="703"/>
      <c r="AQ31" s="629" t="s">
        <v>401</v>
      </c>
      <c r="AR31" s="630"/>
      <c r="AS31" s="630"/>
      <c r="AT31" s="631"/>
      <c r="AU31" s="629" t="s">
        <v>579</v>
      </c>
      <c r="AV31" s="630"/>
      <c r="AW31" s="630"/>
      <c r="AX31" s="640"/>
    </row>
    <row r="32" spans="1:50" ht="23.25" customHeight="1" x14ac:dyDescent="0.15">
      <c r="A32" s="655"/>
      <c r="B32" s="153"/>
      <c r="C32" s="153"/>
      <c r="D32" s="153"/>
      <c r="E32" s="153"/>
      <c r="F32" s="154"/>
      <c r="G32" s="641"/>
      <c r="H32" s="642"/>
      <c r="I32" s="642"/>
      <c r="J32" s="642"/>
      <c r="K32" s="642"/>
      <c r="L32" s="642"/>
      <c r="M32" s="642"/>
      <c r="N32" s="642"/>
      <c r="O32" s="642"/>
      <c r="P32" s="645" t="s">
        <v>609</v>
      </c>
      <c r="Q32" s="646"/>
      <c r="R32" s="646"/>
      <c r="S32" s="646"/>
      <c r="T32" s="646"/>
      <c r="U32" s="646"/>
      <c r="V32" s="646"/>
      <c r="W32" s="646"/>
      <c r="X32" s="647"/>
      <c r="Y32" s="651" t="s">
        <v>51</v>
      </c>
      <c r="Z32" s="652"/>
      <c r="AA32" s="653"/>
      <c r="AB32" s="654" t="s">
        <v>610</v>
      </c>
      <c r="AC32" s="654"/>
      <c r="AD32" s="654"/>
      <c r="AE32" s="622">
        <v>50489</v>
      </c>
      <c r="AF32" s="622"/>
      <c r="AG32" s="622"/>
      <c r="AH32" s="622"/>
      <c r="AI32" s="622">
        <v>49405</v>
      </c>
      <c r="AJ32" s="622"/>
      <c r="AK32" s="622"/>
      <c r="AL32" s="622"/>
      <c r="AM32" s="622">
        <v>15753</v>
      </c>
      <c r="AN32" s="622"/>
      <c r="AO32" s="622"/>
      <c r="AP32" s="622"/>
      <c r="AQ32" s="639" t="s">
        <v>686</v>
      </c>
      <c r="AR32" s="622"/>
      <c r="AS32" s="622"/>
      <c r="AT32" s="622"/>
      <c r="AU32" s="93" t="s">
        <v>623</v>
      </c>
      <c r="AV32" s="624"/>
      <c r="AW32" s="624"/>
      <c r="AX32" s="625"/>
    </row>
    <row r="33" spans="1:51" ht="23.25" customHeight="1" x14ac:dyDescent="0.15">
      <c r="A33" s="188"/>
      <c r="B33" s="158"/>
      <c r="C33" s="158"/>
      <c r="D33" s="158"/>
      <c r="E33" s="158"/>
      <c r="F33" s="159"/>
      <c r="G33" s="643"/>
      <c r="H33" s="644"/>
      <c r="I33" s="644"/>
      <c r="J33" s="644"/>
      <c r="K33" s="644"/>
      <c r="L33" s="644"/>
      <c r="M33" s="644"/>
      <c r="N33" s="644"/>
      <c r="O33" s="644"/>
      <c r="P33" s="648"/>
      <c r="Q33" s="649"/>
      <c r="R33" s="649"/>
      <c r="S33" s="649"/>
      <c r="T33" s="649"/>
      <c r="U33" s="649"/>
      <c r="V33" s="649"/>
      <c r="W33" s="649"/>
      <c r="X33" s="650"/>
      <c r="Y33" s="626" t="s">
        <v>52</v>
      </c>
      <c r="Z33" s="627"/>
      <c r="AA33" s="628"/>
      <c r="AB33" s="654" t="s">
        <v>610</v>
      </c>
      <c r="AC33" s="654"/>
      <c r="AD33" s="654"/>
      <c r="AE33" s="622">
        <v>5035</v>
      </c>
      <c r="AF33" s="622"/>
      <c r="AG33" s="622"/>
      <c r="AH33" s="622"/>
      <c r="AI33" s="622">
        <v>15648</v>
      </c>
      <c r="AJ33" s="622"/>
      <c r="AK33" s="622"/>
      <c r="AL33" s="622"/>
      <c r="AM33" s="622">
        <v>9428</v>
      </c>
      <c r="AN33" s="622"/>
      <c r="AO33" s="622"/>
      <c r="AP33" s="622"/>
      <c r="AQ33" s="639" t="s">
        <v>692</v>
      </c>
      <c r="AR33" s="622"/>
      <c r="AS33" s="622"/>
      <c r="AT33" s="622"/>
      <c r="AU33" s="93" t="s">
        <v>623</v>
      </c>
      <c r="AV33" s="624"/>
      <c r="AW33" s="624"/>
      <c r="AX33" s="625"/>
    </row>
    <row r="34" spans="1:51" ht="23.25" hidden="1" customHeight="1" x14ac:dyDescent="0.15">
      <c r="A34" s="686" t="s">
        <v>567</v>
      </c>
      <c r="B34" s="687"/>
      <c r="C34" s="687"/>
      <c r="D34" s="687"/>
      <c r="E34" s="687"/>
      <c r="F34" s="688"/>
      <c r="G34" s="176" t="s">
        <v>568</v>
      </c>
      <c r="H34" s="176"/>
      <c r="I34" s="176"/>
      <c r="J34" s="176"/>
      <c r="K34" s="176"/>
      <c r="L34" s="176"/>
      <c r="M34" s="176"/>
      <c r="N34" s="176"/>
      <c r="O34" s="176"/>
      <c r="P34" s="176"/>
      <c r="Q34" s="176"/>
      <c r="R34" s="176"/>
      <c r="S34" s="176"/>
      <c r="T34" s="176"/>
      <c r="U34" s="176"/>
      <c r="V34" s="176"/>
      <c r="W34" s="176"/>
      <c r="X34" s="177"/>
      <c r="Y34" s="636"/>
      <c r="Z34" s="637"/>
      <c r="AA34" s="638"/>
      <c r="AB34" s="175" t="s">
        <v>11</v>
      </c>
      <c r="AC34" s="176"/>
      <c r="AD34" s="177"/>
      <c r="AE34" s="175" t="s">
        <v>402</v>
      </c>
      <c r="AF34" s="176"/>
      <c r="AG34" s="176"/>
      <c r="AH34" s="177"/>
      <c r="AI34" s="175" t="s">
        <v>554</v>
      </c>
      <c r="AJ34" s="176"/>
      <c r="AK34" s="176"/>
      <c r="AL34" s="177"/>
      <c r="AM34" s="175" t="s">
        <v>370</v>
      </c>
      <c r="AN34" s="176"/>
      <c r="AO34" s="176"/>
      <c r="AP34" s="177"/>
      <c r="AQ34" s="633" t="s">
        <v>580</v>
      </c>
      <c r="AR34" s="634"/>
      <c r="AS34" s="634"/>
      <c r="AT34" s="634"/>
      <c r="AU34" s="634"/>
      <c r="AV34" s="634"/>
      <c r="AW34" s="634"/>
      <c r="AX34" s="635"/>
    </row>
    <row r="35" spans="1:51" ht="23.25" hidden="1" customHeight="1" x14ac:dyDescent="0.15">
      <c r="A35" s="689"/>
      <c r="B35" s="690"/>
      <c r="C35" s="690"/>
      <c r="D35" s="690"/>
      <c r="E35" s="690"/>
      <c r="F35" s="691"/>
      <c r="G35" s="659" t="s">
        <v>569</v>
      </c>
      <c r="H35" s="660"/>
      <c r="I35" s="660"/>
      <c r="J35" s="660"/>
      <c r="K35" s="660"/>
      <c r="L35" s="660"/>
      <c r="M35" s="660"/>
      <c r="N35" s="660"/>
      <c r="O35" s="660"/>
      <c r="P35" s="660"/>
      <c r="Q35" s="660"/>
      <c r="R35" s="660"/>
      <c r="S35" s="660"/>
      <c r="T35" s="660"/>
      <c r="U35" s="660"/>
      <c r="V35" s="660"/>
      <c r="W35" s="660"/>
      <c r="X35" s="660"/>
      <c r="Y35" s="663" t="s">
        <v>567</v>
      </c>
      <c r="Z35" s="664"/>
      <c r="AA35" s="665"/>
      <c r="AB35" s="666"/>
      <c r="AC35" s="667"/>
      <c r="AD35" s="668"/>
      <c r="AE35" s="639"/>
      <c r="AF35" s="639"/>
      <c r="AG35" s="639"/>
      <c r="AH35" s="639"/>
      <c r="AI35" s="639"/>
      <c r="AJ35" s="639"/>
      <c r="AK35" s="639"/>
      <c r="AL35" s="639"/>
      <c r="AM35" s="639"/>
      <c r="AN35" s="639"/>
      <c r="AO35" s="639"/>
      <c r="AP35" s="639"/>
      <c r="AQ35" s="93"/>
      <c r="AR35" s="87"/>
      <c r="AS35" s="87"/>
      <c r="AT35" s="87"/>
      <c r="AU35" s="87"/>
      <c r="AV35" s="87"/>
      <c r="AW35" s="87"/>
      <c r="AX35" s="88"/>
    </row>
    <row r="36" spans="1:51" ht="46.5" hidden="1" customHeight="1" x14ac:dyDescent="0.15">
      <c r="A36" s="692"/>
      <c r="B36" s="693"/>
      <c r="C36" s="693"/>
      <c r="D36" s="693"/>
      <c r="E36" s="693"/>
      <c r="F36" s="694"/>
      <c r="G36" s="661"/>
      <c r="H36" s="662"/>
      <c r="I36" s="662"/>
      <c r="J36" s="662"/>
      <c r="K36" s="662"/>
      <c r="L36" s="662"/>
      <c r="M36" s="662"/>
      <c r="N36" s="662"/>
      <c r="O36" s="662"/>
      <c r="P36" s="662"/>
      <c r="Q36" s="662"/>
      <c r="R36" s="662"/>
      <c r="S36" s="662"/>
      <c r="T36" s="662"/>
      <c r="U36" s="662"/>
      <c r="V36" s="662"/>
      <c r="W36" s="662"/>
      <c r="X36" s="662"/>
      <c r="Y36" s="219" t="s">
        <v>570</v>
      </c>
      <c r="Z36" s="656"/>
      <c r="AA36" s="657"/>
      <c r="AB36" s="618" t="s">
        <v>571</v>
      </c>
      <c r="AC36" s="619"/>
      <c r="AD36" s="620"/>
      <c r="AE36" s="621"/>
      <c r="AF36" s="621"/>
      <c r="AG36" s="621"/>
      <c r="AH36" s="621"/>
      <c r="AI36" s="621"/>
      <c r="AJ36" s="621"/>
      <c r="AK36" s="621"/>
      <c r="AL36" s="621"/>
      <c r="AM36" s="621"/>
      <c r="AN36" s="621"/>
      <c r="AO36" s="621"/>
      <c r="AP36" s="621"/>
      <c r="AQ36" s="621"/>
      <c r="AR36" s="621"/>
      <c r="AS36" s="621"/>
      <c r="AT36" s="621"/>
      <c r="AU36" s="621"/>
      <c r="AV36" s="621"/>
      <c r="AW36" s="621"/>
      <c r="AX36" s="658"/>
    </row>
    <row r="37" spans="1:51" ht="18.75" customHeight="1" x14ac:dyDescent="0.15">
      <c r="A37" s="674" t="s">
        <v>223</v>
      </c>
      <c r="B37" s="675"/>
      <c r="C37" s="675"/>
      <c r="D37" s="675"/>
      <c r="E37" s="675"/>
      <c r="F37" s="676"/>
      <c r="G37" s="608" t="s">
        <v>139</v>
      </c>
      <c r="H37" s="197"/>
      <c r="I37" s="197"/>
      <c r="J37" s="197"/>
      <c r="K37" s="197"/>
      <c r="L37" s="197"/>
      <c r="M37" s="197"/>
      <c r="N37" s="197"/>
      <c r="O37" s="198"/>
      <c r="P37" s="199" t="s">
        <v>55</v>
      </c>
      <c r="Q37" s="197"/>
      <c r="R37" s="197"/>
      <c r="S37" s="197"/>
      <c r="T37" s="197"/>
      <c r="U37" s="197"/>
      <c r="V37" s="197"/>
      <c r="W37" s="197"/>
      <c r="X37" s="198"/>
      <c r="Y37" s="609"/>
      <c r="Z37" s="610"/>
      <c r="AA37" s="611"/>
      <c r="AB37" s="615" t="s">
        <v>11</v>
      </c>
      <c r="AC37" s="616"/>
      <c r="AD37" s="617"/>
      <c r="AE37" s="615" t="s">
        <v>402</v>
      </c>
      <c r="AF37" s="616"/>
      <c r="AG37" s="616"/>
      <c r="AH37" s="617"/>
      <c r="AI37" s="684" t="s">
        <v>554</v>
      </c>
      <c r="AJ37" s="684"/>
      <c r="AK37" s="684"/>
      <c r="AL37" s="615"/>
      <c r="AM37" s="684" t="s">
        <v>370</v>
      </c>
      <c r="AN37" s="684"/>
      <c r="AO37" s="684"/>
      <c r="AP37" s="615"/>
      <c r="AQ37" s="216" t="s">
        <v>167</v>
      </c>
      <c r="AR37" s="217"/>
      <c r="AS37" s="217"/>
      <c r="AT37" s="218"/>
      <c r="AU37" s="197" t="s">
        <v>128</v>
      </c>
      <c r="AV37" s="197"/>
      <c r="AW37" s="197"/>
      <c r="AX37" s="200"/>
    </row>
    <row r="38" spans="1:51" ht="18.75" customHeight="1" x14ac:dyDescent="0.15">
      <c r="A38" s="677"/>
      <c r="B38" s="678"/>
      <c r="C38" s="678"/>
      <c r="D38" s="678"/>
      <c r="E38" s="678"/>
      <c r="F38" s="679"/>
      <c r="G38" s="156"/>
      <c r="H38" s="108"/>
      <c r="I38" s="108"/>
      <c r="J38" s="108"/>
      <c r="K38" s="108"/>
      <c r="L38" s="108"/>
      <c r="M38" s="108"/>
      <c r="N38" s="108"/>
      <c r="O38" s="109"/>
      <c r="P38" s="107"/>
      <c r="Q38" s="108"/>
      <c r="R38" s="108"/>
      <c r="S38" s="108"/>
      <c r="T38" s="108"/>
      <c r="U38" s="108"/>
      <c r="V38" s="108"/>
      <c r="W38" s="108"/>
      <c r="X38" s="109"/>
      <c r="Y38" s="612"/>
      <c r="Z38" s="613"/>
      <c r="AA38" s="614"/>
      <c r="AB38" s="116"/>
      <c r="AC38" s="117"/>
      <c r="AD38" s="118"/>
      <c r="AE38" s="116"/>
      <c r="AF38" s="117"/>
      <c r="AG38" s="117"/>
      <c r="AH38" s="118"/>
      <c r="AI38" s="685"/>
      <c r="AJ38" s="685"/>
      <c r="AK38" s="685"/>
      <c r="AL38" s="116"/>
      <c r="AM38" s="685"/>
      <c r="AN38" s="685"/>
      <c r="AO38" s="685"/>
      <c r="AP38" s="116"/>
      <c r="AQ38" s="513" t="s">
        <v>605</v>
      </c>
      <c r="AR38" s="514"/>
      <c r="AS38" s="127" t="s">
        <v>168</v>
      </c>
      <c r="AT38" s="128"/>
      <c r="AU38" s="126" t="s">
        <v>605</v>
      </c>
      <c r="AV38" s="126"/>
      <c r="AW38" s="108" t="s">
        <v>166</v>
      </c>
      <c r="AX38" s="129"/>
    </row>
    <row r="39" spans="1:51" ht="23.25" customHeight="1" x14ac:dyDescent="0.15">
      <c r="A39" s="680"/>
      <c r="B39" s="678"/>
      <c r="C39" s="678"/>
      <c r="D39" s="678"/>
      <c r="E39" s="678"/>
      <c r="F39" s="679"/>
      <c r="G39" s="178" t="s">
        <v>602</v>
      </c>
      <c r="H39" s="179"/>
      <c r="I39" s="179"/>
      <c r="J39" s="179"/>
      <c r="K39" s="179"/>
      <c r="L39" s="179"/>
      <c r="M39" s="179"/>
      <c r="N39" s="179"/>
      <c r="O39" s="180"/>
      <c r="P39" s="131" t="s">
        <v>603</v>
      </c>
      <c r="Q39" s="131"/>
      <c r="R39" s="131"/>
      <c r="S39" s="131"/>
      <c r="T39" s="131"/>
      <c r="U39" s="131"/>
      <c r="V39" s="131"/>
      <c r="W39" s="131"/>
      <c r="X39" s="132"/>
      <c r="Y39" s="219" t="s">
        <v>12</v>
      </c>
      <c r="Z39" s="220"/>
      <c r="AA39" s="221"/>
      <c r="AB39" s="148" t="s">
        <v>604</v>
      </c>
      <c r="AC39" s="148"/>
      <c r="AD39" s="148"/>
      <c r="AE39" s="93">
        <v>247820</v>
      </c>
      <c r="AF39" s="87"/>
      <c r="AG39" s="87"/>
      <c r="AH39" s="87"/>
      <c r="AI39" s="93">
        <v>375474</v>
      </c>
      <c r="AJ39" s="87"/>
      <c r="AK39" s="87"/>
      <c r="AL39" s="87"/>
      <c r="AM39" s="93">
        <v>51349</v>
      </c>
      <c r="AN39" s="87"/>
      <c r="AO39" s="87"/>
      <c r="AP39" s="87"/>
      <c r="AQ39" s="94" t="s">
        <v>605</v>
      </c>
      <c r="AR39" s="95"/>
      <c r="AS39" s="95"/>
      <c r="AT39" s="96"/>
      <c r="AU39" s="87" t="s">
        <v>605</v>
      </c>
      <c r="AV39" s="87"/>
      <c r="AW39" s="87"/>
      <c r="AX39" s="88"/>
    </row>
    <row r="40" spans="1:51" ht="23.25" customHeight="1" x14ac:dyDescent="0.15">
      <c r="A40" s="681"/>
      <c r="B40" s="682"/>
      <c r="C40" s="682"/>
      <c r="D40" s="682"/>
      <c r="E40" s="682"/>
      <c r="F40" s="683"/>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604</v>
      </c>
      <c r="AC40" s="92"/>
      <c r="AD40" s="92"/>
      <c r="AE40" s="93" t="s">
        <v>605</v>
      </c>
      <c r="AF40" s="87"/>
      <c r="AG40" s="87"/>
      <c r="AH40" s="87"/>
      <c r="AI40" s="93" t="s">
        <v>605</v>
      </c>
      <c r="AJ40" s="87"/>
      <c r="AK40" s="87"/>
      <c r="AL40" s="87"/>
      <c r="AM40" s="93" t="s">
        <v>623</v>
      </c>
      <c r="AN40" s="87"/>
      <c r="AO40" s="87"/>
      <c r="AP40" s="87"/>
      <c r="AQ40" s="94" t="s">
        <v>605</v>
      </c>
      <c r="AR40" s="95"/>
      <c r="AS40" s="95"/>
      <c r="AT40" s="96"/>
      <c r="AU40" s="87" t="s">
        <v>605</v>
      </c>
      <c r="AV40" s="87"/>
      <c r="AW40" s="87"/>
      <c r="AX40" s="88"/>
    </row>
    <row r="41" spans="1:51" ht="23.25" customHeight="1" x14ac:dyDescent="0.15">
      <c r="A41" s="680"/>
      <c r="B41" s="678"/>
      <c r="C41" s="678"/>
      <c r="D41" s="678"/>
      <c r="E41" s="678"/>
      <c r="F41" s="679"/>
      <c r="G41" s="184"/>
      <c r="H41" s="185"/>
      <c r="I41" s="185"/>
      <c r="J41" s="185"/>
      <c r="K41" s="185"/>
      <c r="L41" s="185"/>
      <c r="M41" s="185"/>
      <c r="N41" s="185"/>
      <c r="O41" s="186"/>
      <c r="P41" s="137"/>
      <c r="Q41" s="137"/>
      <c r="R41" s="137"/>
      <c r="S41" s="137"/>
      <c r="T41" s="137"/>
      <c r="U41" s="137"/>
      <c r="V41" s="137"/>
      <c r="W41" s="137"/>
      <c r="X41" s="138"/>
      <c r="Y41" s="175" t="s">
        <v>13</v>
      </c>
      <c r="Z41" s="176"/>
      <c r="AA41" s="177"/>
      <c r="AB41" s="598" t="s">
        <v>14</v>
      </c>
      <c r="AC41" s="598"/>
      <c r="AD41" s="598"/>
      <c r="AE41" s="93" t="s">
        <v>605</v>
      </c>
      <c r="AF41" s="87"/>
      <c r="AG41" s="87"/>
      <c r="AH41" s="87"/>
      <c r="AI41" s="93" t="s">
        <v>605</v>
      </c>
      <c r="AJ41" s="87"/>
      <c r="AK41" s="87"/>
      <c r="AL41" s="87"/>
      <c r="AM41" s="93" t="s">
        <v>623</v>
      </c>
      <c r="AN41" s="87"/>
      <c r="AO41" s="87"/>
      <c r="AP41" s="87"/>
      <c r="AQ41" s="94" t="s">
        <v>605</v>
      </c>
      <c r="AR41" s="95"/>
      <c r="AS41" s="95"/>
      <c r="AT41" s="96"/>
      <c r="AU41" s="87" t="s">
        <v>605</v>
      </c>
      <c r="AV41" s="87"/>
      <c r="AW41" s="87"/>
      <c r="AX41" s="88"/>
    </row>
    <row r="42" spans="1:51" ht="23.25" customHeight="1" x14ac:dyDescent="0.15">
      <c r="A42" s="187" t="s">
        <v>246</v>
      </c>
      <c r="B42" s="150"/>
      <c r="C42" s="150"/>
      <c r="D42" s="150"/>
      <c r="E42" s="150"/>
      <c r="F42" s="151"/>
      <c r="G42" s="189" t="s">
        <v>685</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559</v>
      </c>
      <c r="B44" s="152" t="s">
        <v>560</v>
      </c>
      <c r="C44" s="153"/>
      <c r="D44" s="153"/>
      <c r="E44" s="153"/>
      <c r="F44" s="154"/>
      <c r="G44" s="197" t="s">
        <v>561</v>
      </c>
      <c r="H44" s="197"/>
      <c r="I44" s="197"/>
      <c r="J44" s="197"/>
      <c r="K44" s="197"/>
      <c r="L44" s="197"/>
      <c r="M44" s="197"/>
      <c r="N44" s="197"/>
      <c r="O44" s="197"/>
      <c r="P44" s="197"/>
      <c r="Q44" s="197"/>
      <c r="R44" s="197"/>
      <c r="S44" s="197"/>
      <c r="T44" s="197"/>
      <c r="U44" s="197"/>
      <c r="V44" s="197"/>
      <c r="W44" s="197"/>
      <c r="X44" s="197"/>
      <c r="Y44" s="197"/>
      <c r="Z44" s="197"/>
      <c r="AA44" s="198"/>
      <c r="AB44" s="199" t="s">
        <v>581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402</v>
      </c>
      <c r="AF49" s="119"/>
      <c r="AG49" s="119"/>
      <c r="AH49" s="119"/>
      <c r="AI49" s="119" t="s">
        <v>554</v>
      </c>
      <c r="AJ49" s="119"/>
      <c r="AK49" s="119"/>
      <c r="AL49" s="119"/>
      <c r="AM49" s="119" t="s">
        <v>370</v>
      </c>
      <c r="AN49" s="119"/>
      <c r="AO49" s="119"/>
      <c r="AP49" s="119"/>
      <c r="AQ49" s="120" t="s">
        <v>167</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168</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402</v>
      </c>
      <c r="AF54" s="119"/>
      <c r="AG54" s="119"/>
      <c r="AH54" s="119"/>
      <c r="AI54" s="119" t="s">
        <v>554</v>
      </c>
      <c r="AJ54" s="119"/>
      <c r="AK54" s="119"/>
      <c r="AL54" s="119"/>
      <c r="AM54" s="119" t="s">
        <v>370</v>
      </c>
      <c r="AN54" s="119"/>
      <c r="AO54" s="119"/>
      <c r="AP54" s="119"/>
      <c r="AQ54" s="120" t="s">
        <v>167</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168</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402</v>
      </c>
      <c r="AF59" s="119"/>
      <c r="AG59" s="119"/>
      <c r="AH59" s="119"/>
      <c r="AI59" s="119" t="s">
        <v>554</v>
      </c>
      <c r="AJ59" s="119"/>
      <c r="AK59" s="119"/>
      <c r="AL59" s="119"/>
      <c r="AM59" s="119" t="s">
        <v>370</v>
      </c>
      <c r="AN59" s="119"/>
      <c r="AO59" s="119"/>
      <c r="AP59" s="119"/>
      <c r="AQ59" s="120" t="s">
        <v>167</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168</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2" t="s">
        <v>565</v>
      </c>
      <c r="B64" s="733"/>
      <c r="C64" s="733"/>
      <c r="D64" s="733"/>
      <c r="E64" s="733"/>
      <c r="F64" s="734"/>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3"/>
      <c r="AY64">
        <f>COUNTA($G$64)</f>
        <v>0</v>
      </c>
    </row>
    <row r="65" spans="1:51" ht="31.5" customHeight="1" x14ac:dyDescent="0.15">
      <c r="A65" s="655" t="s">
        <v>566</v>
      </c>
      <c r="B65" s="153"/>
      <c r="C65" s="153"/>
      <c r="D65" s="153"/>
      <c r="E65" s="153"/>
      <c r="F65" s="154"/>
      <c r="G65" s="695" t="s">
        <v>558</v>
      </c>
      <c r="H65" s="696"/>
      <c r="I65" s="696"/>
      <c r="J65" s="696"/>
      <c r="K65" s="696"/>
      <c r="L65" s="696"/>
      <c r="M65" s="696"/>
      <c r="N65" s="696"/>
      <c r="O65" s="696"/>
      <c r="P65" s="697" t="s">
        <v>557</v>
      </c>
      <c r="Q65" s="696"/>
      <c r="R65" s="696"/>
      <c r="S65" s="696"/>
      <c r="T65" s="696"/>
      <c r="U65" s="696"/>
      <c r="V65" s="696"/>
      <c r="W65" s="696"/>
      <c r="X65" s="698"/>
      <c r="Y65" s="699"/>
      <c r="Z65" s="700"/>
      <c r="AA65" s="701"/>
      <c r="AB65" s="632" t="s">
        <v>11</v>
      </c>
      <c r="AC65" s="632"/>
      <c r="AD65" s="632"/>
      <c r="AE65" s="116" t="s">
        <v>402</v>
      </c>
      <c r="AF65" s="702"/>
      <c r="AG65" s="702"/>
      <c r="AH65" s="703"/>
      <c r="AI65" s="116" t="s">
        <v>554</v>
      </c>
      <c r="AJ65" s="702"/>
      <c r="AK65" s="702"/>
      <c r="AL65" s="703"/>
      <c r="AM65" s="116" t="s">
        <v>370</v>
      </c>
      <c r="AN65" s="702"/>
      <c r="AO65" s="702"/>
      <c r="AP65" s="703"/>
      <c r="AQ65" s="629" t="s">
        <v>401</v>
      </c>
      <c r="AR65" s="630"/>
      <c r="AS65" s="630"/>
      <c r="AT65" s="631"/>
      <c r="AU65" s="629" t="s">
        <v>579</v>
      </c>
      <c r="AV65" s="630"/>
      <c r="AW65" s="630"/>
      <c r="AX65" s="640"/>
      <c r="AY65">
        <f>COUNTA($G$66)</f>
        <v>0</v>
      </c>
    </row>
    <row r="66" spans="1:51" ht="23.25" customHeight="1" x14ac:dyDescent="0.15">
      <c r="A66" s="655"/>
      <c r="B66" s="153"/>
      <c r="C66" s="153"/>
      <c r="D66" s="153"/>
      <c r="E66" s="153"/>
      <c r="F66" s="154"/>
      <c r="G66" s="641"/>
      <c r="H66" s="642"/>
      <c r="I66" s="642"/>
      <c r="J66" s="642"/>
      <c r="K66" s="642"/>
      <c r="L66" s="642"/>
      <c r="M66" s="642"/>
      <c r="N66" s="642"/>
      <c r="O66" s="642"/>
      <c r="P66" s="645" t="s">
        <v>611</v>
      </c>
      <c r="Q66" s="646"/>
      <c r="R66" s="646"/>
      <c r="S66" s="646"/>
      <c r="T66" s="646"/>
      <c r="U66" s="646"/>
      <c r="V66" s="646"/>
      <c r="W66" s="646"/>
      <c r="X66" s="647"/>
      <c r="Y66" s="651" t="s">
        <v>51</v>
      </c>
      <c r="Z66" s="652"/>
      <c r="AA66" s="653"/>
      <c r="AB66" s="654" t="s">
        <v>610</v>
      </c>
      <c r="AC66" s="654"/>
      <c r="AD66" s="654"/>
      <c r="AE66" s="622">
        <v>1579</v>
      </c>
      <c r="AF66" s="622"/>
      <c r="AG66" s="622"/>
      <c r="AH66" s="622"/>
      <c r="AI66" s="622">
        <v>2159</v>
      </c>
      <c r="AJ66" s="622"/>
      <c r="AK66" s="622"/>
      <c r="AL66" s="622"/>
      <c r="AM66" s="622">
        <v>156</v>
      </c>
      <c r="AN66" s="622"/>
      <c r="AO66" s="622"/>
      <c r="AP66" s="622"/>
      <c r="AQ66" s="639" t="s">
        <v>684</v>
      </c>
      <c r="AR66" s="622"/>
      <c r="AS66" s="622"/>
      <c r="AT66" s="622"/>
      <c r="AU66" s="93" t="s">
        <v>623</v>
      </c>
      <c r="AV66" s="624"/>
      <c r="AW66" s="624"/>
      <c r="AX66" s="625"/>
      <c r="AY66">
        <f>$AY$65</f>
        <v>0</v>
      </c>
    </row>
    <row r="67" spans="1:51" ht="23.25" customHeight="1" x14ac:dyDescent="0.15">
      <c r="A67" s="188"/>
      <c r="B67" s="158"/>
      <c r="C67" s="158"/>
      <c r="D67" s="158"/>
      <c r="E67" s="158"/>
      <c r="F67" s="159"/>
      <c r="G67" s="643"/>
      <c r="H67" s="644"/>
      <c r="I67" s="644"/>
      <c r="J67" s="644"/>
      <c r="K67" s="644"/>
      <c r="L67" s="644"/>
      <c r="M67" s="644"/>
      <c r="N67" s="644"/>
      <c r="O67" s="644"/>
      <c r="P67" s="648"/>
      <c r="Q67" s="649"/>
      <c r="R67" s="649"/>
      <c r="S67" s="649"/>
      <c r="T67" s="649"/>
      <c r="U67" s="649"/>
      <c r="V67" s="649"/>
      <c r="W67" s="649"/>
      <c r="X67" s="650"/>
      <c r="Y67" s="626" t="s">
        <v>52</v>
      </c>
      <c r="Z67" s="627"/>
      <c r="AA67" s="628"/>
      <c r="AB67" s="654" t="s">
        <v>610</v>
      </c>
      <c r="AC67" s="654"/>
      <c r="AD67" s="654"/>
      <c r="AE67" s="622">
        <v>1579</v>
      </c>
      <c r="AF67" s="622"/>
      <c r="AG67" s="622"/>
      <c r="AH67" s="622"/>
      <c r="AI67" s="622">
        <v>2159</v>
      </c>
      <c r="AJ67" s="622"/>
      <c r="AK67" s="622"/>
      <c r="AL67" s="622"/>
      <c r="AM67" s="622">
        <v>156</v>
      </c>
      <c r="AN67" s="622"/>
      <c r="AO67" s="622"/>
      <c r="AP67" s="622"/>
      <c r="AQ67" s="639" t="s">
        <v>708</v>
      </c>
      <c r="AR67" s="622"/>
      <c r="AS67" s="622"/>
      <c r="AT67" s="622"/>
      <c r="AU67" s="93" t="s">
        <v>623</v>
      </c>
      <c r="AV67" s="624"/>
      <c r="AW67" s="624"/>
      <c r="AX67" s="625"/>
      <c r="AY67">
        <f>$AY$65</f>
        <v>0</v>
      </c>
    </row>
    <row r="68" spans="1:51" ht="23.25" hidden="1" customHeight="1" x14ac:dyDescent="0.15">
      <c r="A68" s="686" t="s">
        <v>567</v>
      </c>
      <c r="B68" s="687"/>
      <c r="C68" s="687"/>
      <c r="D68" s="687"/>
      <c r="E68" s="687"/>
      <c r="F68" s="688"/>
      <c r="G68" s="176" t="s">
        <v>568</v>
      </c>
      <c r="H68" s="176"/>
      <c r="I68" s="176"/>
      <c r="J68" s="176"/>
      <c r="K68" s="176"/>
      <c r="L68" s="176"/>
      <c r="M68" s="176"/>
      <c r="N68" s="176"/>
      <c r="O68" s="176"/>
      <c r="P68" s="176"/>
      <c r="Q68" s="176"/>
      <c r="R68" s="176"/>
      <c r="S68" s="176"/>
      <c r="T68" s="176"/>
      <c r="U68" s="176"/>
      <c r="V68" s="176"/>
      <c r="W68" s="176"/>
      <c r="X68" s="177"/>
      <c r="Y68" s="636"/>
      <c r="Z68" s="637"/>
      <c r="AA68" s="638"/>
      <c r="AB68" s="175" t="s">
        <v>11</v>
      </c>
      <c r="AC68" s="176"/>
      <c r="AD68" s="177"/>
      <c r="AE68" s="119" t="s">
        <v>402</v>
      </c>
      <c r="AF68" s="119"/>
      <c r="AG68" s="119"/>
      <c r="AH68" s="119"/>
      <c r="AI68" s="119" t="s">
        <v>554</v>
      </c>
      <c r="AJ68" s="119"/>
      <c r="AK68" s="119"/>
      <c r="AL68" s="119"/>
      <c r="AM68" s="119" t="s">
        <v>370</v>
      </c>
      <c r="AN68" s="119"/>
      <c r="AO68" s="119"/>
      <c r="AP68" s="119"/>
      <c r="AQ68" s="633" t="s">
        <v>580</v>
      </c>
      <c r="AR68" s="634"/>
      <c r="AS68" s="634"/>
      <c r="AT68" s="634"/>
      <c r="AU68" s="634"/>
      <c r="AV68" s="634"/>
      <c r="AW68" s="634"/>
      <c r="AX68" s="635"/>
      <c r="AY68">
        <f>IF(SUBSTITUTE(SUBSTITUTE($G$69,"／",""),"　","")="",0,1)</f>
        <v>0</v>
      </c>
    </row>
    <row r="69" spans="1:51" ht="23.25" hidden="1" customHeight="1" x14ac:dyDescent="0.15">
      <c r="A69" s="689"/>
      <c r="B69" s="690"/>
      <c r="C69" s="690"/>
      <c r="D69" s="690"/>
      <c r="E69" s="690"/>
      <c r="F69" s="691"/>
      <c r="G69" s="659" t="s">
        <v>613</v>
      </c>
      <c r="H69" s="660"/>
      <c r="I69" s="660"/>
      <c r="J69" s="660"/>
      <c r="K69" s="660"/>
      <c r="L69" s="660"/>
      <c r="M69" s="660"/>
      <c r="N69" s="660"/>
      <c r="O69" s="660"/>
      <c r="P69" s="660"/>
      <c r="Q69" s="660"/>
      <c r="R69" s="660"/>
      <c r="S69" s="660"/>
      <c r="T69" s="660"/>
      <c r="U69" s="660"/>
      <c r="V69" s="660"/>
      <c r="W69" s="660"/>
      <c r="X69" s="660"/>
      <c r="Y69" s="663" t="s">
        <v>567</v>
      </c>
      <c r="Z69" s="664"/>
      <c r="AA69" s="665"/>
      <c r="AB69" s="666"/>
      <c r="AC69" s="667"/>
      <c r="AD69" s="668"/>
      <c r="AE69" s="639"/>
      <c r="AF69" s="639"/>
      <c r="AG69" s="639"/>
      <c r="AH69" s="639"/>
      <c r="AI69" s="639"/>
      <c r="AJ69" s="639"/>
      <c r="AK69" s="639"/>
      <c r="AL69" s="639"/>
      <c r="AM69" s="639"/>
      <c r="AN69" s="639"/>
      <c r="AO69" s="639"/>
      <c r="AP69" s="639"/>
      <c r="AQ69" s="93"/>
      <c r="AR69" s="87"/>
      <c r="AS69" s="87"/>
      <c r="AT69" s="87"/>
      <c r="AU69" s="87"/>
      <c r="AV69" s="87"/>
      <c r="AW69" s="87"/>
      <c r="AX69" s="88"/>
      <c r="AY69">
        <f>$AY$68</f>
        <v>0</v>
      </c>
    </row>
    <row r="70" spans="1:51" ht="46.5" hidden="1" customHeight="1" x14ac:dyDescent="0.15">
      <c r="A70" s="692"/>
      <c r="B70" s="693"/>
      <c r="C70" s="693"/>
      <c r="D70" s="693"/>
      <c r="E70" s="693"/>
      <c r="F70" s="694"/>
      <c r="G70" s="661"/>
      <c r="H70" s="662"/>
      <c r="I70" s="662"/>
      <c r="J70" s="662"/>
      <c r="K70" s="662"/>
      <c r="L70" s="662"/>
      <c r="M70" s="662"/>
      <c r="N70" s="662"/>
      <c r="O70" s="662"/>
      <c r="P70" s="662"/>
      <c r="Q70" s="662"/>
      <c r="R70" s="662"/>
      <c r="S70" s="662"/>
      <c r="T70" s="662"/>
      <c r="U70" s="662"/>
      <c r="V70" s="662"/>
      <c r="W70" s="662"/>
      <c r="X70" s="662"/>
      <c r="Y70" s="219" t="s">
        <v>570</v>
      </c>
      <c r="Z70" s="656"/>
      <c r="AA70" s="657"/>
      <c r="AB70" s="618" t="s">
        <v>571</v>
      </c>
      <c r="AC70" s="619"/>
      <c r="AD70" s="620"/>
      <c r="AE70" s="621"/>
      <c r="AF70" s="621"/>
      <c r="AG70" s="621"/>
      <c r="AH70" s="621"/>
      <c r="AI70" s="621"/>
      <c r="AJ70" s="621"/>
      <c r="AK70" s="621"/>
      <c r="AL70" s="621"/>
      <c r="AM70" s="621"/>
      <c r="AN70" s="621"/>
      <c r="AO70" s="621"/>
      <c r="AP70" s="621"/>
      <c r="AQ70" s="621"/>
      <c r="AR70" s="621"/>
      <c r="AS70" s="621"/>
      <c r="AT70" s="621"/>
      <c r="AU70" s="621"/>
      <c r="AV70" s="621"/>
      <c r="AW70" s="621"/>
      <c r="AX70" s="658"/>
      <c r="AY70">
        <f>$AY$68</f>
        <v>0</v>
      </c>
    </row>
    <row r="71" spans="1:51" ht="18.75" customHeight="1" x14ac:dyDescent="0.15">
      <c r="A71" s="423" t="s">
        <v>223</v>
      </c>
      <c r="B71" s="599"/>
      <c r="C71" s="599"/>
      <c r="D71" s="599"/>
      <c r="E71" s="599"/>
      <c r="F71" s="600"/>
      <c r="G71" s="608" t="s">
        <v>139</v>
      </c>
      <c r="H71" s="197"/>
      <c r="I71" s="197"/>
      <c r="J71" s="197"/>
      <c r="K71" s="197"/>
      <c r="L71" s="197"/>
      <c r="M71" s="197"/>
      <c r="N71" s="197"/>
      <c r="O71" s="198"/>
      <c r="P71" s="199" t="s">
        <v>55</v>
      </c>
      <c r="Q71" s="197"/>
      <c r="R71" s="197"/>
      <c r="S71" s="197"/>
      <c r="T71" s="197"/>
      <c r="U71" s="197"/>
      <c r="V71" s="197"/>
      <c r="W71" s="197"/>
      <c r="X71" s="198"/>
      <c r="Y71" s="609"/>
      <c r="Z71" s="610"/>
      <c r="AA71" s="611"/>
      <c r="AB71" s="615" t="s">
        <v>11</v>
      </c>
      <c r="AC71" s="616"/>
      <c r="AD71" s="617"/>
      <c r="AE71" s="119" t="s">
        <v>402</v>
      </c>
      <c r="AF71" s="119"/>
      <c r="AG71" s="119"/>
      <c r="AH71" s="119"/>
      <c r="AI71" s="119" t="s">
        <v>554</v>
      </c>
      <c r="AJ71" s="119"/>
      <c r="AK71" s="119"/>
      <c r="AL71" s="119"/>
      <c r="AM71" s="119" t="s">
        <v>370</v>
      </c>
      <c r="AN71" s="119"/>
      <c r="AO71" s="119"/>
      <c r="AP71" s="119"/>
      <c r="AQ71" s="216" t="s">
        <v>167</v>
      </c>
      <c r="AR71" s="217"/>
      <c r="AS71" s="217"/>
      <c r="AT71" s="218"/>
      <c r="AU71" s="197" t="s">
        <v>128</v>
      </c>
      <c r="AV71" s="197"/>
      <c r="AW71" s="197"/>
      <c r="AX71" s="200"/>
      <c r="AY71">
        <f>COUNTA($G$73)</f>
        <v>1</v>
      </c>
    </row>
    <row r="72" spans="1:51" ht="18.75" customHeight="1" x14ac:dyDescent="0.15">
      <c r="A72" s="601"/>
      <c r="B72" s="602"/>
      <c r="C72" s="602"/>
      <c r="D72" s="602"/>
      <c r="E72" s="602"/>
      <c r="F72" s="603"/>
      <c r="G72" s="156"/>
      <c r="H72" s="108"/>
      <c r="I72" s="108"/>
      <c r="J72" s="108"/>
      <c r="K72" s="108"/>
      <c r="L72" s="108"/>
      <c r="M72" s="108"/>
      <c r="N72" s="108"/>
      <c r="O72" s="109"/>
      <c r="P72" s="107"/>
      <c r="Q72" s="108"/>
      <c r="R72" s="108"/>
      <c r="S72" s="108"/>
      <c r="T72" s="108"/>
      <c r="U72" s="108"/>
      <c r="V72" s="108"/>
      <c r="W72" s="108"/>
      <c r="X72" s="109"/>
      <c r="Y72" s="612"/>
      <c r="Z72" s="613"/>
      <c r="AA72" s="614"/>
      <c r="AB72" s="116"/>
      <c r="AC72" s="117"/>
      <c r="AD72" s="118"/>
      <c r="AE72" s="119"/>
      <c r="AF72" s="119"/>
      <c r="AG72" s="119"/>
      <c r="AH72" s="119"/>
      <c r="AI72" s="119"/>
      <c r="AJ72" s="119"/>
      <c r="AK72" s="119"/>
      <c r="AL72" s="119"/>
      <c r="AM72" s="119"/>
      <c r="AN72" s="119"/>
      <c r="AO72" s="119"/>
      <c r="AP72" s="119"/>
      <c r="AQ72" s="513" t="s">
        <v>605</v>
      </c>
      <c r="AR72" s="514"/>
      <c r="AS72" s="127" t="s">
        <v>168</v>
      </c>
      <c r="AT72" s="128"/>
      <c r="AU72" s="126" t="s">
        <v>605</v>
      </c>
      <c r="AV72" s="126"/>
      <c r="AW72" s="108" t="s">
        <v>166</v>
      </c>
      <c r="AX72" s="129"/>
      <c r="AY72">
        <f t="shared" ref="AY72:AY77" si="1">$AY$71</f>
        <v>1</v>
      </c>
    </row>
    <row r="73" spans="1:51" ht="23.25" customHeight="1" x14ac:dyDescent="0.15">
      <c r="A73" s="604"/>
      <c r="B73" s="602"/>
      <c r="C73" s="602"/>
      <c r="D73" s="602"/>
      <c r="E73" s="602"/>
      <c r="F73" s="603"/>
      <c r="G73" s="178" t="s">
        <v>602</v>
      </c>
      <c r="H73" s="179"/>
      <c r="I73" s="179"/>
      <c r="J73" s="179"/>
      <c r="K73" s="179"/>
      <c r="L73" s="179"/>
      <c r="M73" s="179"/>
      <c r="N73" s="179"/>
      <c r="O73" s="180"/>
      <c r="P73" s="131" t="s">
        <v>712</v>
      </c>
      <c r="Q73" s="131"/>
      <c r="R73" s="131"/>
      <c r="S73" s="131"/>
      <c r="T73" s="131"/>
      <c r="U73" s="131"/>
      <c r="V73" s="131"/>
      <c r="W73" s="131"/>
      <c r="X73" s="132"/>
      <c r="Y73" s="219" t="s">
        <v>12</v>
      </c>
      <c r="Z73" s="220"/>
      <c r="AA73" s="221"/>
      <c r="AB73" s="148" t="s">
        <v>604</v>
      </c>
      <c r="AC73" s="148"/>
      <c r="AD73" s="148"/>
      <c r="AE73" s="93">
        <v>622</v>
      </c>
      <c r="AF73" s="87"/>
      <c r="AG73" s="87"/>
      <c r="AH73" s="87"/>
      <c r="AI73" s="93">
        <v>905</v>
      </c>
      <c r="AJ73" s="87"/>
      <c r="AK73" s="87"/>
      <c r="AL73" s="87"/>
      <c r="AM73" s="93">
        <v>92</v>
      </c>
      <c r="AN73" s="87"/>
      <c r="AO73" s="87"/>
      <c r="AP73" s="87"/>
      <c r="AQ73" s="94" t="s">
        <v>605</v>
      </c>
      <c r="AR73" s="95"/>
      <c r="AS73" s="95"/>
      <c r="AT73" s="96"/>
      <c r="AU73" s="87" t="s">
        <v>605</v>
      </c>
      <c r="AV73" s="87"/>
      <c r="AW73" s="87"/>
      <c r="AX73" s="88"/>
      <c r="AY73">
        <f t="shared" si="1"/>
        <v>1</v>
      </c>
    </row>
    <row r="74" spans="1:51" ht="23.25" customHeight="1" x14ac:dyDescent="0.15">
      <c r="A74" s="605"/>
      <c r="B74" s="606"/>
      <c r="C74" s="606"/>
      <c r="D74" s="606"/>
      <c r="E74" s="606"/>
      <c r="F74" s="607"/>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604</v>
      </c>
      <c r="AC74" s="92"/>
      <c r="AD74" s="92"/>
      <c r="AE74" s="93" t="s">
        <v>605</v>
      </c>
      <c r="AF74" s="87"/>
      <c r="AG74" s="87"/>
      <c r="AH74" s="87"/>
      <c r="AI74" s="93" t="s">
        <v>605</v>
      </c>
      <c r="AJ74" s="87"/>
      <c r="AK74" s="87"/>
      <c r="AL74" s="87"/>
      <c r="AM74" s="93" t="s">
        <v>605</v>
      </c>
      <c r="AN74" s="87"/>
      <c r="AO74" s="87"/>
      <c r="AP74" s="87"/>
      <c r="AQ74" s="94" t="s">
        <v>605</v>
      </c>
      <c r="AR74" s="95"/>
      <c r="AS74" s="95"/>
      <c r="AT74" s="96"/>
      <c r="AU74" s="87" t="s">
        <v>605</v>
      </c>
      <c r="AV74" s="87"/>
      <c r="AW74" s="87"/>
      <c r="AX74" s="88"/>
      <c r="AY74">
        <f t="shared" si="1"/>
        <v>1</v>
      </c>
    </row>
    <row r="75" spans="1:51" ht="23.25" customHeight="1" x14ac:dyDescent="0.15">
      <c r="A75" s="604"/>
      <c r="B75" s="602"/>
      <c r="C75" s="602"/>
      <c r="D75" s="602"/>
      <c r="E75" s="602"/>
      <c r="F75" s="603"/>
      <c r="G75" s="184"/>
      <c r="H75" s="185"/>
      <c r="I75" s="185"/>
      <c r="J75" s="185"/>
      <c r="K75" s="185"/>
      <c r="L75" s="185"/>
      <c r="M75" s="185"/>
      <c r="N75" s="185"/>
      <c r="O75" s="186"/>
      <c r="P75" s="137"/>
      <c r="Q75" s="137"/>
      <c r="R75" s="137"/>
      <c r="S75" s="137"/>
      <c r="T75" s="137"/>
      <c r="U75" s="137"/>
      <c r="V75" s="137"/>
      <c r="W75" s="137"/>
      <c r="X75" s="138"/>
      <c r="Y75" s="175" t="s">
        <v>13</v>
      </c>
      <c r="Z75" s="176"/>
      <c r="AA75" s="177"/>
      <c r="AB75" s="598" t="s">
        <v>14</v>
      </c>
      <c r="AC75" s="598"/>
      <c r="AD75" s="598"/>
      <c r="AE75" s="93" t="s">
        <v>605</v>
      </c>
      <c r="AF75" s="87"/>
      <c r="AG75" s="87"/>
      <c r="AH75" s="87"/>
      <c r="AI75" s="93" t="s">
        <v>605</v>
      </c>
      <c r="AJ75" s="87"/>
      <c r="AK75" s="87"/>
      <c r="AL75" s="87"/>
      <c r="AM75" s="93" t="s">
        <v>605</v>
      </c>
      <c r="AN75" s="87"/>
      <c r="AO75" s="87"/>
      <c r="AP75" s="87"/>
      <c r="AQ75" s="94" t="s">
        <v>605</v>
      </c>
      <c r="AR75" s="95"/>
      <c r="AS75" s="95"/>
      <c r="AT75" s="96"/>
      <c r="AU75" s="87" t="s">
        <v>605</v>
      </c>
      <c r="AV75" s="87"/>
      <c r="AW75" s="87"/>
      <c r="AX75" s="88"/>
      <c r="AY75">
        <f t="shared" si="1"/>
        <v>1</v>
      </c>
    </row>
    <row r="76" spans="1:51" ht="23.25" customHeight="1" x14ac:dyDescent="0.15">
      <c r="A76" s="187" t="s">
        <v>246</v>
      </c>
      <c r="B76" s="150"/>
      <c r="C76" s="150"/>
      <c r="D76" s="150"/>
      <c r="E76" s="150"/>
      <c r="F76" s="151"/>
      <c r="G76" s="189" t="s">
        <v>687</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559</v>
      </c>
      <c r="B78" s="152" t="s">
        <v>560</v>
      </c>
      <c r="C78" s="153"/>
      <c r="D78" s="153"/>
      <c r="E78" s="153"/>
      <c r="F78" s="154"/>
      <c r="G78" s="197" t="s">
        <v>561</v>
      </c>
      <c r="H78" s="197"/>
      <c r="I78" s="197"/>
      <c r="J78" s="197"/>
      <c r="K78" s="197"/>
      <c r="L78" s="197"/>
      <c r="M78" s="197"/>
      <c r="N78" s="197"/>
      <c r="O78" s="197"/>
      <c r="P78" s="197"/>
      <c r="Q78" s="197"/>
      <c r="R78" s="197"/>
      <c r="S78" s="197"/>
      <c r="T78" s="197"/>
      <c r="U78" s="197"/>
      <c r="V78" s="197"/>
      <c r="W78" s="197"/>
      <c r="X78" s="197"/>
      <c r="Y78" s="197"/>
      <c r="Z78" s="197"/>
      <c r="AA78" s="198"/>
      <c r="AB78" s="199" t="s">
        <v>581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402</v>
      </c>
      <c r="AF83" s="119"/>
      <c r="AG83" s="119"/>
      <c r="AH83" s="119"/>
      <c r="AI83" s="119" t="s">
        <v>554</v>
      </c>
      <c r="AJ83" s="119"/>
      <c r="AK83" s="119"/>
      <c r="AL83" s="119"/>
      <c r="AM83" s="119" t="s">
        <v>370</v>
      </c>
      <c r="AN83" s="119"/>
      <c r="AO83" s="119"/>
      <c r="AP83" s="119"/>
      <c r="AQ83" s="120" t="s">
        <v>167</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168</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402</v>
      </c>
      <c r="AF88" s="119"/>
      <c r="AG88" s="119"/>
      <c r="AH88" s="119"/>
      <c r="AI88" s="119" t="s">
        <v>554</v>
      </c>
      <c r="AJ88" s="119"/>
      <c r="AK88" s="119"/>
      <c r="AL88" s="119"/>
      <c r="AM88" s="119" t="s">
        <v>370</v>
      </c>
      <c r="AN88" s="119"/>
      <c r="AO88" s="119"/>
      <c r="AP88" s="119"/>
      <c r="AQ88" s="120" t="s">
        <v>167</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168</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402</v>
      </c>
      <c r="AF93" s="119"/>
      <c r="AG93" s="119"/>
      <c r="AH93" s="119"/>
      <c r="AI93" s="119" t="s">
        <v>554</v>
      </c>
      <c r="AJ93" s="119"/>
      <c r="AK93" s="119"/>
      <c r="AL93" s="119"/>
      <c r="AM93" s="119" t="s">
        <v>370</v>
      </c>
      <c r="AN93" s="119"/>
      <c r="AO93" s="119"/>
      <c r="AP93" s="119"/>
      <c r="AQ93" s="120" t="s">
        <v>167</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168</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8" t="s">
        <v>565</v>
      </c>
      <c r="B98" s="719"/>
      <c r="C98" s="719"/>
      <c r="D98" s="719"/>
      <c r="E98" s="719"/>
      <c r="F98" s="720"/>
      <c r="G98" s="721"/>
      <c r="H98" s="722"/>
      <c r="I98" s="722"/>
      <c r="J98" s="722"/>
      <c r="K98" s="722"/>
      <c r="L98" s="722"/>
      <c r="M98" s="722"/>
      <c r="N98" s="722"/>
      <c r="O98" s="722"/>
      <c r="P98" s="722"/>
      <c r="Q98" s="722"/>
      <c r="R98" s="722"/>
      <c r="S98" s="722"/>
      <c r="T98" s="722"/>
      <c r="U98" s="722"/>
      <c r="V98" s="722"/>
      <c r="W98" s="722"/>
      <c r="X98" s="722"/>
      <c r="Y98" s="722"/>
      <c r="Z98" s="722"/>
      <c r="AA98" s="722"/>
      <c r="AB98" s="722"/>
      <c r="AC98" s="722"/>
      <c r="AD98" s="722"/>
      <c r="AE98" s="722"/>
      <c r="AF98" s="722"/>
      <c r="AG98" s="722"/>
      <c r="AH98" s="722"/>
      <c r="AI98" s="722"/>
      <c r="AJ98" s="722"/>
      <c r="AK98" s="722"/>
      <c r="AL98" s="722"/>
      <c r="AM98" s="722"/>
      <c r="AN98" s="722"/>
      <c r="AO98" s="722"/>
      <c r="AP98" s="722"/>
      <c r="AQ98" s="722"/>
      <c r="AR98" s="722"/>
      <c r="AS98" s="722"/>
      <c r="AT98" s="722"/>
      <c r="AU98" s="722"/>
      <c r="AV98" s="722"/>
      <c r="AW98" s="722"/>
      <c r="AX98" s="723"/>
      <c r="AY98">
        <f>COUNTA($G$98)</f>
        <v>0</v>
      </c>
    </row>
    <row r="99" spans="1:60" ht="31.5" customHeight="1" x14ac:dyDescent="0.15">
      <c r="A99" s="655" t="s">
        <v>566</v>
      </c>
      <c r="B99" s="153"/>
      <c r="C99" s="153"/>
      <c r="D99" s="153"/>
      <c r="E99" s="153"/>
      <c r="F99" s="154"/>
      <c r="G99" s="695" t="s">
        <v>558</v>
      </c>
      <c r="H99" s="696"/>
      <c r="I99" s="696"/>
      <c r="J99" s="696"/>
      <c r="K99" s="696"/>
      <c r="L99" s="696"/>
      <c r="M99" s="696"/>
      <c r="N99" s="696"/>
      <c r="O99" s="696"/>
      <c r="P99" s="697" t="s">
        <v>557</v>
      </c>
      <c r="Q99" s="696"/>
      <c r="R99" s="696"/>
      <c r="S99" s="696"/>
      <c r="T99" s="696"/>
      <c r="U99" s="696"/>
      <c r="V99" s="696"/>
      <c r="W99" s="696"/>
      <c r="X99" s="698"/>
      <c r="Y99" s="699"/>
      <c r="Z99" s="700"/>
      <c r="AA99" s="701"/>
      <c r="AB99" s="632" t="s">
        <v>11</v>
      </c>
      <c r="AC99" s="632"/>
      <c r="AD99" s="632"/>
      <c r="AE99" s="119" t="s">
        <v>402</v>
      </c>
      <c r="AF99" s="119"/>
      <c r="AG99" s="119"/>
      <c r="AH99" s="119"/>
      <c r="AI99" s="119" t="s">
        <v>554</v>
      </c>
      <c r="AJ99" s="119"/>
      <c r="AK99" s="119"/>
      <c r="AL99" s="119"/>
      <c r="AM99" s="119" t="s">
        <v>370</v>
      </c>
      <c r="AN99" s="119"/>
      <c r="AO99" s="119"/>
      <c r="AP99" s="119"/>
      <c r="AQ99" s="629" t="s">
        <v>401</v>
      </c>
      <c r="AR99" s="630"/>
      <c r="AS99" s="630"/>
      <c r="AT99" s="631"/>
      <c r="AU99" s="629" t="s">
        <v>579</v>
      </c>
      <c r="AV99" s="630"/>
      <c r="AW99" s="630"/>
      <c r="AX99" s="640"/>
      <c r="AY99">
        <f>COUNTA($G$100)</f>
        <v>0</v>
      </c>
    </row>
    <row r="100" spans="1:60" ht="23.25" customHeight="1" x14ac:dyDescent="0.15">
      <c r="A100" s="655"/>
      <c r="B100" s="153"/>
      <c r="C100" s="153"/>
      <c r="D100" s="153"/>
      <c r="E100" s="153"/>
      <c r="F100" s="154"/>
      <c r="G100" s="641"/>
      <c r="H100" s="642"/>
      <c r="I100" s="642"/>
      <c r="J100" s="642"/>
      <c r="K100" s="642"/>
      <c r="L100" s="642"/>
      <c r="M100" s="642"/>
      <c r="N100" s="642"/>
      <c r="O100" s="642"/>
      <c r="P100" s="645" t="s">
        <v>612</v>
      </c>
      <c r="Q100" s="646"/>
      <c r="R100" s="646"/>
      <c r="S100" s="646"/>
      <c r="T100" s="646"/>
      <c r="U100" s="646"/>
      <c r="V100" s="646"/>
      <c r="W100" s="646"/>
      <c r="X100" s="647"/>
      <c r="Y100" s="651" t="s">
        <v>51</v>
      </c>
      <c r="Z100" s="652"/>
      <c r="AA100" s="653"/>
      <c r="AB100" s="654" t="s">
        <v>608</v>
      </c>
      <c r="AC100" s="654"/>
      <c r="AD100" s="654"/>
      <c r="AE100" s="622">
        <v>14987</v>
      </c>
      <c r="AF100" s="622"/>
      <c r="AG100" s="622"/>
      <c r="AH100" s="622"/>
      <c r="AI100" s="622">
        <v>12073</v>
      </c>
      <c r="AJ100" s="622"/>
      <c r="AK100" s="622"/>
      <c r="AL100" s="622"/>
      <c r="AM100" s="622">
        <v>9475</v>
      </c>
      <c r="AN100" s="622"/>
      <c r="AO100" s="622"/>
      <c r="AP100" s="622"/>
      <c r="AQ100" s="639" t="s">
        <v>686</v>
      </c>
      <c r="AR100" s="622"/>
      <c r="AS100" s="622"/>
      <c r="AT100" s="622"/>
      <c r="AU100" s="93" t="s">
        <v>623</v>
      </c>
      <c r="AV100" s="624"/>
      <c r="AW100" s="624"/>
      <c r="AX100" s="625"/>
      <c r="AY100">
        <f>$AY$99</f>
        <v>0</v>
      </c>
    </row>
    <row r="101" spans="1:60" ht="23.25" customHeight="1" x14ac:dyDescent="0.15">
      <c r="A101" s="188"/>
      <c r="B101" s="158"/>
      <c r="C101" s="158"/>
      <c r="D101" s="158"/>
      <c r="E101" s="158"/>
      <c r="F101" s="159"/>
      <c r="G101" s="643"/>
      <c r="H101" s="644"/>
      <c r="I101" s="644"/>
      <c r="J101" s="644"/>
      <c r="K101" s="644"/>
      <c r="L101" s="644"/>
      <c r="M101" s="644"/>
      <c r="N101" s="644"/>
      <c r="O101" s="644"/>
      <c r="P101" s="648"/>
      <c r="Q101" s="649"/>
      <c r="R101" s="649"/>
      <c r="S101" s="649"/>
      <c r="T101" s="649"/>
      <c r="U101" s="649"/>
      <c r="V101" s="649"/>
      <c r="W101" s="649"/>
      <c r="X101" s="650"/>
      <c r="Y101" s="626" t="s">
        <v>52</v>
      </c>
      <c r="Z101" s="627"/>
      <c r="AA101" s="628"/>
      <c r="AB101" s="654" t="s">
        <v>608</v>
      </c>
      <c r="AC101" s="654"/>
      <c r="AD101" s="654"/>
      <c r="AE101" s="622" t="s">
        <v>605</v>
      </c>
      <c r="AF101" s="622"/>
      <c r="AG101" s="622"/>
      <c r="AH101" s="622"/>
      <c r="AI101" s="622" t="s">
        <v>605</v>
      </c>
      <c r="AJ101" s="622"/>
      <c r="AK101" s="622"/>
      <c r="AL101" s="622"/>
      <c r="AM101" s="639" t="s">
        <v>623</v>
      </c>
      <c r="AN101" s="622"/>
      <c r="AO101" s="622"/>
      <c r="AP101" s="622"/>
      <c r="AQ101" s="639" t="s">
        <v>623</v>
      </c>
      <c r="AR101" s="622"/>
      <c r="AS101" s="622"/>
      <c r="AT101" s="622"/>
      <c r="AU101" s="93" t="s">
        <v>623</v>
      </c>
      <c r="AV101" s="624"/>
      <c r="AW101" s="624"/>
      <c r="AX101" s="625"/>
      <c r="AY101">
        <f>$AY$99</f>
        <v>0</v>
      </c>
    </row>
    <row r="102" spans="1:60" ht="23.25" hidden="1" customHeight="1" x14ac:dyDescent="0.15">
      <c r="A102" s="187" t="s">
        <v>567</v>
      </c>
      <c r="B102" s="105"/>
      <c r="C102" s="105"/>
      <c r="D102" s="105"/>
      <c r="E102" s="105"/>
      <c r="F102" s="669"/>
      <c r="G102" s="176" t="s">
        <v>568</v>
      </c>
      <c r="H102" s="176"/>
      <c r="I102" s="176"/>
      <c r="J102" s="176"/>
      <c r="K102" s="176"/>
      <c r="L102" s="176"/>
      <c r="M102" s="176"/>
      <c r="N102" s="176"/>
      <c r="O102" s="176"/>
      <c r="P102" s="176"/>
      <c r="Q102" s="176"/>
      <c r="R102" s="176"/>
      <c r="S102" s="176"/>
      <c r="T102" s="176"/>
      <c r="U102" s="176"/>
      <c r="V102" s="176"/>
      <c r="W102" s="176"/>
      <c r="X102" s="177"/>
      <c r="Y102" s="636"/>
      <c r="Z102" s="637"/>
      <c r="AA102" s="638"/>
      <c r="AB102" s="175" t="s">
        <v>11</v>
      </c>
      <c r="AC102" s="176"/>
      <c r="AD102" s="177"/>
      <c r="AE102" s="119" t="s">
        <v>402</v>
      </c>
      <c r="AF102" s="119"/>
      <c r="AG102" s="119"/>
      <c r="AH102" s="119"/>
      <c r="AI102" s="119" t="s">
        <v>554</v>
      </c>
      <c r="AJ102" s="119"/>
      <c r="AK102" s="119"/>
      <c r="AL102" s="119"/>
      <c r="AM102" s="119" t="s">
        <v>370</v>
      </c>
      <c r="AN102" s="119"/>
      <c r="AO102" s="119"/>
      <c r="AP102" s="119"/>
      <c r="AQ102" s="633" t="s">
        <v>580</v>
      </c>
      <c r="AR102" s="634"/>
      <c r="AS102" s="634"/>
      <c r="AT102" s="634"/>
      <c r="AU102" s="634"/>
      <c r="AV102" s="634"/>
      <c r="AW102" s="634"/>
      <c r="AX102" s="635"/>
      <c r="AY102">
        <f>IF(SUBSTITUTE(SUBSTITUTE($G$103,"／",""),"　","")="",0,1)</f>
        <v>0</v>
      </c>
    </row>
    <row r="103" spans="1:60" ht="23.25" hidden="1" customHeight="1" x14ac:dyDescent="0.15">
      <c r="A103" s="670"/>
      <c r="B103" s="197"/>
      <c r="C103" s="197"/>
      <c r="D103" s="197"/>
      <c r="E103" s="197"/>
      <c r="F103" s="671"/>
      <c r="G103" s="659" t="s">
        <v>569</v>
      </c>
      <c r="H103" s="660"/>
      <c r="I103" s="660"/>
      <c r="J103" s="660"/>
      <c r="K103" s="660"/>
      <c r="L103" s="660"/>
      <c r="M103" s="660"/>
      <c r="N103" s="660"/>
      <c r="O103" s="660"/>
      <c r="P103" s="660"/>
      <c r="Q103" s="660"/>
      <c r="R103" s="660"/>
      <c r="S103" s="660"/>
      <c r="T103" s="660"/>
      <c r="U103" s="660"/>
      <c r="V103" s="660"/>
      <c r="W103" s="660"/>
      <c r="X103" s="660"/>
      <c r="Y103" s="663" t="s">
        <v>567</v>
      </c>
      <c r="Z103" s="664"/>
      <c r="AA103" s="665"/>
      <c r="AB103" s="666"/>
      <c r="AC103" s="667"/>
      <c r="AD103" s="668"/>
      <c r="AE103" s="639"/>
      <c r="AF103" s="639"/>
      <c r="AG103" s="639"/>
      <c r="AH103" s="639"/>
      <c r="AI103" s="639"/>
      <c r="AJ103" s="639"/>
      <c r="AK103" s="639"/>
      <c r="AL103" s="639"/>
      <c r="AM103" s="639"/>
      <c r="AN103" s="639"/>
      <c r="AO103" s="639"/>
      <c r="AP103" s="639"/>
      <c r="AQ103" s="93"/>
      <c r="AR103" s="87"/>
      <c r="AS103" s="87"/>
      <c r="AT103" s="87"/>
      <c r="AU103" s="87"/>
      <c r="AV103" s="87"/>
      <c r="AW103" s="87"/>
      <c r="AX103" s="88"/>
      <c r="AY103">
        <f>$AY$102</f>
        <v>0</v>
      </c>
    </row>
    <row r="104" spans="1:60" ht="46.5" hidden="1" customHeight="1" x14ac:dyDescent="0.15">
      <c r="A104" s="672"/>
      <c r="B104" s="108"/>
      <c r="C104" s="108"/>
      <c r="D104" s="108"/>
      <c r="E104" s="108"/>
      <c r="F104" s="673"/>
      <c r="G104" s="661"/>
      <c r="H104" s="662"/>
      <c r="I104" s="662"/>
      <c r="J104" s="662"/>
      <c r="K104" s="662"/>
      <c r="L104" s="662"/>
      <c r="M104" s="662"/>
      <c r="N104" s="662"/>
      <c r="O104" s="662"/>
      <c r="P104" s="662"/>
      <c r="Q104" s="662"/>
      <c r="R104" s="662"/>
      <c r="S104" s="662"/>
      <c r="T104" s="662"/>
      <c r="U104" s="662"/>
      <c r="V104" s="662"/>
      <c r="W104" s="662"/>
      <c r="X104" s="662"/>
      <c r="Y104" s="219" t="s">
        <v>570</v>
      </c>
      <c r="Z104" s="656"/>
      <c r="AA104" s="657"/>
      <c r="AB104" s="618" t="s">
        <v>571</v>
      </c>
      <c r="AC104" s="619"/>
      <c r="AD104" s="620"/>
      <c r="AE104" s="621"/>
      <c r="AF104" s="621"/>
      <c r="AG104" s="621"/>
      <c r="AH104" s="621"/>
      <c r="AI104" s="621"/>
      <c r="AJ104" s="621"/>
      <c r="AK104" s="621"/>
      <c r="AL104" s="621"/>
      <c r="AM104" s="621"/>
      <c r="AN104" s="621"/>
      <c r="AO104" s="621"/>
      <c r="AP104" s="621"/>
      <c r="AQ104" s="621"/>
      <c r="AR104" s="621"/>
      <c r="AS104" s="621"/>
      <c r="AT104" s="621"/>
      <c r="AU104" s="621"/>
      <c r="AV104" s="621"/>
      <c r="AW104" s="621"/>
      <c r="AX104" s="658"/>
      <c r="AY104">
        <f>$AY$102</f>
        <v>0</v>
      </c>
    </row>
    <row r="105" spans="1:60" ht="18.75" customHeight="1" x14ac:dyDescent="0.15">
      <c r="A105" s="423" t="s">
        <v>223</v>
      </c>
      <c r="B105" s="599"/>
      <c r="C105" s="599"/>
      <c r="D105" s="599"/>
      <c r="E105" s="599"/>
      <c r="F105" s="600"/>
      <c r="G105" s="608" t="s">
        <v>139</v>
      </c>
      <c r="H105" s="197"/>
      <c r="I105" s="197"/>
      <c r="J105" s="197"/>
      <c r="K105" s="197"/>
      <c r="L105" s="197"/>
      <c r="M105" s="197"/>
      <c r="N105" s="197"/>
      <c r="O105" s="198"/>
      <c r="P105" s="199" t="s">
        <v>55</v>
      </c>
      <c r="Q105" s="197"/>
      <c r="R105" s="197"/>
      <c r="S105" s="197"/>
      <c r="T105" s="197"/>
      <c r="U105" s="197"/>
      <c r="V105" s="197"/>
      <c r="W105" s="197"/>
      <c r="X105" s="198"/>
      <c r="Y105" s="609"/>
      <c r="Z105" s="610"/>
      <c r="AA105" s="611"/>
      <c r="AB105" s="615" t="s">
        <v>11</v>
      </c>
      <c r="AC105" s="616"/>
      <c r="AD105" s="617"/>
      <c r="AE105" s="119" t="s">
        <v>402</v>
      </c>
      <c r="AF105" s="119"/>
      <c r="AG105" s="119"/>
      <c r="AH105" s="119"/>
      <c r="AI105" s="119" t="s">
        <v>554</v>
      </c>
      <c r="AJ105" s="119"/>
      <c r="AK105" s="119"/>
      <c r="AL105" s="119"/>
      <c r="AM105" s="119" t="s">
        <v>370</v>
      </c>
      <c r="AN105" s="119"/>
      <c r="AO105" s="119"/>
      <c r="AP105" s="119"/>
      <c r="AQ105" s="216" t="s">
        <v>167</v>
      </c>
      <c r="AR105" s="217"/>
      <c r="AS105" s="217"/>
      <c r="AT105" s="218"/>
      <c r="AU105" s="197" t="s">
        <v>128</v>
      </c>
      <c r="AV105" s="197"/>
      <c r="AW105" s="197"/>
      <c r="AX105" s="200"/>
      <c r="AY105">
        <f>COUNTA($G$107)</f>
        <v>1</v>
      </c>
    </row>
    <row r="106" spans="1:60" ht="18.75" customHeight="1" x14ac:dyDescent="0.15">
      <c r="A106" s="601"/>
      <c r="B106" s="602"/>
      <c r="C106" s="602"/>
      <c r="D106" s="602"/>
      <c r="E106" s="602"/>
      <c r="F106" s="603"/>
      <c r="G106" s="156"/>
      <c r="H106" s="108"/>
      <c r="I106" s="108"/>
      <c r="J106" s="108"/>
      <c r="K106" s="108"/>
      <c r="L106" s="108"/>
      <c r="M106" s="108"/>
      <c r="N106" s="108"/>
      <c r="O106" s="109"/>
      <c r="P106" s="107"/>
      <c r="Q106" s="108"/>
      <c r="R106" s="108"/>
      <c r="S106" s="108"/>
      <c r="T106" s="108"/>
      <c r="U106" s="108"/>
      <c r="V106" s="108"/>
      <c r="W106" s="108"/>
      <c r="X106" s="109"/>
      <c r="Y106" s="612"/>
      <c r="Z106" s="613"/>
      <c r="AA106" s="614"/>
      <c r="AB106" s="116"/>
      <c r="AC106" s="117"/>
      <c r="AD106" s="118"/>
      <c r="AE106" s="119"/>
      <c r="AF106" s="119"/>
      <c r="AG106" s="119"/>
      <c r="AH106" s="119"/>
      <c r="AI106" s="119"/>
      <c r="AJ106" s="119"/>
      <c r="AK106" s="119"/>
      <c r="AL106" s="119"/>
      <c r="AM106" s="119"/>
      <c r="AN106" s="119"/>
      <c r="AO106" s="119"/>
      <c r="AP106" s="119"/>
      <c r="AQ106" s="513" t="s">
        <v>605</v>
      </c>
      <c r="AR106" s="514"/>
      <c r="AS106" s="127" t="s">
        <v>168</v>
      </c>
      <c r="AT106" s="128"/>
      <c r="AU106" s="126" t="s">
        <v>605</v>
      </c>
      <c r="AV106" s="126"/>
      <c r="AW106" s="108" t="s">
        <v>166</v>
      </c>
      <c r="AX106" s="129"/>
      <c r="AY106">
        <f t="shared" ref="AY106:AY111" si="3">$AY$105</f>
        <v>1</v>
      </c>
    </row>
    <row r="107" spans="1:60" ht="23.25" customHeight="1" x14ac:dyDescent="0.15">
      <c r="A107" s="604"/>
      <c r="B107" s="602"/>
      <c r="C107" s="602"/>
      <c r="D107" s="602"/>
      <c r="E107" s="602"/>
      <c r="F107" s="603"/>
      <c r="G107" s="178" t="s">
        <v>606</v>
      </c>
      <c r="H107" s="179"/>
      <c r="I107" s="179"/>
      <c r="J107" s="179"/>
      <c r="K107" s="179"/>
      <c r="L107" s="179"/>
      <c r="M107" s="179"/>
      <c r="N107" s="179"/>
      <c r="O107" s="180"/>
      <c r="P107" s="131" t="s">
        <v>607</v>
      </c>
      <c r="Q107" s="131"/>
      <c r="R107" s="131"/>
      <c r="S107" s="131"/>
      <c r="T107" s="131"/>
      <c r="U107" s="131"/>
      <c r="V107" s="131"/>
      <c r="W107" s="131"/>
      <c r="X107" s="132"/>
      <c r="Y107" s="219" t="s">
        <v>12</v>
      </c>
      <c r="Z107" s="220"/>
      <c r="AA107" s="221"/>
      <c r="AB107" s="148" t="s">
        <v>608</v>
      </c>
      <c r="AC107" s="148"/>
      <c r="AD107" s="148"/>
      <c r="AE107" s="93">
        <v>585</v>
      </c>
      <c r="AF107" s="87"/>
      <c r="AG107" s="87"/>
      <c r="AH107" s="87"/>
      <c r="AI107" s="93">
        <v>496</v>
      </c>
      <c r="AJ107" s="87"/>
      <c r="AK107" s="87"/>
      <c r="AL107" s="87"/>
      <c r="AM107" s="93">
        <v>455</v>
      </c>
      <c r="AN107" s="87"/>
      <c r="AO107" s="87"/>
      <c r="AP107" s="87"/>
      <c r="AQ107" s="94" t="s">
        <v>605</v>
      </c>
      <c r="AR107" s="95"/>
      <c r="AS107" s="95"/>
      <c r="AT107" s="96"/>
      <c r="AU107" s="87" t="s">
        <v>605</v>
      </c>
      <c r="AV107" s="87"/>
      <c r="AW107" s="87"/>
      <c r="AX107" s="88"/>
      <c r="AY107">
        <f t="shared" si="3"/>
        <v>1</v>
      </c>
    </row>
    <row r="108" spans="1:60" ht="23.25" customHeight="1" x14ac:dyDescent="0.15">
      <c r="A108" s="605"/>
      <c r="B108" s="606"/>
      <c r="C108" s="606"/>
      <c r="D108" s="606"/>
      <c r="E108" s="606"/>
      <c r="F108" s="607"/>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t="s">
        <v>608</v>
      </c>
      <c r="AC108" s="92"/>
      <c r="AD108" s="92"/>
      <c r="AE108" s="93" t="s">
        <v>605</v>
      </c>
      <c r="AF108" s="87"/>
      <c r="AG108" s="87"/>
      <c r="AH108" s="87"/>
      <c r="AI108" s="93" t="s">
        <v>605</v>
      </c>
      <c r="AJ108" s="87"/>
      <c r="AK108" s="87"/>
      <c r="AL108" s="87"/>
      <c r="AM108" s="93" t="s">
        <v>623</v>
      </c>
      <c r="AN108" s="87"/>
      <c r="AO108" s="87"/>
      <c r="AP108" s="87"/>
      <c r="AQ108" s="94" t="s">
        <v>605</v>
      </c>
      <c r="AR108" s="95"/>
      <c r="AS108" s="95"/>
      <c r="AT108" s="96"/>
      <c r="AU108" s="87" t="s">
        <v>605</v>
      </c>
      <c r="AV108" s="87"/>
      <c r="AW108" s="87"/>
      <c r="AX108" s="88"/>
      <c r="AY108">
        <f t="shared" si="3"/>
        <v>1</v>
      </c>
    </row>
    <row r="109" spans="1:60" ht="23.25" customHeight="1" x14ac:dyDescent="0.15">
      <c r="A109" s="604"/>
      <c r="B109" s="602"/>
      <c r="C109" s="602"/>
      <c r="D109" s="602"/>
      <c r="E109" s="602"/>
      <c r="F109" s="603"/>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8" t="s">
        <v>14</v>
      </c>
      <c r="AC109" s="598"/>
      <c r="AD109" s="598"/>
      <c r="AE109" s="93" t="s">
        <v>605</v>
      </c>
      <c r="AF109" s="87"/>
      <c r="AG109" s="87"/>
      <c r="AH109" s="87"/>
      <c r="AI109" s="93" t="s">
        <v>605</v>
      </c>
      <c r="AJ109" s="87"/>
      <c r="AK109" s="87"/>
      <c r="AL109" s="87"/>
      <c r="AM109" s="93" t="s">
        <v>623</v>
      </c>
      <c r="AN109" s="87"/>
      <c r="AO109" s="87"/>
      <c r="AP109" s="87"/>
      <c r="AQ109" s="94" t="s">
        <v>605</v>
      </c>
      <c r="AR109" s="95"/>
      <c r="AS109" s="95"/>
      <c r="AT109" s="96"/>
      <c r="AU109" s="87" t="s">
        <v>605</v>
      </c>
      <c r="AV109" s="87"/>
      <c r="AW109" s="87"/>
      <c r="AX109" s="88"/>
      <c r="AY109">
        <f t="shared" si="3"/>
        <v>1</v>
      </c>
    </row>
    <row r="110" spans="1:60" ht="23.25" customHeight="1" x14ac:dyDescent="0.15">
      <c r="A110" s="187" t="s">
        <v>246</v>
      </c>
      <c r="B110" s="150"/>
      <c r="C110" s="150"/>
      <c r="D110" s="150"/>
      <c r="E110" s="150"/>
      <c r="F110" s="151"/>
      <c r="G110" s="189" t="s">
        <v>709</v>
      </c>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1</v>
      </c>
    </row>
    <row r="111" spans="1:60" ht="23.25" customHeight="1" thickBo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1</v>
      </c>
    </row>
    <row r="112" spans="1:60" ht="18.75" hidden="1" customHeight="1" x14ac:dyDescent="0.15">
      <c r="A112" s="195" t="s">
        <v>559</v>
      </c>
      <c r="B112" s="152" t="s">
        <v>560</v>
      </c>
      <c r="C112" s="153"/>
      <c r="D112" s="153"/>
      <c r="E112" s="153"/>
      <c r="F112" s="154"/>
      <c r="G112" s="197" t="s">
        <v>561</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581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402</v>
      </c>
      <c r="AF117" s="119"/>
      <c r="AG117" s="119"/>
      <c r="AH117" s="119"/>
      <c r="AI117" s="119" t="s">
        <v>554</v>
      </c>
      <c r="AJ117" s="119"/>
      <c r="AK117" s="119"/>
      <c r="AL117" s="119"/>
      <c r="AM117" s="119" t="s">
        <v>370</v>
      </c>
      <c r="AN117" s="119"/>
      <c r="AO117" s="119"/>
      <c r="AP117" s="119"/>
      <c r="AQ117" s="120" t="s">
        <v>167</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168</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402</v>
      </c>
      <c r="AF122" s="119"/>
      <c r="AG122" s="119"/>
      <c r="AH122" s="119"/>
      <c r="AI122" s="119" t="s">
        <v>554</v>
      </c>
      <c r="AJ122" s="119"/>
      <c r="AK122" s="119"/>
      <c r="AL122" s="119"/>
      <c r="AM122" s="119" t="s">
        <v>370</v>
      </c>
      <c r="AN122" s="119"/>
      <c r="AO122" s="119"/>
      <c r="AP122" s="119"/>
      <c r="AQ122" s="120" t="s">
        <v>167</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168</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402</v>
      </c>
      <c r="AF127" s="119"/>
      <c r="AG127" s="119"/>
      <c r="AH127" s="119"/>
      <c r="AI127" s="119" t="s">
        <v>554</v>
      </c>
      <c r="AJ127" s="119"/>
      <c r="AK127" s="119"/>
      <c r="AL127" s="119"/>
      <c r="AM127" s="119" t="s">
        <v>370</v>
      </c>
      <c r="AN127" s="119"/>
      <c r="AO127" s="119"/>
      <c r="AP127" s="119"/>
      <c r="AQ127" s="120" t="s">
        <v>167</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168</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8" t="s">
        <v>565</v>
      </c>
      <c r="B132" s="719"/>
      <c r="C132" s="719"/>
      <c r="D132" s="719"/>
      <c r="E132" s="719"/>
      <c r="F132" s="720"/>
      <c r="G132" s="721"/>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2"/>
      <c r="AD132" s="722"/>
      <c r="AE132" s="722"/>
      <c r="AF132" s="722"/>
      <c r="AG132" s="722"/>
      <c r="AH132" s="722"/>
      <c r="AI132" s="722"/>
      <c r="AJ132" s="722"/>
      <c r="AK132" s="722"/>
      <c r="AL132" s="722"/>
      <c r="AM132" s="722"/>
      <c r="AN132" s="722"/>
      <c r="AO132" s="722"/>
      <c r="AP132" s="722"/>
      <c r="AQ132" s="722"/>
      <c r="AR132" s="722"/>
      <c r="AS132" s="722"/>
      <c r="AT132" s="722"/>
      <c r="AU132" s="722"/>
      <c r="AV132" s="722"/>
      <c r="AW132" s="722"/>
      <c r="AX132" s="723"/>
      <c r="AY132">
        <f>COUNTA($G$132)</f>
        <v>0</v>
      </c>
    </row>
    <row r="133" spans="1:60" ht="31.5" hidden="1" customHeight="1" x14ac:dyDescent="0.15">
      <c r="A133" s="655" t="s">
        <v>566</v>
      </c>
      <c r="B133" s="153"/>
      <c r="C133" s="153"/>
      <c r="D133" s="153"/>
      <c r="E133" s="153"/>
      <c r="F133" s="154"/>
      <c r="G133" s="695" t="s">
        <v>558</v>
      </c>
      <c r="H133" s="696"/>
      <c r="I133" s="696"/>
      <c r="J133" s="696"/>
      <c r="K133" s="696"/>
      <c r="L133" s="696"/>
      <c r="M133" s="696"/>
      <c r="N133" s="696"/>
      <c r="O133" s="696"/>
      <c r="P133" s="697" t="s">
        <v>557</v>
      </c>
      <c r="Q133" s="696"/>
      <c r="R133" s="696"/>
      <c r="S133" s="696"/>
      <c r="T133" s="696"/>
      <c r="U133" s="696"/>
      <c r="V133" s="696"/>
      <c r="W133" s="696"/>
      <c r="X133" s="698"/>
      <c r="Y133" s="699"/>
      <c r="Z133" s="700"/>
      <c r="AA133" s="701"/>
      <c r="AB133" s="632" t="s">
        <v>11</v>
      </c>
      <c r="AC133" s="632"/>
      <c r="AD133" s="632"/>
      <c r="AE133" s="119" t="s">
        <v>402</v>
      </c>
      <c r="AF133" s="119"/>
      <c r="AG133" s="119"/>
      <c r="AH133" s="119"/>
      <c r="AI133" s="119" t="s">
        <v>554</v>
      </c>
      <c r="AJ133" s="119"/>
      <c r="AK133" s="119"/>
      <c r="AL133" s="119"/>
      <c r="AM133" s="119" t="s">
        <v>370</v>
      </c>
      <c r="AN133" s="119"/>
      <c r="AO133" s="119"/>
      <c r="AP133" s="119"/>
      <c r="AQ133" s="629" t="s">
        <v>401</v>
      </c>
      <c r="AR133" s="630"/>
      <c r="AS133" s="630"/>
      <c r="AT133" s="631"/>
      <c r="AU133" s="629" t="s">
        <v>579</v>
      </c>
      <c r="AV133" s="630"/>
      <c r="AW133" s="630"/>
      <c r="AX133" s="640"/>
      <c r="AY133">
        <f>COUNTA($G$134)</f>
        <v>0</v>
      </c>
    </row>
    <row r="134" spans="1:60" ht="23.25" hidden="1" customHeight="1" x14ac:dyDescent="0.15">
      <c r="A134" s="655"/>
      <c r="B134" s="153"/>
      <c r="C134" s="153"/>
      <c r="D134" s="153"/>
      <c r="E134" s="153"/>
      <c r="F134" s="154"/>
      <c r="G134" s="641"/>
      <c r="H134" s="642"/>
      <c r="I134" s="642"/>
      <c r="J134" s="642"/>
      <c r="K134" s="642"/>
      <c r="L134" s="642"/>
      <c r="M134" s="642"/>
      <c r="N134" s="642"/>
      <c r="O134" s="642"/>
      <c r="P134" s="645"/>
      <c r="Q134" s="646"/>
      <c r="R134" s="646"/>
      <c r="S134" s="646"/>
      <c r="T134" s="646"/>
      <c r="U134" s="646"/>
      <c r="V134" s="646"/>
      <c r="W134" s="646"/>
      <c r="X134" s="647"/>
      <c r="Y134" s="651" t="s">
        <v>51</v>
      </c>
      <c r="Z134" s="652"/>
      <c r="AA134" s="653"/>
      <c r="AB134" s="654"/>
      <c r="AC134" s="654"/>
      <c r="AD134" s="654"/>
      <c r="AE134" s="622"/>
      <c r="AF134" s="622"/>
      <c r="AG134" s="622"/>
      <c r="AH134" s="622"/>
      <c r="AI134" s="622"/>
      <c r="AJ134" s="622"/>
      <c r="AK134" s="622"/>
      <c r="AL134" s="622"/>
      <c r="AM134" s="622"/>
      <c r="AN134" s="622"/>
      <c r="AO134" s="622"/>
      <c r="AP134" s="622"/>
      <c r="AQ134" s="622"/>
      <c r="AR134" s="622"/>
      <c r="AS134" s="622"/>
      <c r="AT134" s="622"/>
      <c r="AU134" s="623"/>
      <c r="AV134" s="624"/>
      <c r="AW134" s="624"/>
      <c r="AX134" s="625"/>
      <c r="AY134">
        <f>$AY$133</f>
        <v>0</v>
      </c>
    </row>
    <row r="135" spans="1:60" ht="23.25" hidden="1" customHeight="1" x14ac:dyDescent="0.15">
      <c r="A135" s="188"/>
      <c r="B135" s="158"/>
      <c r="C135" s="158"/>
      <c r="D135" s="158"/>
      <c r="E135" s="158"/>
      <c r="F135" s="159"/>
      <c r="G135" s="643"/>
      <c r="H135" s="644"/>
      <c r="I135" s="644"/>
      <c r="J135" s="644"/>
      <c r="K135" s="644"/>
      <c r="L135" s="644"/>
      <c r="M135" s="644"/>
      <c r="N135" s="644"/>
      <c r="O135" s="644"/>
      <c r="P135" s="648"/>
      <c r="Q135" s="649"/>
      <c r="R135" s="649"/>
      <c r="S135" s="649"/>
      <c r="T135" s="649"/>
      <c r="U135" s="649"/>
      <c r="V135" s="649"/>
      <c r="W135" s="649"/>
      <c r="X135" s="650"/>
      <c r="Y135" s="626" t="s">
        <v>52</v>
      </c>
      <c r="Z135" s="627"/>
      <c r="AA135" s="628"/>
      <c r="AB135" s="654"/>
      <c r="AC135" s="654"/>
      <c r="AD135" s="654"/>
      <c r="AE135" s="622"/>
      <c r="AF135" s="622"/>
      <c r="AG135" s="622"/>
      <c r="AH135" s="622"/>
      <c r="AI135" s="622"/>
      <c r="AJ135" s="622"/>
      <c r="AK135" s="622"/>
      <c r="AL135" s="622"/>
      <c r="AM135" s="622"/>
      <c r="AN135" s="622"/>
      <c r="AO135" s="622"/>
      <c r="AP135" s="622"/>
      <c r="AQ135" s="622"/>
      <c r="AR135" s="622"/>
      <c r="AS135" s="622"/>
      <c r="AT135" s="622"/>
      <c r="AU135" s="623"/>
      <c r="AV135" s="624"/>
      <c r="AW135" s="624"/>
      <c r="AX135" s="625"/>
      <c r="AY135">
        <f>$AY$133</f>
        <v>0</v>
      </c>
    </row>
    <row r="136" spans="1:60" ht="23.25" hidden="1" customHeight="1" x14ac:dyDescent="0.15">
      <c r="A136" s="187" t="s">
        <v>567</v>
      </c>
      <c r="B136" s="105"/>
      <c r="C136" s="105"/>
      <c r="D136" s="105"/>
      <c r="E136" s="105"/>
      <c r="F136" s="669"/>
      <c r="G136" s="176" t="s">
        <v>568</v>
      </c>
      <c r="H136" s="176"/>
      <c r="I136" s="176"/>
      <c r="J136" s="176"/>
      <c r="K136" s="176"/>
      <c r="L136" s="176"/>
      <c r="M136" s="176"/>
      <c r="N136" s="176"/>
      <c r="O136" s="176"/>
      <c r="P136" s="176"/>
      <c r="Q136" s="176"/>
      <c r="R136" s="176"/>
      <c r="S136" s="176"/>
      <c r="T136" s="176"/>
      <c r="U136" s="176"/>
      <c r="V136" s="176"/>
      <c r="W136" s="176"/>
      <c r="X136" s="177"/>
      <c r="Y136" s="636"/>
      <c r="Z136" s="637"/>
      <c r="AA136" s="638"/>
      <c r="AB136" s="175" t="s">
        <v>11</v>
      </c>
      <c r="AC136" s="176"/>
      <c r="AD136" s="177"/>
      <c r="AE136" s="119" t="s">
        <v>402</v>
      </c>
      <c r="AF136" s="119"/>
      <c r="AG136" s="119"/>
      <c r="AH136" s="119"/>
      <c r="AI136" s="119" t="s">
        <v>554</v>
      </c>
      <c r="AJ136" s="119"/>
      <c r="AK136" s="119"/>
      <c r="AL136" s="119"/>
      <c r="AM136" s="119" t="s">
        <v>370</v>
      </c>
      <c r="AN136" s="119"/>
      <c r="AO136" s="119"/>
      <c r="AP136" s="119"/>
      <c r="AQ136" s="633" t="s">
        <v>580</v>
      </c>
      <c r="AR136" s="634"/>
      <c r="AS136" s="634"/>
      <c r="AT136" s="634"/>
      <c r="AU136" s="634"/>
      <c r="AV136" s="634"/>
      <c r="AW136" s="634"/>
      <c r="AX136" s="635"/>
      <c r="AY136">
        <f>IF(SUBSTITUTE(SUBSTITUTE($G$137,"／",""),"　","")="",0,1)</f>
        <v>0</v>
      </c>
    </row>
    <row r="137" spans="1:60" ht="23.25" hidden="1" customHeight="1" x14ac:dyDescent="0.15">
      <c r="A137" s="670"/>
      <c r="B137" s="197"/>
      <c r="C137" s="197"/>
      <c r="D137" s="197"/>
      <c r="E137" s="197"/>
      <c r="F137" s="671"/>
      <c r="G137" s="659" t="s">
        <v>569</v>
      </c>
      <c r="H137" s="660"/>
      <c r="I137" s="660"/>
      <c r="J137" s="660"/>
      <c r="K137" s="660"/>
      <c r="L137" s="660"/>
      <c r="M137" s="660"/>
      <c r="N137" s="660"/>
      <c r="O137" s="660"/>
      <c r="P137" s="660"/>
      <c r="Q137" s="660"/>
      <c r="R137" s="660"/>
      <c r="S137" s="660"/>
      <c r="T137" s="660"/>
      <c r="U137" s="660"/>
      <c r="V137" s="660"/>
      <c r="W137" s="660"/>
      <c r="X137" s="660"/>
      <c r="Y137" s="663" t="s">
        <v>567</v>
      </c>
      <c r="Z137" s="664"/>
      <c r="AA137" s="665"/>
      <c r="AB137" s="666"/>
      <c r="AC137" s="667"/>
      <c r="AD137" s="668"/>
      <c r="AE137" s="639"/>
      <c r="AF137" s="639"/>
      <c r="AG137" s="639"/>
      <c r="AH137" s="639"/>
      <c r="AI137" s="639"/>
      <c r="AJ137" s="639"/>
      <c r="AK137" s="639"/>
      <c r="AL137" s="639"/>
      <c r="AM137" s="639"/>
      <c r="AN137" s="639"/>
      <c r="AO137" s="639"/>
      <c r="AP137" s="639"/>
      <c r="AQ137" s="93"/>
      <c r="AR137" s="87"/>
      <c r="AS137" s="87"/>
      <c r="AT137" s="87"/>
      <c r="AU137" s="87"/>
      <c r="AV137" s="87"/>
      <c r="AW137" s="87"/>
      <c r="AX137" s="88"/>
      <c r="AY137">
        <f>$AY$136</f>
        <v>0</v>
      </c>
    </row>
    <row r="138" spans="1:60" ht="46.5" hidden="1" customHeight="1" x14ac:dyDescent="0.15">
      <c r="A138" s="672"/>
      <c r="B138" s="108"/>
      <c r="C138" s="108"/>
      <c r="D138" s="108"/>
      <c r="E138" s="108"/>
      <c r="F138" s="673"/>
      <c r="G138" s="661"/>
      <c r="H138" s="662"/>
      <c r="I138" s="662"/>
      <c r="J138" s="662"/>
      <c r="K138" s="662"/>
      <c r="L138" s="662"/>
      <c r="M138" s="662"/>
      <c r="N138" s="662"/>
      <c r="O138" s="662"/>
      <c r="P138" s="662"/>
      <c r="Q138" s="662"/>
      <c r="R138" s="662"/>
      <c r="S138" s="662"/>
      <c r="T138" s="662"/>
      <c r="U138" s="662"/>
      <c r="V138" s="662"/>
      <c r="W138" s="662"/>
      <c r="X138" s="662"/>
      <c r="Y138" s="219" t="s">
        <v>570</v>
      </c>
      <c r="Z138" s="656"/>
      <c r="AA138" s="657"/>
      <c r="AB138" s="618" t="s">
        <v>571</v>
      </c>
      <c r="AC138" s="619"/>
      <c r="AD138" s="620"/>
      <c r="AE138" s="621"/>
      <c r="AF138" s="621"/>
      <c r="AG138" s="621"/>
      <c r="AH138" s="621"/>
      <c r="AI138" s="621"/>
      <c r="AJ138" s="621"/>
      <c r="AK138" s="621"/>
      <c r="AL138" s="621"/>
      <c r="AM138" s="621"/>
      <c r="AN138" s="621"/>
      <c r="AO138" s="621"/>
      <c r="AP138" s="621"/>
      <c r="AQ138" s="621"/>
      <c r="AR138" s="621"/>
      <c r="AS138" s="621"/>
      <c r="AT138" s="621"/>
      <c r="AU138" s="621"/>
      <c r="AV138" s="621"/>
      <c r="AW138" s="621"/>
      <c r="AX138" s="658"/>
      <c r="AY138">
        <f>$AY$136</f>
        <v>0</v>
      </c>
    </row>
    <row r="139" spans="1:60" ht="18.75" hidden="1" customHeight="1" x14ac:dyDescent="0.15">
      <c r="A139" s="423" t="s">
        <v>223</v>
      </c>
      <c r="B139" s="599"/>
      <c r="C139" s="599"/>
      <c r="D139" s="599"/>
      <c r="E139" s="599"/>
      <c r="F139" s="600"/>
      <c r="G139" s="608" t="s">
        <v>139</v>
      </c>
      <c r="H139" s="197"/>
      <c r="I139" s="197"/>
      <c r="J139" s="197"/>
      <c r="K139" s="197"/>
      <c r="L139" s="197"/>
      <c r="M139" s="197"/>
      <c r="N139" s="197"/>
      <c r="O139" s="198"/>
      <c r="P139" s="199" t="s">
        <v>55</v>
      </c>
      <c r="Q139" s="197"/>
      <c r="R139" s="197"/>
      <c r="S139" s="197"/>
      <c r="T139" s="197"/>
      <c r="U139" s="197"/>
      <c r="V139" s="197"/>
      <c r="W139" s="197"/>
      <c r="X139" s="198"/>
      <c r="Y139" s="609"/>
      <c r="Z139" s="610"/>
      <c r="AA139" s="611"/>
      <c r="AB139" s="615" t="s">
        <v>11</v>
      </c>
      <c r="AC139" s="616"/>
      <c r="AD139" s="617"/>
      <c r="AE139" s="119" t="s">
        <v>402</v>
      </c>
      <c r="AF139" s="119"/>
      <c r="AG139" s="119"/>
      <c r="AH139" s="119"/>
      <c r="AI139" s="119" t="s">
        <v>554</v>
      </c>
      <c r="AJ139" s="119"/>
      <c r="AK139" s="119"/>
      <c r="AL139" s="119"/>
      <c r="AM139" s="119" t="s">
        <v>370</v>
      </c>
      <c r="AN139" s="119"/>
      <c r="AO139" s="119"/>
      <c r="AP139" s="119"/>
      <c r="AQ139" s="216" t="s">
        <v>167</v>
      </c>
      <c r="AR139" s="217"/>
      <c r="AS139" s="217"/>
      <c r="AT139" s="218"/>
      <c r="AU139" s="197" t="s">
        <v>128</v>
      </c>
      <c r="AV139" s="197"/>
      <c r="AW139" s="197"/>
      <c r="AX139" s="200"/>
      <c r="AY139">
        <f>COUNTA($G$141)</f>
        <v>0</v>
      </c>
    </row>
    <row r="140" spans="1:60" ht="18.75" hidden="1" customHeight="1" x14ac:dyDescent="0.15">
      <c r="A140" s="601"/>
      <c r="B140" s="602"/>
      <c r="C140" s="602"/>
      <c r="D140" s="602"/>
      <c r="E140" s="602"/>
      <c r="F140" s="603"/>
      <c r="G140" s="156"/>
      <c r="H140" s="108"/>
      <c r="I140" s="108"/>
      <c r="J140" s="108"/>
      <c r="K140" s="108"/>
      <c r="L140" s="108"/>
      <c r="M140" s="108"/>
      <c r="N140" s="108"/>
      <c r="O140" s="109"/>
      <c r="P140" s="107"/>
      <c r="Q140" s="108"/>
      <c r="R140" s="108"/>
      <c r="S140" s="108"/>
      <c r="T140" s="108"/>
      <c r="U140" s="108"/>
      <c r="V140" s="108"/>
      <c r="W140" s="108"/>
      <c r="X140" s="109"/>
      <c r="Y140" s="612"/>
      <c r="Z140" s="613"/>
      <c r="AA140" s="614"/>
      <c r="AB140" s="116"/>
      <c r="AC140" s="117"/>
      <c r="AD140" s="118"/>
      <c r="AE140" s="119"/>
      <c r="AF140" s="119"/>
      <c r="AG140" s="119"/>
      <c r="AH140" s="119"/>
      <c r="AI140" s="119"/>
      <c r="AJ140" s="119"/>
      <c r="AK140" s="119"/>
      <c r="AL140" s="119"/>
      <c r="AM140" s="119"/>
      <c r="AN140" s="119"/>
      <c r="AO140" s="119"/>
      <c r="AP140" s="119"/>
      <c r="AQ140" s="513"/>
      <c r="AR140" s="514"/>
      <c r="AS140" s="127" t="s">
        <v>168</v>
      </c>
      <c r="AT140" s="128"/>
      <c r="AU140" s="126"/>
      <c r="AV140" s="126"/>
      <c r="AW140" s="108" t="s">
        <v>166</v>
      </c>
      <c r="AX140" s="129"/>
      <c r="AY140">
        <f t="shared" ref="AY140:AY145" si="5">$AY$139</f>
        <v>0</v>
      </c>
    </row>
    <row r="141" spans="1:60" ht="23.25" hidden="1" customHeight="1" x14ac:dyDescent="0.15">
      <c r="A141" s="604"/>
      <c r="B141" s="602"/>
      <c r="C141" s="602"/>
      <c r="D141" s="602"/>
      <c r="E141" s="602"/>
      <c r="F141" s="603"/>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5"/>
      <c r="B142" s="606"/>
      <c r="C142" s="606"/>
      <c r="D142" s="606"/>
      <c r="E142" s="606"/>
      <c r="F142" s="607"/>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4"/>
      <c r="B143" s="602"/>
      <c r="C143" s="602"/>
      <c r="D143" s="602"/>
      <c r="E143" s="602"/>
      <c r="F143" s="603"/>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8" t="s">
        <v>14</v>
      </c>
      <c r="AC143" s="598"/>
      <c r="AD143" s="598"/>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246</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559</v>
      </c>
      <c r="B146" s="152" t="s">
        <v>560</v>
      </c>
      <c r="C146" s="153"/>
      <c r="D146" s="153"/>
      <c r="E146" s="153"/>
      <c r="F146" s="154"/>
      <c r="G146" s="197" t="s">
        <v>561</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581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402</v>
      </c>
      <c r="AF151" s="119"/>
      <c r="AG151" s="119"/>
      <c r="AH151" s="119"/>
      <c r="AI151" s="119" t="s">
        <v>554</v>
      </c>
      <c r="AJ151" s="119"/>
      <c r="AK151" s="119"/>
      <c r="AL151" s="119"/>
      <c r="AM151" s="119" t="s">
        <v>370</v>
      </c>
      <c r="AN151" s="119"/>
      <c r="AO151" s="119"/>
      <c r="AP151" s="119"/>
      <c r="AQ151" s="120" t="s">
        <v>167</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168</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402</v>
      </c>
      <c r="AF156" s="119"/>
      <c r="AG156" s="119"/>
      <c r="AH156" s="119"/>
      <c r="AI156" s="119" t="s">
        <v>554</v>
      </c>
      <c r="AJ156" s="119"/>
      <c r="AK156" s="119"/>
      <c r="AL156" s="119"/>
      <c r="AM156" s="119" t="s">
        <v>370</v>
      </c>
      <c r="AN156" s="119"/>
      <c r="AO156" s="119"/>
      <c r="AP156" s="119"/>
      <c r="AQ156" s="120" t="s">
        <v>167</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168</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402</v>
      </c>
      <c r="AF161" s="119"/>
      <c r="AG161" s="119"/>
      <c r="AH161" s="119"/>
      <c r="AI161" s="119" t="s">
        <v>554</v>
      </c>
      <c r="AJ161" s="119"/>
      <c r="AK161" s="119"/>
      <c r="AL161" s="119"/>
      <c r="AM161" s="119" t="s">
        <v>370</v>
      </c>
      <c r="AN161" s="119"/>
      <c r="AO161" s="119"/>
      <c r="AP161" s="119"/>
      <c r="AQ161" s="120" t="s">
        <v>167</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168</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8" t="s">
        <v>565</v>
      </c>
      <c r="B166" s="719"/>
      <c r="C166" s="719"/>
      <c r="D166" s="719"/>
      <c r="E166" s="719"/>
      <c r="F166" s="720"/>
      <c r="G166" s="721"/>
      <c r="H166" s="722"/>
      <c r="I166" s="722"/>
      <c r="J166" s="722"/>
      <c r="K166" s="722"/>
      <c r="L166" s="722"/>
      <c r="M166" s="722"/>
      <c r="N166" s="722"/>
      <c r="O166" s="722"/>
      <c r="P166" s="722"/>
      <c r="Q166" s="722"/>
      <c r="R166" s="722"/>
      <c r="S166" s="722"/>
      <c r="T166" s="722"/>
      <c r="U166" s="722"/>
      <c r="V166" s="722"/>
      <c r="W166" s="722"/>
      <c r="X166" s="722"/>
      <c r="Y166" s="722"/>
      <c r="Z166" s="722"/>
      <c r="AA166" s="722"/>
      <c r="AB166" s="722"/>
      <c r="AC166" s="722"/>
      <c r="AD166" s="722"/>
      <c r="AE166" s="722"/>
      <c r="AF166" s="722"/>
      <c r="AG166" s="722"/>
      <c r="AH166" s="722"/>
      <c r="AI166" s="722"/>
      <c r="AJ166" s="722"/>
      <c r="AK166" s="722"/>
      <c r="AL166" s="722"/>
      <c r="AM166" s="722"/>
      <c r="AN166" s="722"/>
      <c r="AO166" s="722"/>
      <c r="AP166" s="722"/>
      <c r="AQ166" s="722"/>
      <c r="AR166" s="722"/>
      <c r="AS166" s="722"/>
      <c r="AT166" s="722"/>
      <c r="AU166" s="722"/>
      <c r="AV166" s="722"/>
      <c r="AW166" s="722"/>
      <c r="AX166" s="723"/>
      <c r="AY166">
        <f>COUNTA($G$166)</f>
        <v>0</v>
      </c>
    </row>
    <row r="167" spans="1:60" ht="31.5" hidden="1" customHeight="1" x14ac:dyDescent="0.15">
      <c r="A167" s="655" t="s">
        <v>566</v>
      </c>
      <c r="B167" s="153"/>
      <c r="C167" s="153"/>
      <c r="D167" s="153"/>
      <c r="E167" s="153"/>
      <c r="F167" s="154"/>
      <c r="G167" s="695" t="s">
        <v>558</v>
      </c>
      <c r="H167" s="696"/>
      <c r="I167" s="696"/>
      <c r="J167" s="696"/>
      <c r="K167" s="696"/>
      <c r="L167" s="696"/>
      <c r="M167" s="696"/>
      <c r="N167" s="696"/>
      <c r="O167" s="696"/>
      <c r="P167" s="697" t="s">
        <v>557</v>
      </c>
      <c r="Q167" s="696"/>
      <c r="R167" s="696"/>
      <c r="S167" s="696"/>
      <c r="T167" s="696"/>
      <c r="U167" s="696"/>
      <c r="V167" s="696"/>
      <c r="W167" s="696"/>
      <c r="X167" s="698"/>
      <c r="Y167" s="699"/>
      <c r="Z167" s="700"/>
      <c r="AA167" s="701"/>
      <c r="AB167" s="632" t="s">
        <v>11</v>
      </c>
      <c r="AC167" s="632"/>
      <c r="AD167" s="632"/>
      <c r="AE167" s="119" t="s">
        <v>402</v>
      </c>
      <c r="AF167" s="119"/>
      <c r="AG167" s="119"/>
      <c r="AH167" s="119"/>
      <c r="AI167" s="119" t="s">
        <v>554</v>
      </c>
      <c r="AJ167" s="119"/>
      <c r="AK167" s="119"/>
      <c r="AL167" s="119"/>
      <c r="AM167" s="119" t="s">
        <v>370</v>
      </c>
      <c r="AN167" s="119"/>
      <c r="AO167" s="119"/>
      <c r="AP167" s="119"/>
      <c r="AQ167" s="629" t="s">
        <v>401</v>
      </c>
      <c r="AR167" s="630"/>
      <c r="AS167" s="630"/>
      <c r="AT167" s="631"/>
      <c r="AU167" s="629" t="s">
        <v>579</v>
      </c>
      <c r="AV167" s="630"/>
      <c r="AW167" s="630"/>
      <c r="AX167" s="640"/>
      <c r="AY167">
        <f>COUNTA($G$168)</f>
        <v>0</v>
      </c>
    </row>
    <row r="168" spans="1:60" ht="23.25" hidden="1" customHeight="1" x14ac:dyDescent="0.15">
      <c r="A168" s="655"/>
      <c r="B168" s="153"/>
      <c r="C168" s="153"/>
      <c r="D168" s="153"/>
      <c r="E168" s="153"/>
      <c r="F168" s="154"/>
      <c r="G168" s="641"/>
      <c r="H168" s="642"/>
      <c r="I168" s="642"/>
      <c r="J168" s="642"/>
      <c r="K168" s="642"/>
      <c r="L168" s="642"/>
      <c r="M168" s="642"/>
      <c r="N168" s="642"/>
      <c r="O168" s="642"/>
      <c r="P168" s="645"/>
      <c r="Q168" s="646"/>
      <c r="R168" s="646"/>
      <c r="S168" s="646"/>
      <c r="T168" s="646"/>
      <c r="U168" s="646"/>
      <c r="V168" s="646"/>
      <c r="W168" s="646"/>
      <c r="X168" s="647"/>
      <c r="Y168" s="651" t="s">
        <v>51</v>
      </c>
      <c r="Z168" s="652"/>
      <c r="AA168" s="653"/>
      <c r="AB168" s="654"/>
      <c r="AC168" s="654"/>
      <c r="AD168" s="654"/>
      <c r="AE168" s="622"/>
      <c r="AF168" s="622"/>
      <c r="AG168" s="622"/>
      <c r="AH168" s="622"/>
      <c r="AI168" s="622"/>
      <c r="AJ168" s="622"/>
      <c r="AK168" s="622"/>
      <c r="AL168" s="622"/>
      <c r="AM168" s="622"/>
      <c r="AN168" s="622"/>
      <c r="AO168" s="622"/>
      <c r="AP168" s="622"/>
      <c r="AQ168" s="622"/>
      <c r="AR168" s="622"/>
      <c r="AS168" s="622"/>
      <c r="AT168" s="622"/>
      <c r="AU168" s="623"/>
      <c r="AV168" s="624"/>
      <c r="AW168" s="624"/>
      <c r="AX168" s="625"/>
      <c r="AY168">
        <f>$AY$167</f>
        <v>0</v>
      </c>
    </row>
    <row r="169" spans="1:60" ht="23.25" hidden="1" customHeight="1" x14ac:dyDescent="0.15">
      <c r="A169" s="188"/>
      <c r="B169" s="158"/>
      <c r="C169" s="158"/>
      <c r="D169" s="158"/>
      <c r="E169" s="158"/>
      <c r="F169" s="159"/>
      <c r="G169" s="643"/>
      <c r="H169" s="644"/>
      <c r="I169" s="644"/>
      <c r="J169" s="644"/>
      <c r="K169" s="644"/>
      <c r="L169" s="644"/>
      <c r="M169" s="644"/>
      <c r="N169" s="644"/>
      <c r="O169" s="644"/>
      <c r="P169" s="648"/>
      <c r="Q169" s="649"/>
      <c r="R169" s="649"/>
      <c r="S169" s="649"/>
      <c r="T169" s="649"/>
      <c r="U169" s="649"/>
      <c r="V169" s="649"/>
      <c r="W169" s="649"/>
      <c r="X169" s="650"/>
      <c r="Y169" s="626" t="s">
        <v>52</v>
      </c>
      <c r="Z169" s="627"/>
      <c r="AA169" s="628"/>
      <c r="AB169" s="654"/>
      <c r="AC169" s="654"/>
      <c r="AD169" s="654"/>
      <c r="AE169" s="622"/>
      <c r="AF169" s="622"/>
      <c r="AG169" s="622"/>
      <c r="AH169" s="622"/>
      <c r="AI169" s="622"/>
      <c r="AJ169" s="622"/>
      <c r="AK169" s="622"/>
      <c r="AL169" s="622"/>
      <c r="AM169" s="622"/>
      <c r="AN169" s="622"/>
      <c r="AO169" s="622"/>
      <c r="AP169" s="622"/>
      <c r="AQ169" s="622"/>
      <c r="AR169" s="622"/>
      <c r="AS169" s="622"/>
      <c r="AT169" s="622"/>
      <c r="AU169" s="623"/>
      <c r="AV169" s="624"/>
      <c r="AW169" s="624"/>
      <c r="AX169" s="625"/>
      <c r="AY169">
        <f>$AY$167</f>
        <v>0</v>
      </c>
    </row>
    <row r="170" spans="1:60" ht="23.25" hidden="1" customHeight="1" x14ac:dyDescent="0.15">
      <c r="A170" s="187" t="s">
        <v>567</v>
      </c>
      <c r="B170" s="105"/>
      <c r="C170" s="105"/>
      <c r="D170" s="105"/>
      <c r="E170" s="105"/>
      <c r="F170" s="669"/>
      <c r="G170" s="176" t="s">
        <v>568</v>
      </c>
      <c r="H170" s="176"/>
      <c r="I170" s="176"/>
      <c r="J170" s="176"/>
      <c r="K170" s="176"/>
      <c r="L170" s="176"/>
      <c r="M170" s="176"/>
      <c r="N170" s="176"/>
      <c r="O170" s="176"/>
      <c r="P170" s="176"/>
      <c r="Q170" s="176"/>
      <c r="R170" s="176"/>
      <c r="S170" s="176"/>
      <c r="T170" s="176"/>
      <c r="U170" s="176"/>
      <c r="V170" s="176"/>
      <c r="W170" s="176"/>
      <c r="X170" s="177"/>
      <c r="Y170" s="636"/>
      <c r="Z170" s="637"/>
      <c r="AA170" s="638"/>
      <c r="AB170" s="175" t="s">
        <v>11</v>
      </c>
      <c r="AC170" s="176"/>
      <c r="AD170" s="177"/>
      <c r="AE170" s="119" t="s">
        <v>402</v>
      </c>
      <c r="AF170" s="119"/>
      <c r="AG170" s="119"/>
      <c r="AH170" s="119"/>
      <c r="AI170" s="119" t="s">
        <v>554</v>
      </c>
      <c r="AJ170" s="119"/>
      <c r="AK170" s="119"/>
      <c r="AL170" s="119"/>
      <c r="AM170" s="119" t="s">
        <v>370</v>
      </c>
      <c r="AN170" s="119"/>
      <c r="AO170" s="119"/>
      <c r="AP170" s="119"/>
      <c r="AQ170" s="633" t="s">
        <v>580</v>
      </c>
      <c r="AR170" s="634"/>
      <c r="AS170" s="634"/>
      <c r="AT170" s="634"/>
      <c r="AU170" s="634"/>
      <c r="AV170" s="634"/>
      <c r="AW170" s="634"/>
      <c r="AX170" s="635"/>
      <c r="AY170">
        <f>IF(SUBSTITUTE(SUBSTITUTE($G$171,"／",""),"　","")="",0,1)</f>
        <v>0</v>
      </c>
    </row>
    <row r="171" spans="1:60" ht="23.25" hidden="1" customHeight="1" x14ac:dyDescent="0.15">
      <c r="A171" s="670"/>
      <c r="B171" s="197"/>
      <c r="C171" s="197"/>
      <c r="D171" s="197"/>
      <c r="E171" s="197"/>
      <c r="F171" s="671"/>
      <c r="G171" s="659" t="s">
        <v>569</v>
      </c>
      <c r="H171" s="660"/>
      <c r="I171" s="660"/>
      <c r="J171" s="660"/>
      <c r="K171" s="660"/>
      <c r="L171" s="660"/>
      <c r="M171" s="660"/>
      <c r="N171" s="660"/>
      <c r="O171" s="660"/>
      <c r="P171" s="660"/>
      <c r="Q171" s="660"/>
      <c r="R171" s="660"/>
      <c r="S171" s="660"/>
      <c r="T171" s="660"/>
      <c r="U171" s="660"/>
      <c r="V171" s="660"/>
      <c r="W171" s="660"/>
      <c r="X171" s="660"/>
      <c r="Y171" s="663" t="s">
        <v>567</v>
      </c>
      <c r="Z171" s="664"/>
      <c r="AA171" s="665"/>
      <c r="AB171" s="666"/>
      <c r="AC171" s="667"/>
      <c r="AD171" s="668"/>
      <c r="AE171" s="639"/>
      <c r="AF171" s="639"/>
      <c r="AG171" s="639"/>
      <c r="AH171" s="639"/>
      <c r="AI171" s="639"/>
      <c r="AJ171" s="639"/>
      <c r="AK171" s="639"/>
      <c r="AL171" s="639"/>
      <c r="AM171" s="639"/>
      <c r="AN171" s="639"/>
      <c r="AO171" s="639"/>
      <c r="AP171" s="639"/>
      <c r="AQ171" s="93"/>
      <c r="AR171" s="87"/>
      <c r="AS171" s="87"/>
      <c r="AT171" s="87"/>
      <c r="AU171" s="87"/>
      <c r="AV171" s="87"/>
      <c r="AW171" s="87"/>
      <c r="AX171" s="88"/>
      <c r="AY171">
        <f>$AY$170</f>
        <v>0</v>
      </c>
    </row>
    <row r="172" spans="1:60" ht="46.5" hidden="1" customHeight="1" x14ac:dyDescent="0.15">
      <c r="A172" s="672"/>
      <c r="B172" s="108"/>
      <c r="C172" s="108"/>
      <c r="D172" s="108"/>
      <c r="E172" s="108"/>
      <c r="F172" s="673"/>
      <c r="G172" s="661"/>
      <c r="H172" s="662"/>
      <c r="I172" s="662"/>
      <c r="J172" s="662"/>
      <c r="K172" s="662"/>
      <c r="L172" s="662"/>
      <c r="M172" s="662"/>
      <c r="N172" s="662"/>
      <c r="O172" s="662"/>
      <c r="P172" s="662"/>
      <c r="Q172" s="662"/>
      <c r="R172" s="662"/>
      <c r="S172" s="662"/>
      <c r="T172" s="662"/>
      <c r="U172" s="662"/>
      <c r="V172" s="662"/>
      <c r="W172" s="662"/>
      <c r="X172" s="662"/>
      <c r="Y172" s="219" t="s">
        <v>570</v>
      </c>
      <c r="Z172" s="656"/>
      <c r="AA172" s="657"/>
      <c r="AB172" s="618" t="s">
        <v>571</v>
      </c>
      <c r="AC172" s="619"/>
      <c r="AD172" s="620"/>
      <c r="AE172" s="621"/>
      <c r="AF172" s="621"/>
      <c r="AG172" s="621"/>
      <c r="AH172" s="621"/>
      <c r="AI172" s="621"/>
      <c r="AJ172" s="621"/>
      <c r="AK172" s="621"/>
      <c r="AL172" s="621"/>
      <c r="AM172" s="621"/>
      <c r="AN172" s="621"/>
      <c r="AO172" s="621"/>
      <c r="AP172" s="621"/>
      <c r="AQ172" s="621"/>
      <c r="AR172" s="621"/>
      <c r="AS172" s="621"/>
      <c r="AT172" s="621"/>
      <c r="AU172" s="621"/>
      <c r="AV172" s="621"/>
      <c r="AW172" s="621"/>
      <c r="AX172" s="658"/>
      <c r="AY172">
        <f>$AY$170</f>
        <v>0</v>
      </c>
    </row>
    <row r="173" spans="1:60" ht="18.75" hidden="1" customHeight="1" x14ac:dyDescent="0.15">
      <c r="A173" s="423" t="s">
        <v>223</v>
      </c>
      <c r="B173" s="599"/>
      <c r="C173" s="599"/>
      <c r="D173" s="599"/>
      <c r="E173" s="599"/>
      <c r="F173" s="600"/>
      <c r="G173" s="608" t="s">
        <v>139</v>
      </c>
      <c r="H173" s="197"/>
      <c r="I173" s="197"/>
      <c r="J173" s="197"/>
      <c r="K173" s="197"/>
      <c r="L173" s="197"/>
      <c r="M173" s="197"/>
      <c r="N173" s="197"/>
      <c r="O173" s="198"/>
      <c r="P173" s="199" t="s">
        <v>55</v>
      </c>
      <c r="Q173" s="197"/>
      <c r="R173" s="197"/>
      <c r="S173" s="197"/>
      <c r="T173" s="197"/>
      <c r="U173" s="197"/>
      <c r="V173" s="197"/>
      <c r="W173" s="197"/>
      <c r="X173" s="198"/>
      <c r="Y173" s="609"/>
      <c r="Z173" s="610"/>
      <c r="AA173" s="611"/>
      <c r="AB173" s="615" t="s">
        <v>11</v>
      </c>
      <c r="AC173" s="616"/>
      <c r="AD173" s="617"/>
      <c r="AE173" s="119" t="s">
        <v>402</v>
      </c>
      <c r="AF173" s="119"/>
      <c r="AG173" s="119"/>
      <c r="AH173" s="119"/>
      <c r="AI173" s="119" t="s">
        <v>554</v>
      </c>
      <c r="AJ173" s="119"/>
      <c r="AK173" s="119"/>
      <c r="AL173" s="119"/>
      <c r="AM173" s="119" t="s">
        <v>370</v>
      </c>
      <c r="AN173" s="119"/>
      <c r="AO173" s="119"/>
      <c r="AP173" s="119"/>
      <c r="AQ173" s="216" t="s">
        <v>167</v>
      </c>
      <c r="AR173" s="217"/>
      <c r="AS173" s="217"/>
      <c r="AT173" s="218"/>
      <c r="AU173" s="197" t="s">
        <v>128</v>
      </c>
      <c r="AV173" s="197"/>
      <c r="AW173" s="197"/>
      <c r="AX173" s="200"/>
      <c r="AY173">
        <f>COUNTA($G$175)</f>
        <v>0</v>
      </c>
    </row>
    <row r="174" spans="1:60" ht="18.75" hidden="1" customHeight="1" x14ac:dyDescent="0.15">
      <c r="A174" s="601"/>
      <c r="B174" s="602"/>
      <c r="C174" s="602"/>
      <c r="D174" s="602"/>
      <c r="E174" s="602"/>
      <c r="F174" s="603"/>
      <c r="G174" s="156"/>
      <c r="H174" s="108"/>
      <c r="I174" s="108"/>
      <c r="J174" s="108"/>
      <c r="K174" s="108"/>
      <c r="L174" s="108"/>
      <c r="M174" s="108"/>
      <c r="N174" s="108"/>
      <c r="O174" s="109"/>
      <c r="P174" s="107"/>
      <c r="Q174" s="108"/>
      <c r="R174" s="108"/>
      <c r="S174" s="108"/>
      <c r="T174" s="108"/>
      <c r="U174" s="108"/>
      <c r="V174" s="108"/>
      <c r="W174" s="108"/>
      <c r="X174" s="109"/>
      <c r="Y174" s="612"/>
      <c r="Z174" s="613"/>
      <c r="AA174" s="614"/>
      <c r="AB174" s="116"/>
      <c r="AC174" s="117"/>
      <c r="AD174" s="118"/>
      <c r="AE174" s="119"/>
      <c r="AF174" s="119"/>
      <c r="AG174" s="119"/>
      <c r="AH174" s="119"/>
      <c r="AI174" s="119"/>
      <c r="AJ174" s="119"/>
      <c r="AK174" s="119"/>
      <c r="AL174" s="119"/>
      <c r="AM174" s="119"/>
      <c r="AN174" s="119"/>
      <c r="AO174" s="119"/>
      <c r="AP174" s="119"/>
      <c r="AQ174" s="513"/>
      <c r="AR174" s="514"/>
      <c r="AS174" s="127" t="s">
        <v>168</v>
      </c>
      <c r="AT174" s="128"/>
      <c r="AU174" s="126"/>
      <c r="AV174" s="126"/>
      <c r="AW174" s="108" t="s">
        <v>166</v>
      </c>
      <c r="AX174" s="129"/>
      <c r="AY174">
        <f t="shared" ref="AY174:AY179" si="7">$AY$173</f>
        <v>0</v>
      </c>
    </row>
    <row r="175" spans="1:60" ht="23.25" hidden="1" customHeight="1" x14ac:dyDescent="0.15">
      <c r="A175" s="604"/>
      <c r="B175" s="602"/>
      <c r="C175" s="602"/>
      <c r="D175" s="602"/>
      <c r="E175" s="602"/>
      <c r="F175" s="603"/>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5"/>
      <c r="B176" s="606"/>
      <c r="C176" s="606"/>
      <c r="D176" s="606"/>
      <c r="E176" s="606"/>
      <c r="F176" s="607"/>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4"/>
      <c r="B177" s="602"/>
      <c r="C177" s="602"/>
      <c r="D177" s="602"/>
      <c r="E177" s="602"/>
      <c r="F177" s="603"/>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8" t="s">
        <v>14</v>
      </c>
      <c r="AC177" s="598"/>
      <c r="AD177" s="598"/>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246</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559</v>
      </c>
      <c r="B180" s="152" t="s">
        <v>560</v>
      </c>
      <c r="C180" s="153"/>
      <c r="D180" s="153"/>
      <c r="E180" s="153"/>
      <c r="F180" s="154"/>
      <c r="G180" s="197" t="s">
        <v>561</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581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402</v>
      </c>
      <c r="AF185" s="119"/>
      <c r="AG185" s="119"/>
      <c r="AH185" s="119"/>
      <c r="AI185" s="119" t="s">
        <v>554</v>
      </c>
      <c r="AJ185" s="119"/>
      <c r="AK185" s="119"/>
      <c r="AL185" s="119"/>
      <c r="AM185" s="119" t="s">
        <v>370</v>
      </c>
      <c r="AN185" s="119"/>
      <c r="AO185" s="119"/>
      <c r="AP185" s="119"/>
      <c r="AQ185" s="120" t="s">
        <v>167</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168</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402</v>
      </c>
      <c r="AF190" s="119"/>
      <c r="AG190" s="119"/>
      <c r="AH190" s="119"/>
      <c r="AI190" s="119" t="s">
        <v>554</v>
      </c>
      <c r="AJ190" s="119"/>
      <c r="AK190" s="119"/>
      <c r="AL190" s="119"/>
      <c r="AM190" s="119" t="s">
        <v>370</v>
      </c>
      <c r="AN190" s="119"/>
      <c r="AO190" s="119"/>
      <c r="AP190" s="119"/>
      <c r="AQ190" s="120" t="s">
        <v>167</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168</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402</v>
      </c>
      <c r="AF195" s="119"/>
      <c r="AG195" s="119"/>
      <c r="AH195" s="119"/>
      <c r="AI195" s="119" t="s">
        <v>554</v>
      </c>
      <c r="AJ195" s="119"/>
      <c r="AK195" s="119"/>
      <c r="AL195" s="119"/>
      <c r="AM195" s="119" t="s">
        <v>370</v>
      </c>
      <c r="AN195" s="119"/>
      <c r="AO195" s="119"/>
      <c r="AP195" s="119"/>
      <c r="AQ195" s="120" t="s">
        <v>167</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168</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8" t="s">
        <v>224</v>
      </c>
      <c r="B200" s="559"/>
      <c r="C200" s="559"/>
      <c r="D200" s="559"/>
      <c r="E200" s="559"/>
      <c r="F200" s="560"/>
      <c r="G200" s="583"/>
      <c r="H200" s="585" t="s">
        <v>139</v>
      </c>
      <c r="I200" s="585"/>
      <c r="J200" s="585"/>
      <c r="K200" s="585"/>
      <c r="L200" s="585"/>
      <c r="M200" s="585"/>
      <c r="N200" s="585"/>
      <c r="O200" s="586"/>
      <c r="P200" s="588" t="s">
        <v>55</v>
      </c>
      <c r="Q200" s="585"/>
      <c r="R200" s="585"/>
      <c r="S200" s="585"/>
      <c r="T200" s="585"/>
      <c r="U200" s="585"/>
      <c r="V200" s="586"/>
      <c r="W200" s="590" t="s">
        <v>220</v>
      </c>
      <c r="X200" s="591"/>
      <c r="Y200" s="594"/>
      <c r="Z200" s="594"/>
      <c r="AA200" s="595"/>
      <c r="AB200" s="588" t="s">
        <v>11</v>
      </c>
      <c r="AC200" s="585"/>
      <c r="AD200" s="586"/>
      <c r="AE200" s="119" t="s">
        <v>402</v>
      </c>
      <c r="AF200" s="119"/>
      <c r="AG200" s="119"/>
      <c r="AH200" s="119"/>
      <c r="AI200" s="119" t="s">
        <v>554</v>
      </c>
      <c r="AJ200" s="119"/>
      <c r="AK200" s="119"/>
      <c r="AL200" s="119"/>
      <c r="AM200" s="119" t="s">
        <v>370</v>
      </c>
      <c r="AN200" s="119"/>
      <c r="AO200" s="119"/>
      <c r="AP200" s="119"/>
      <c r="AQ200" s="120" t="s">
        <v>167</v>
      </c>
      <c r="AR200" s="121"/>
      <c r="AS200" s="121"/>
      <c r="AT200" s="122"/>
      <c r="AU200" s="579" t="s">
        <v>128</v>
      </c>
      <c r="AV200" s="579"/>
      <c r="AW200" s="579"/>
      <c r="AX200" s="580"/>
      <c r="AY200">
        <f>COUNTA($H$202)</f>
        <v>0</v>
      </c>
    </row>
    <row r="201" spans="1:60" ht="18.75" hidden="1" customHeight="1" x14ac:dyDescent="0.15">
      <c r="A201" s="519"/>
      <c r="B201" s="520"/>
      <c r="C201" s="520"/>
      <c r="D201" s="520"/>
      <c r="E201" s="520"/>
      <c r="F201" s="521"/>
      <c r="G201" s="584"/>
      <c r="H201" s="581"/>
      <c r="I201" s="581"/>
      <c r="J201" s="581"/>
      <c r="K201" s="581"/>
      <c r="L201" s="581"/>
      <c r="M201" s="581"/>
      <c r="N201" s="581"/>
      <c r="O201" s="587"/>
      <c r="P201" s="589"/>
      <c r="Q201" s="581"/>
      <c r="R201" s="581"/>
      <c r="S201" s="581"/>
      <c r="T201" s="581"/>
      <c r="U201" s="581"/>
      <c r="V201" s="587"/>
      <c r="W201" s="592"/>
      <c r="X201" s="593"/>
      <c r="Y201" s="596"/>
      <c r="Z201" s="596"/>
      <c r="AA201" s="597"/>
      <c r="AB201" s="589"/>
      <c r="AC201" s="581"/>
      <c r="AD201" s="587"/>
      <c r="AE201" s="119"/>
      <c r="AF201" s="119"/>
      <c r="AG201" s="119"/>
      <c r="AH201" s="119"/>
      <c r="AI201" s="119"/>
      <c r="AJ201" s="119"/>
      <c r="AK201" s="119"/>
      <c r="AL201" s="119"/>
      <c r="AM201" s="119"/>
      <c r="AN201" s="119"/>
      <c r="AO201" s="119"/>
      <c r="AP201" s="119"/>
      <c r="AQ201" s="513"/>
      <c r="AR201" s="514"/>
      <c r="AS201" s="127" t="s">
        <v>168</v>
      </c>
      <c r="AT201" s="128"/>
      <c r="AU201" s="126"/>
      <c r="AV201" s="126"/>
      <c r="AW201" s="581" t="s">
        <v>166</v>
      </c>
      <c r="AX201" s="582"/>
      <c r="AY201">
        <f t="shared" ref="AY201:AY207" si="10">$AY$200</f>
        <v>0</v>
      </c>
    </row>
    <row r="202" spans="1:60" ht="23.25" hidden="1" customHeight="1" x14ac:dyDescent="0.15">
      <c r="A202" s="519"/>
      <c r="B202" s="520"/>
      <c r="C202" s="520"/>
      <c r="D202" s="520"/>
      <c r="E202" s="520"/>
      <c r="F202" s="521"/>
      <c r="G202" s="565" t="s">
        <v>169</v>
      </c>
      <c r="H202" s="567"/>
      <c r="I202" s="568"/>
      <c r="J202" s="568"/>
      <c r="K202" s="568"/>
      <c r="L202" s="568"/>
      <c r="M202" s="568"/>
      <c r="N202" s="568"/>
      <c r="O202" s="569"/>
      <c r="P202" s="567"/>
      <c r="Q202" s="568"/>
      <c r="R202" s="568"/>
      <c r="S202" s="568"/>
      <c r="T202" s="568"/>
      <c r="U202" s="568"/>
      <c r="V202" s="569"/>
      <c r="W202" s="573"/>
      <c r="X202" s="574"/>
      <c r="Y202" s="554" t="s">
        <v>12</v>
      </c>
      <c r="Z202" s="554"/>
      <c r="AA202" s="555"/>
      <c r="AB202" s="564" t="s">
        <v>236</v>
      </c>
      <c r="AC202" s="564"/>
      <c r="AD202" s="564"/>
      <c r="AE202" s="93"/>
      <c r="AF202" s="87"/>
      <c r="AG202" s="87"/>
      <c r="AH202" s="87"/>
      <c r="AI202" s="93"/>
      <c r="AJ202" s="87"/>
      <c r="AK202" s="87"/>
      <c r="AL202" s="87"/>
      <c r="AM202" s="93"/>
      <c r="AN202" s="87"/>
      <c r="AO202" s="87"/>
      <c r="AP202" s="87"/>
      <c r="AQ202" s="93"/>
      <c r="AR202" s="87"/>
      <c r="AS202" s="87"/>
      <c r="AT202" s="509"/>
      <c r="AU202" s="87"/>
      <c r="AV202" s="87"/>
      <c r="AW202" s="87"/>
      <c r="AX202" s="88"/>
      <c r="AY202">
        <f t="shared" si="10"/>
        <v>0</v>
      </c>
    </row>
    <row r="203" spans="1:60" ht="23.25" hidden="1" customHeight="1" x14ac:dyDescent="0.15">
      <c r="A203" s="519"/>
      <c r="B203" s="520"/>
      <c r="C203" s="520"/>
      <c r="D203" s="520"/>
      <c r="E203" s="520"/>
      <c r="F203" s="521"/>
      <c r="G203" s="544"/>
      <c r="H203" s="570"/>
      <c r="I203" s="571"/>
      <c r="J203" s="571"/>
      <c r="K203" s="571"/>
      <c r="L203" s="571"/>
      <c r="M203" s="571"/>
      <c r="N203" s="571"/>
      <c r="O203" s="572"/>
      <c r="P203" s="570"/>
      <c r="Q203" s="571"/>
      <c r="R203" s="571"/>
      <c r="S203" s="571"/>
      <c r="T203" s="571"/>
      <c r="U203" s="571"/>
      <c r="V203" s="572"/>
      <c r="W203" s="575"/>
      <c r="X203" s="576"/>
      <c r="Y203" s="556" t="s">
        <v>50</v>
      </c>
      <c r="Z203" s="556"/>
      <c r="AA203" s="557"/>
      <c r="AB203" s="563" t="s">
        <v>236</v>
      </c>
      <c r="AC203" s="563"/>
      <c r="AD203" s="563"/>
      <c r="AE203" s="93"/>
      <c r="AF203" s="87"/>
      <c r="AG203" s="87"/>
      <c r="AH203" s="87"/>
      <c r="AI203" s="93"/>
      <c r="AJ203" s="87"/>
      <c r="AK203" s="87"/>
      <c r="AL203" s="87"/>
      <c r="AM203" s="93"/>
      <c r="AN203" s="87"/>
      <c r="AO203" s="87"/>
      <c r="AP203" s="87"/>
      <c r="AQ203" s="93"/>
      <c r="AR203" s="87"/>
      <c r="AS203" s="87"/>
      <c r="AT203" s="509"/>
      <c r="AU203" s="87"/>
      <c r="AV203" s="87"/>
      <c r="AW203" s="87"/>
      <c r="AX203" s="88"/>
      <c r="AY203">
        <f t="shared" si="10"/>
        <v>0</v>
      </c>
    </row>
    <row r="204" spans="1:60" ht="23.25" hidden="1" customHeight="1" x14ac:dyDescent="0.15">
      <c r="A204" s="519"/>
      <c r="B204" s="520"/>
      <c r="C204" s="520"/>
      <c r="D204" s="520"/>
      <c r="E204" s="520"/>
      <c r="F204" s="521"/>
      <c r="G204" s="566"/>
      <c r="H204" s="570"/>
      <c r="I204" s="571"/>
      <c r="J204" s="571"/>
      <c r="K204" s="571"/>
      <c r="L204" s="571"/>
      <c r="M204" s="571"/>
      <c r="N204" s="571"/>
      <c r="O204" s="572"/>
      <c r="P204" s="570"/>
      <c r="Q204" s="571"/>
      <c r="R204" s="571"/>
      <c r="S204" s="571"/>
      <c r="T204" s="571"/>
      <c r="U204" s="571"/>
      <c r="V204" s="572"/>
      <c r="W204" s="577"/>
      <c r="X204" s="578"/>
      <c r="Y204" s="556" t="s">
        <v>13</v>
      </c>
      <c r="Z204" s="556"/>
      <c r="AA204" s="557"/>
      <c r="AB204" s="561" t="s">
        <v>237</v>
      </c>
      <c r="AC204" s="561"/>
      <c r="AD204" s="561"/>
      <c r="AE204" s="98"/>
      <c r="AF204" s="99"/>
      <c r="AG204" s="99"/>
      <c r="AH204" s="99"/>
      <c r="AI204" s="98"/>
      <c r="AJ204" s="99"/>
      <c r="AK204" s="99"/>
      <c r="AL204" s="99"/>
      <c r="AM204" s="98"/>
      <c r="AN204" s="99"/>
      <c r="AO204" s="99"/>
      <c r="AP204" s="99"/>
      <c r="AQ204" s="93"/>
      <c r="AR204" s="87"/>
      <c r="AS204" s="87"/>
      <c r="AT204" s="509"/>
      <c r="AU204" s="87"/>
      <c r="AV204" s="87"/>
      <c r="AW204" s="87"/>
      <c r="AX204" s="88"/>
      <c r="AY204">
        <f t="shared" si="10"/>
        <v>0</v>
      </c>
    </row>
    <row r="205" spans="1:60" ht="23.25" hidden="1" customHeight="1" x14ac:dyDescent="0.15">
      <c r="A205" s="519" t="s">
        <v>227</v>
      </c>
      <c r="B205" s="520"/>
      <c r="C205" s="520"/>
      <c r="D205" s="520"/>
      <c r="E205" s="520"/>
      <c r="F205" s="521"/>
      <c r="G205" s="544" t="s">
        <v>170</v>
      </c>
      <c r="H205" s="545"/>
      <c r="I205" s="545"/>
      <c r="J205" s="545"/>
      <c r="K205" s="545"/>
      <c r="L205" s="545"/>
      <c r="M205" s="545"/>
      <c r="N205" s="545"/>
      <c r="O205" s="545"/>
      <c r="P205" s="545"/>
      <c r="Q205" s="545"/>
      <c r="R205" s="545"/>
      <c r="S205" s="545"/>
      <c r="T205" s="545"/>
      <c r="U205" s="545"/>
      <c r="V205" s="545"/>
      <c r="W205" s="548" t="s">
        <v>235</v>
      </c>
      <c r="X205" s="549"/>
      <c r="Y205" s="554" t="s">
        <v>12</v>
      </c>
      <c r="Z205" s="554"/>
      <c r="AA205" s="555"/>
      <c r="AB205" s="564" t="s">
        <v>236</v>
      </c>
      <c r="AC205" s="564"/>
      <c r="AD205" s="564"/>
      <c r="AE205" s="93"/>
      <c r="AF205" s="87"/>
      <c r="AG205" s="87"/>
      <c r="AH205" s="87"/>
      <c r="AI205" s="93"/>
      <c r="AJ205" s="87"/>
      <c r="AK205" s="87"/>
      <c r="AL205" s="87"/>
      <c r="AM205" s="93"/>
      <c r="AN205" s="87"/>
      <c r="AO205" s="87"/>
      <c r="AP205" s="87"/>
      <c r="AQ205" s="93"/>
      <c r="AR205" s="87"/>
      <c r="AS205" s="87"/>
      <c r="AT205" s="509"/>
      <c r="AU205" s="87"/>
      <c r="AV205" s="87"/>
      <c r="AW205" s="87"/>
      <c r="AX205" s="88"/>
      <c r="AY205">
        <f t="shared" si="10"/>
        <v>0</v>
      </c>
    </row>
    <row r="206" spans="1:60" ht="23.25" hidden="1" customHeight="1" x14ac:dyDescent="0.15">
      <c r="A206" s="519"/>
      <c r="B206" s="520"/>
      <c r="C206" s="520"/>
      <c r="D206" s="520"/>
      <c r="E206" s="520"/>
      <c r="F206" s="521"/>
      <c r="G206" s="544"/>
      <c r="H206" s="546"/>
      <c r="I206" s="546"/>
      <c r="J206" s="546"/>
      <c r="K206" s="546"/>
      <c r="L206" s="546"/>
      <c r="M206" s="546"/>
      <c r="N206" s="546"/>
      <c r="O206" s="546"/>
      <c r="P206" s="546"/>
      <c r="Q206" s="546"/>
      <c r="R206" s="546"/>
      <c r="S206" s="546"/>
      <c r="T206" s="546"/>
      <c r="U206" s="546"/>
      <c r="V206" s="546"/>
      <c r="W206" s="550"/>
      <c r="X206" s="551"/>
      <c r="Y206" s="556" t="s">
        <v>50</v>
      </c>
      <c r="Z206" s="556"/>
      <c r="AA206" s="557"/>
      <c r="AB206" s="563" t="s">
        <v>236</v>
      </c>
      <c r="AC206" s="563"/>
      <c r="AD206" s="563"/>
      <c r="AE206" s="93"/>
      <c r="AF206" s="87"/>
      <c r="AG206" s="87"/>
      <c r="AH206" s="87"/>
      <c r="AI206" s="93"/>
      <c r="AJ206" s="87"/>
      <c r="AK206" s="87"/>
      <c r="AL206" s="87"/>
      <c r="AM206" s="93"/>
      <c r="AN206" s="87"/>
      <c r="AO206" s="87"/>
      <c r="AP206" s="87"/>
      <c r="AQ206" s="93"/>
      <c r="AR206" s="87"/>
      <c r="AS206" s="87"/>
      <c r="AT206" s="509"/>
      <c r="AU206" s="87"/>
      <c r="AV206" s="87"/>
      <c r="AW206" s="87"/>
      <c r="AX206" s="88"/>
      <c r="AY206">
        <f t="shared" si="10"/>
        <v>0</v>
      </c>
    </row>
    <row r="207" spans="1:60" ht="23.25" hidden="1" customHeight="1" x14ac:dyDescent="0.15">
      <c r="A207" s="543"/>
      <c r="B207" s="504"/>
      <c r="C207" s="504"/>
      <c r="D207" s="504"/>
      <c r="E207" s="504"/>
      <c r="F207" s="505"/>
      <c r="G207" s="544"/>
      <c r="H207" s="547"/>
      <c r="I207" s="547"/>
      <c r="J207" s="547"/>
      <c r="K207" s="547"/>
      <c r="L207" s="547"/>
      <c r="M207" s="547"/>
      <c r="N207" s="547"/>
      <c r="O207" s="547"/>
      <c r="P207" s="547"/>
      <c r="Q207" s="547"/>
      <c r="R207" s="547"/>
      <c r="S207" s="547"/>
      <c r="T207" s="547"/>
      <c r="U207" s="547"/>
      <c r="V207" s="547"/>
      <c r="W207" s="552"/>
      <c r="X207" s="553"/>
      <c r="Y207" s="556" t="s">
        <v>13</v>
      </c>
      <c r="Z207" s="556"/>
      <c r="AA207" s="557"/>
      <c r="AB207" s="561" t="s">
        <v>237</v>
      </c>
      <c r="AC207" s="561"/>
      <c r="AD207" s="561"/>
      <c r="AE207" s="98"/>
      <c r="AF207" s="99"/>
      <c r="AG207" s="99"/>
      <c r="AH207" s="99"/>
      <c r="AI207" s="98"/>
      <c r="AJ207" s="99"/>
      <c r="AK207" s="99"/>
      <c r="AL207" s="99"/>
      <c r="AM207" s="98"/>
      <c r="AN207" s="99"/>
      <c r="AO207" s="99"/>
      <c r="AP207" s="562"/>
      <c r="AQ207" s="93"/>
      <c r="AR207" s="87"/>
      <c r="AS207" s="87"/>
      <c r="AT207" s="509"/>
      <c r="AU207" s="87"/>
      <c r="AV207" s="87"/>
      <c r="AW207" s="87"/>
      <c r="AX207" s="88"/>
      <c r="AY207">
        <f t="shared" si="10"/>
        <v>0</v>
      </c>
    </row>
    <row r="208" spans="1:60" ht="18.75" hidden="1" customHeight="1" x14ac:dyDescent="0.15">
      <c r="A208" s="516" t="s">
        <v>224</v>
      </c>
      <c r="B208" s="517"/>
      <c r="C208" s="517"/>
      <c r="D208" s="517"/>
      <c r="E208" s="517"/>
      <c r="F208" s="518"/>
      <c r="G208" s="522"/>
      <c r="H208" s="121" t="s">
        <v>139</v>
      </c>
      <c r="I208" s="121"/>
      <c r="J208" s="121"/>
      <c r="K208" s="121"/>
      <c r="L208" s="121"/>
      <c r="M208" s="121"/>
      <c r="N208" s="121"/>
      <c r="O208" s="122"/>
      <c r="P208" s="120" t="s">
        <v>55</v>
      </c>
      <c r="Q208" s="121"/>
      <c r="R208" s="121"/>
      <c r="S208" s="121"/>
      <c r="T208" s="121"/>
      <c r="U208" s="121"/>
      <c r="V208" s="121"/>
      <c r="W208" s="121"/>
      <c r="X208" s="122"/>
      <c r="Y208" s="525"/>
      <c r="Z208" s="526"/>
      <c r="AA208" s="527"/>
      <c r="AB208" s="104" t="s">
        <v>11</v>
      </c>
      <c r="AC208" s="105"/>
      <c r="AD208" s="106"/>
      <c r="AE208" s="256" t="s">
        <v>402</v>
      </c>
      <c r="AF208" s="256"/>
      <c r="AG208" s="256"/>
      <c r="AH208" s="256"/>
      <c r="AI208" s="119" t="s">
        <v>554</v>
      </c>
      <c r="AJ208" s="119"/>
      <c r="AK208" s="119"/>
      <c r="AL208" s="119"/>
      <c r="AM208" s="119" t="s">
        <v>370</v>
      </c>
      <c r="AN208" s="119"/>
      <c r="AO208" s="119"/>
      <c r="AP208" s="119"/>
      <c r="AQ208" s="120" t="s">
        <v>167</v>
      </c>
      <c r="AR208" s="121"/>
      <c r="AS208" s="121"/>
      <c r="AT208" s="122"/>
      <c r="AU208" s="510" t="s">
        <v>128</v>
      </c>
      <c r="AV208" s="511"/>
      <c r="AW208" s="511"/>
      <c r="AX208" s="512"/>
      <c r="AY208">
        <f>COUNTA($H$210)</f>
        <v>0</v>
      </c>
    </row>
    <row r="209" spans="1:51" ht="18.75" hidden="1" customHeight="1" x14ac:dyDescent="0.15">
      <c r="A209" s="519"/>
      <c r="B209" s="520"/>
      <c r="C209" s="520"/>
      <c r="D209" s="520"/>
      <c r="E209" s="520"/>
      <c r="F209" s="521"/>
      <c r="G209" s="523"/>
      <c r="H209" s="127"/>
      <c r="I209" s="127"/>
      <c r="J209" s="127"/>
      <c r="K209" s="127"/>
      <c r="L209" s="127"/>
      <c r="M209" s="127"/>
      <c r="N209" s="127"/>
      <c r="O209" s="128"/>
      <c r="P209" s="524"/>
      <c r="Q209" s="127"/>
      <c r="R209" s="127"/>
      <c r="S209" s="127"/>
      <c r="T209" s="127"/>
      <c r="U209" s="127"/>
      <c r="V209" s="127"/>
      <c r="W209" s="127"/>
      <c r="X209" s="128"/>
      <c r="Y209" s="528"/>
      <c r="Z209" s="529"/>
      <c r="AA209" s="530"/>
      <c r="AB209" s="107"/>
      <c r="AC209" s="108"/>
      <c r="AD209" s="109"/>
      <c r="AE209" s="256"/>
      <c r="AF209" s="256"/>
      <c r="AG209" s="256"/>
      <c r="AH209" s="256"/>
      <c r="AI209" s="119"/>
      <c r="AJ209" s="119"/>
      <c r="AK209" s="119"/>
      <c r="AL209" s="119"/>
      <c r="AM209" s="119"/>
      <c r="AN209" s="119"/>
      <c r="AO209" s="119"/>
      <c r="AP209" s="119"/>
      <c r="AQ209" s="513"/>
      <c r="AR209" s="514"/>
      <c r="AS209" s="127" t="s">
        <v>168</v>
      </c>
      <c r="AT209" s="128"/>
      <c r="AU209" s="513"/>
      <c r="AV209" s="514"/>
      <c r="AW209" s="127" t="s">
        <v>166</v>
      </c>
      <c r="AX209" s="515"/>
      <c r="AY209">
        <f>$AY$208</f>
        <v>0</v>
      </c>
    </row>
    <row r="210" spans="1:51" ht="23.25" hidden="1" customHeight="1" x14ac:dyDescent="0.15">
      <c r="A210" s="519"/>
      <c r="B210" s="520"/>
      <c r="C210" s="520"/>
      <c r="D210" s="520"/>
      <c r="E210" s="520"/>
      <c r="F210" s="521"/>
      <c r="G210" s="531" t="s">
        <v>169</v>
      </c>
      <c r="H210" s="131"/>
      <c r="I210" s="131"/>
      <c r="J210" s="131"/>
      <c r="K210" s="131"/>
      <c r="L210" s="131"/>
      <c r="M210" s="131"/>
      <c r="N210" s="131"/>
      <c r="O210" s="132"/>
      <c r="P210" s="131"/>
      <c r="Q210" s="131"/>
      <c r="R210" s="131"/>
      <c r="S210" s="131"/>
      <c r="T210" s="131"/>
      <c r="U210" s="131"/>
      <c r="V210" s="131"/>
      <c r="W210" s="131"/>
      <c r="X210" s="132"/>
      <c r="Y210" s="534" t="s">
        <v>12</v>
      </c>
      <c r="Z210" s="535"/>
      <c r="AA210" s="536"/>
      <c r="AB210" s="474"/>
      <c r="AC210" s="474"/>
      <c r="AD210" s="474"/>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9"/>
      <c r="B211" s="520"/>
      <c r="C211" s="520"/>
      <c r="D211" s="520"/>
      <c r="E211" s="520"/>
      <c r="F211" s="521"/>
      <c r="G211" s="532"/>
      <c r="H211" s="134"/>
      <c r="I211" s="134"/>
      <c r="J211" s="134"/>
      <c r="K211" s="134"/>
      <c r="L211" s="134"/>
      <c r="M211" s="134"/>
      <c r="N211" s="134"/>
      <c r="O211" s="135"/>
      <c r="P211" s="134"/>
      <c r="Q211" s="134"/>
      <c r="R211" s="134"/>
      <c r="S211" s="134"/>
      <c r="T211" s="134"/>
      <c r="U211" s="134"/>
      <c r="V211" s="134"/>
      <c r="W211" s="134"/>
      <c r="X211" s="135"/>
      <c r="Y211" s="540" t="s">
        <v>50</v>
      </c>
      <c r="Z211" s="541"/>
      <c r="AA211" s="542"/>
      <c r="AB211" s="473"/>
      <c r="AC211" s="473"/>
      <c r="AD211" s="473"/>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9"/>
      <c r="B212" s="520"/>
      <c r="C212" s="520"/>
      <c r="D212" s="520"/>
      <c r="E212" s="520"/>
      <c r="F212" s="521"/>
      <c r="G212" s="533"/>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7" t="s">
        <v>14</v>
      </c>
      <c r="AC212" s="537"/>
      <c r="AD212" s="537"/>
      <c r="AE212" s="538"/>
      <c r="AF212" s="539"/>
      <c r="AG212" s="539"/>
      <c r="AH212" s="539"/>
      <c r="AI212" s="538"/>
      <c r="AJ212" s="539"/>
      <c r="AK212" s="539"/>
      <c r="AL212" s="539"/>
      <c r="AM212" s="538"/>
      <c r="AN212" s="539"/>
      <c r="AO212" s="539"/>
      <c r="AP212" s="539"/>
      <c r="AQ212" s="94"/>
      <c r="AR212" s="95"/>
      <c r="AS212" s="95"/>
      <c r="AT212" s="96"/>
      <c r="AU212" s="87"/>
      <c r="AV212" s="87"/>
      <c r="AW212" s="87"/>
      <c r="AX212" s="88"/>
      <c r="AY212">
        <f>$AY$208</f>
        <v>0</v>
      </c>
    </row>
    <row r="213" spans="1:51" ht="69.75" hidden="1" customHeight="1" x14ac:dyDescent="0.15">
      <c r="A213" s="502" t="s">
        <v>249</v>
      </c>
      <c r="B213" s="503"/>
      <c r="C213" s="503"/>
      <c r="D213" s="503"/>
      <c r="E213" s="504" t="s">
        <v>212</v>
      </c>
      <c r="F213" s="505"/>
      <c r="G213" s="81" t="s">
        <v>170</v>
      </c>
      <c r="H213" s="475"/>
      <c r="I213" s="476"/>
      <c r="J213" s="476"/>
      <c r="K213" s="476"/>
      <c r="L213" s="476"/>
      <c r="M213" s="476"/>
      <c r="N213" s="476"/>
      <c r="O213" s="506"/>
      <c r="P213" s="240"/>
      <c r="Q213" s="240"/>
      <c r="R213" s="240"/>
      <c r="S213" s="240"/>
      <c r="T213" s="240"/>
      <c r="U213" s="240"/>
      <c r="V213" s="240"/>
      <c r="W213" s="240"/>
      <c r="X213" s="240"/>
      <c r="Y213" s="507"/>
      <c r="Z213" s="507"/>
      <c r="AA213" s="507"/>
      <c r="AB213" s="507"/>
      <c r="AC213" s="507"/>
      <c r="AD213" s="507"/>
      <c r="AE213" s="507"/>
      <c r="AF213" s="507"/>
      <c r="AG213" s="507"/>
      <c r="AH213" s="507"/>
      <c r="AI213" s="507"/>
      <c r="AJ213" s="507"/>
      <c r="AK213" s="507"/>
      <c r="AL213" s="507"/>
      <c r="AM213" s="507"/>
      <c r="AN213" s="507"/>
      <c r="AO213" s="507"/>
      <c r="AP213" s="507"/>
      <c r="AQ213" s="507"/>
      <c r="AR213" s="507"/>
      <c r="AS213" s="507"/>
      <c r="AT213" s="507"/>
      <c r="AU213" s="507"/>
      <c r="AV213" s="507"/>
      <c r="AW213" s="507"/>
      <c r="AX213" s="508"/>
      <c r="AY213">
        <f>$AY$208</f>
        <v>0</v>
      </c>
    </row>
    <row r="214" spans="1:51" ht="18.75" hidden="1" customHeight="1" thickBot="1" x14ac:dyDescent="0.2">
      <c r="A214" s="423" t="s">
        <v>562</v>
      </c>
      <c r="B214" s="424"/>
      <c r="C214" s="424"/>
      <c r="D214" s="424"/>
      <c r="E214" s="424"/>
      <c r="F214" s="424"/>
      <c r="G214" s="424"/>
      <c r="H214" s="424"/>
      <c r="I214" s="424"/>
      <c r="J214" s="424"/>
      <c r="K214" s="424"/>
      <c r="L214" s="424"/>
      <c r="M214" s="424"/>
      <c r="N214" s="424"/>
      <c r="O214" s="424"/>
      <c r="P214" s="424"/>
      <c r="Q214" s="424"/>
      <c r="R214" s="424"/>
      <c r="S214" s="424"/>
      <c r="T214" s="424"/>
      <c r="U214" s="424"/>
      <c r="V214" s="424"/>
      <c r="W214" s="424"/>
      <c r="X214" s="424"/>
      <c r="Y214" s="424"/>
      <c r="Z214" s="424"/>
      <c r="AA214" s="424"/>
      <c r="AB214" s="424"/>
      <c r="AC214" s="424"/>
      <c r="AD214" s="424"/>
      <c r="AE214" s="424"/>
      <c r="AF214" s="424"/>
      <c r="AG214" s="424"/>
      <c r="AH214" s="424"/>
      <c r="AI214" s="424"/>
      <c r="AJ214" s="424"/>
      <c r="AK214" s="424"/>
      <c r="AL214" s="424"/>
      <c r="AM214" s="424"/>
      <c r="AN214" s="424"/>
      <c r="AO214" s="425" t="s">
        <v>219</v>
      </c>
      <c r="AP214" s="426"/>
      <c r="AQ214" s="426"/>
      <c r="AR214" s="80"/>
      <c r="AS214" s="425"/>
      <c r="AT214" s="426"/>
      <c r="AU214" s="426"/>
      <c r="AV214" s="426"/>
      <c r="AW214" s="426"/>
      <c r="AX214" s="427"/>
      <c r="AY214">
        <f>COUNTIF($AR$214,"☑")</f>
        <v>0</v>
      </c>
    </row>
    <row r="215" spans="1:51" ht="45" customHeight="1" x14ac:dyDescent="0.15">
      <c r="A215" s="412" t="s">
        <v>269</v>
      </c>
      <c r="B215" s="413"/>
      <c r="C215" s="416" t="s">
        <v>171</v>
      </c>
      <c r="D215" s="413"/>
      <c r="E215" s="418" t="s">
        <v>187</v>
      </c>
      <c r="F215" s="419"/>
      <c r="G215" s="420" t="s">
        <v>718</v>
      </c>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1"/>
      <c r="AP215" s="421"/>
      <c r="AQ215" s="421"/>
      <c r="AR215" s="421"/>
      <c r="AS215" s="421"/>
      <c r="AT215" s="421"/>
      <c r="AU215" s="421"/>
      <c r="AV215" s="421"/>
      <c r="AW215" s="421"/>
      <c r="AX215" s="422"/>
    </row>
    <row r="216" spans="1:51" ht="32.25" customHeight="1" x14ac:dyDescent="0.15">
      <c r="A216" s="414"/>
      <c r="B216" s="415"/>
      <c r="C216" s="417"/>
      <c r="D216" s="415"/>
      <c r="E216" s="149" t="s">
        <v>186</v>
      </c>
      <c r="F216" s="151"/>
      <c r="G216" s="130" t="s">
        <v>719</v>
      </c>
      <c r="H216" s="131"/>
      <c r="I216" s="131"/>
      <c r="J216" s="131"/>
      <c r="K216" s="131"/>
      <c r="L216" s="131"/>
      <c r="M216" s="131"/>
      <c r="N216" s="131"/>
      <c r="O216" s="131"/>
      <c r="P216" s="131"/>
      <c r="Q216" s="131"/>
      <c r="R216" s="131"/>
      <c r="S216" s="131"/>
      <c r="T216" s="131"/>
      <c r="U216" s="131"/>
      <c r="V216" s="132"/>
      <c r="W216" s="488" t="s">
        <v>572</v>
      </c>
      <c r="X216" s="489"/>
      <c r="Y216" s="489"/>
      <c r="Z216" s="489"/>
      <c r="AA216" s="490"/>
      <c r="AB216" s="491" t="s">
        <v>736</v>
      </c>
      <c r="AC216" s="492"/>
      <c r="AD216" s="492"/>
      <c r="AE216" s="492"/>
      <c r="AF216" s="492"/>
      <c r="AG216" s="492"/>
      <c r="AH216" s="492"/>
      <c r="AI216" s="492"/>
      <c r="AJ216" s="492"/>
      <c r="AK216" s="492"/>
      <c r="AL216" s="492"/>
      <c r="AM216" s="492"/>
      <c r="AN216" s="492"/>
      <c r="AO216" s="492"/>
      <c r="AP216" s="492"/>
      <c r="AQ216" s="492"/>
      <c r="AR216" s="492"/>
      <c r="AS216" s="492"/>
      <c r="AT216" s="492"/>
      <c r="AU216" s="492"/>
      <c r="AV216" s="492"/>
      <c r="AW216" s="492"/>
      <c r="AX216" s="493"/>
    </row>
    <row r="217" spans="1:51" ht="21" customHeight="1" x14ac:dyDescent="0.15">
      <c r="A217" s="414"/>
      <c r="B217" s="415"/>
      <c r="C217" s="417"/>
      <c r="D217" s="415"/>
      <c r="E217" s="157"/>
      <c r="F217" s="159"/>
      <c r="G217" s="136"/>
      <c r="H217" s="137"/>
      <c r="I217" s="137"/>
      <c r="J217" s="137"/>
      <c r="K217" s="137"/>
      <c r="L217" s="137"/>
      <c r="M217" s="137"/>
      <c r="N217" s="137"/>
      <c r="O217" s="137"/>
      <c r="P217" s="137"/>
      <c r="Q217" s="137"/>
      <c r="R217" s="137"/>
      <c r="S217" s="137"/>
      <c r="T217" s="137"/>
      <c r="U217" s="137"/>
      <c r="V217" s="138"/>
      <c r="W217" s="494" t="s">
        <v>573</v>
      </c>
      <c r="X217" s="495"/>
      <c r="Y217" s="495"/>
      <c r="Z217" s="495"/>
      <c r="AA217" s="496"/>
      <c r="AB217" s="491" t="s">
        <v>736</v>
      </c>
      <c r="AC217" s="492"/>
      <c r="AD217" s="492"/>
      <c r="AE217" s="492"/>
      <c r="AF217" s="492"/>
      <c r="AG217" s="492"/>
      <c r="AH217" s="492"/>
      <c r="AI217" s="492"/>
      <c r="AJ217" s="492"/>
      <c r="AK217" s="492"/>
      <c r="AL217" s="492"/>
      <c r="AM217" s="492"/>
      <c r="AN217" s="492"/>
      <c r="AO217" s="492"/>
      <c r="AP217" s="492"/>
      <c r="AQ217" s="492"/>
      <c r="AR217" s="492"/>
      <c r="AS217" s="492"/>
      <c r="AT217" s="492"/>
      <c r="AU217" s="492"/>
      <c r="AV217" s="492"/>
      <c r="AW217" s="492"/>
      <c r="AX217" s="493"/>
    </row>
    <row r="218" spans="1:51" ht="34.5" customHeight="1" x14ac:dyDescent="0.15">
      <c r="A218" s="414"/>
      <c r="B218" s="415"/>
      <c r="C218" s="497" t="s">
        <v>585</v>
      </c>
      <c r="D218" s="498"/>
      <c r="E218" s="149" t="s">
        <v>265</v>
      </c>
      <c r="F218" s="151"/>
      <c r="G218" s="478" t="s">
        <v>174</v>
      </c>
      <c r="H218" s="479"/>
      <c r="I218" s="479"/>
      <c r="J218" s="499" t="s">
        <v>719</v>
      </c>
      <c r="K218" s="500"/>
      <c r="L218" s="500"/>
      <c r="M218" s="500"/>
      <c r="N218" s="500"/>
      <c r="O218" s="500"/>
      <c r="P218" s="500"/>
      <c r="Q218" s="500"/>
      <c r="R218" s="500"/>
      <c r="S218" s="500"/>
      <c r="T218" s="501"/>
      <c r="U218" s="476"/>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s="69"/>
    </row>
    <row r="219" spans="1:51" ht="34.5" customHeight="1" x14ac:dyDescent="0.15">
      <c r="A219" s="414"/>
      <c r="B219" s="415"/>
      <c r="C219" s="417"/>
      <c r="D219" s="415"/>
      <c r="E219" s="152"/>
      <c r="F219" s="154"/>
      <c r="G219" s="478" t="s">
        <v>586</v>
      </c>
      <c r="H219" s="479"/>
      <c r="I219" s="479"/>
      <c r="J219" s="479"/>
      <c r="K219" s="479"/>
      <c r="L219" s="479"/>
      <c r="M219" s="479"/>
      <c r="N219" s="479"/>
      <c r="O219" s="479"/>
      <c r="P219" s="479"/>
      <c r="Q219" s="479"/>
      <c r="R219" s="479"/>
      <c r="S219" s="479"/>
      <c r="T219" s="479"/>
      <c r="U219" s="475" t="s">
        <v>270</v>
      </c>
      <c r="V219" s="476"/>
      <c r="W219" s="476"/>
      <c r="X219" s="476"/>
      <c r="Y219" s="476"/>
      <c r="Z219" s="476"/>
      <c r="AA219" s="476"/>
      <c r="AB219" s="476"/>
      <c r="AC219" s="476"/>
      <c r="AD219" s="476"/>
      <c r="AE219" s="476"/>
      <c r="AF219" s="476"/>
      <c r="AG219" s="476"/>
      <c r="AH219" s="476"/>
      <c r="AI219" s="476"/>
      <c r="AJ219" s="476"/>
      <c r="AK219" s="476"/>
      <c r="AL219" s="476"/>
      <c r="AM219" s="476"/>
      <c r="AN219" s="476"/>
      <c r="AO219" s="476"/>
      <c r="AP219" s="476"/>
      <c r="AQ219" s="476"/>
      <c r="AR219" s="476"/>
      <c r="AS219" s="476"/>
      <c r="AT219" s="476"/>
      <c r="AU219" s="476"/>
      <c r="AV219" s="476"/>
      <c r="AW219" s="476"/>
      <c r="AX219" s="477"/>
      <c r="AY219" s="69"/>
    </row>
    <row r="220" spans="1:51" ht="34.5" customHeight="1" thickBot="1" x14ac:dyDescent="0.2">
      <c r="A220" s="414"/>
      <c r="B220" s="415"/>
      <c r="C220" s="417"/>
      <c r="D220" s="415"/>
      <c r="E220" s="157"/>
      <c r="F220" s="159"/>
      <c r="G220" s="478" t="s">
        <v>573</v>
      </c>
      <c r="H220" s="479"/>
      <c r="I220" s="479"/>
      <c r="J220" s="479"/>
      <c r="K220" s="479"/>
      <c r="L220" s="479"/>
      <c r="M220" s="479"/>
      <c r="N220" s="479"/>
      <c r="O220" s="479"/>
      <c r="P220" s="479"/>
      <c r="Q220" s="479"/>
      <c r="R220" s="479"/>
      <c r="S220" s="479"/>
      <c r="T220" s="479"/>
      <c r="U220" s="814" t="s">
        <v>270</v>
      </c>
      <c r="V220" s="339"/>
      <c r="W220" s="339"/>
      <c r="X220" s="339"/>
      <c r="Y220" s="339"/>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339"/>
      <c r="AV220" s="339"/>
      <c r="AW220" s="339"/>
      <c r="AX220" s="340"/>
      <c r="AY220" s="69"/>
    </row>
    <row r="221" spans="1:51" ht="27" customHeight="1" x14ac:dyDescent="0.15">
      <c r="A221" s="480" t="s">
        <v>44</v>
      </c>
      <c r="B221" s="481"/>
      <c r="C221" s="481"/>
      <c r="D221" s="481"/>
      <c r="E221" s="481"/>
      <c r="F221" s="481"/>
      <c r="G221" s="481"/>
      <c r="H221" s="481"/>
      <c r="I221" s="481"/>
      <c r="J221" s="481"/>
      <c r="K221" s="481"/>
      <c r="L221" s="481"/>
      <c r="M221" s="481"/>
      <c r="N221" s="481"/>
      <c r="O221" s="481"/>
      <c r="P221" s="481"/>
      <c r="Q221" s="481"/>
      <c r="R221" s="481"/>
      <c r="S221" s="481"/>
      <c r="T221" s="481"/>
      <c r="U221" s="481"/>
      <c r="V221" s="481"/>
      <c r="W221" s="481"/>
      <c r="X221" s="481"/>
      <c r="Y221" s="481"/>
      <c r="Z221" s="481"/>
      <c r="AA221" s="481"/>
      <c r="AB221" s="481"/>
      <c r="AC221" s="481"/>
      <c r="AD221" s="481"/>
      <c r="AE221" s="481"/>
      <c r="AF221" s="481"/>
      <c r="AG221" s="481"/>
      <c r="AH221" s="481"/>
      <c r="AI221" s="481"/>
      <c r="AJ221" s="481"/>
      <c r="AK221" s="481"/>
      <c r="AL221" s="481"/>
      <c r="AM221" s="481"/>
      <c r="AN221" s="481"/>
      <c r="AO221" s="481"/>
      <c r="AP221" s="481"/>
      <c r="AQ221" s="481"/>
      <c r="AR221" s="481"/>
      <c r="AS221" s="481"/>
      <c r="AT221" s="481"/>
      <c r="AU221" s="481"/>
      <c r="AV221" s="481"/>
      <c r="AW221" s="481"/>
      <c r="AX221" s="482"/>
    </row>
    <row r="222" spans="1:51" ht="27" customHeight="1" x14ac:dyDescent="0.15">
      <c r="A222" s="5"/>
      <c r="B222" s="6"/>
      <c r="C222" s="483" t="s">
        <v>29</v>
      </c>
      <c r="D222" s="484"/>
      <c r="E222" s="484"/>
      <c r="F222" s="484"/>
      <c r="G222" s="484"/>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5"/>
      <c r="AD222" s="484" t="s">
        <v>33</v>
      </c>
      <c r="AE222" s="484"/>
      <c r="AF222" s="484"/>
      <c r="AG222" s="486" t="s">
        <v>28</v>
      </c>
      <c r="AH222" s="484"/>
      <c r="AI222" s="484"/>
      <c r="AJ222" s="484"/>
      <c r="AK222" s="484"/>
      <c r="AL222" s="484"/>
      <c r="AM222" s="484"/>
      <c r="AN222" s="484"/>
      <c r="AO222" s="484"/>
      <c r="AP222" s="484"/>
      <c r="AQ222" s="484"/>
      <c r="AR222" s="484"/>
      <c r="AS222" s="484"/>
      <c r="AT222" s="484"/>
      <c r="AU222" s="484"/>
      <c r="AV222" s="484"/>
      <c r="AW222" s="484"/>
      <c r="AX222" s="487"/>
    </row>
    <row r="223" spans="1:51" ht="45.75" customHeight="1" x14ac:dyDescent="0.15">
      <c r="A223" s="448" t="s">
        <v>133</v>
      </c>
      <c r="B223" s="449"/>
      <c r="C223" s="454" t="s">
        <v>134</v>
      </c>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6"/>
      <c r="AD223" s="457" t="s">
        <v>621</v>
      </c>
      <c r="AE223" s="458"/>
      <c r="AF223" s="458"/>
      <c r="AG223" s="459" t="s">
        <v>693</v>
      </c>
      <c r="AH223" s="460"/>
      <c r="AI223" s="460"/>
      <c r="AJ223" s="460"/>
      <c r="AK223" s="460"/>
      <c r="AL223" s="460"/>
      <c r="AM223" s="460"/>
      <c r="AN223" s="460"/>
      <c r="AO223" s="460"/>
      <c r="AP223" s="460"/>
      <c r="AQ223" s="460"/>
      <c r="AR223" s="460"/>
      <c r="AS223" s="460"/>
      <c r="AT223" s="460"/>
      <c r="AU223" s="460"/>
      <c r="AV223" s="460"/>
      <c r="AW223" s="460"/>
      <c r="AX223" s="461"/>
    </row>
    <row r="224" spans="1:51" ht="27" customHeight="1" x14ac:dyDescent="0.15">
      <c r="A224" s="450"/>
      <c r="B224" s="451"/>
      <c r="C224" s="462" t="s">
        <v>34</v>
      </c>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369"/>
      <c r="AD224" s="370" t="s">
        <v>621</v>
      </c>
      <c r="AE224" s="371"/>
      <c r="AF224" s="371"/>
      <c r="AG224" s="365" t="s">
        <v>694</v>
      </c>
      <c r="AH224" s="366"/>
      <c r="AI224" s="366"/>
      <c r="AJ224" s="366"/>
      <c r="AK224" s="366"/>
      <c r="AL224" s="366"/>
      <c r="AM224" s="366"/>
      <c r="AN224" s="366"/>
      <c r="AO224" s="366"/>
      <c r="AP224" s="366"/>
      <c r="AQ224" s="366"/>
      <c r="AR224" s="366"/>
      <c r="AS224" s="366"/>
      <c r="AT224" s="366"/>
      <c r="AU224" s="366"/>
      <c r="AV224" s="366"/>
      <c r="AW224" s="366"/>
      <c r="AX224" s="367"/>
    </row>
    <row r="225" spans="1:50" ht="45" customHeight="1" x14ac:dyDescent="0.15">
      <c r="A225" s="452"/>
      <c r="B225" s="453"/>
      <c r="C225" s="464" t="s">
        <v>135</v>
      </c>
      <c r="D225" s="465"/>
      <c r="E225" s="465"/>
      <c r="F225" s="465"/>
      <c r="G225" s="465"/>
      <c r="H225" s="465"/>
      <c r="I225" s="465"/>
      <c r="J225" s="465"/>
      <c r="K225" s="465"/>
      <c r="L225" s="465"/>
      <c r="M225" s="465"/>
      <c r="N225" s="465"/>
      <c r="O225" s="465"/>
      <c r="P225" s="465"/>
      <c r="Q225" s="465"/>
      <c r="R225" s="465"/>
      <c r="S225" s="465"/>
      <c r="T225" s="465"/>
      <c r="U225" s="465"/>
      <c r="V225" s="465"/>
      <c r="W225" s="465"/>
      <c r="X225" s="465"/>
      <c r="Y225" s="465"/>
      <c r="Z225" s="465"/>
      <c r="AA225" s="465"/>
      <c r="AB225" s="465"/>
      <c r="AC225" s="466"/>
      <c r="AD225" s="407" t="s">
        <v>621</v>
      </c>
      <c r="AE225" s="408"/>
      <c r="AF225" s="408"/>
      <c r="AG225" s="393" t="s">
        <v>695</v>
      </c>
      <c r="AH225" s="134"/>
      <c r="AI225" s="134"/>
      <c r="AJ225" s="134"/>
      <c r="AK225" s="134"/>
      <c r="AL225" s="134"/>
      <c r="AM225" s="134"/>
      <c r="AN225" s="134"/>
      <c r="AO225" s="134"/>
      <c r="AP225" s="134"/>
      <c r="AQ225" s="134"/>
      <c r="AR225" s="134"/>
      <c r="AS225" s="134"/>
      <c r="AT225" s="134"/>
      <c r="AU225" s="134"/>
      <c r="AV225" s="134"/>
      <c r="AW225" s="134"/>
      <c r="AX225" s="394"/>
    </row>
    <row r="226" spans="1:50" ht="51" customHeight="1" x14ac:dyDescent="0.15">
      <c r="A226" s="345" t="s">
        <v>36</v>
      </c>
      <c r="B226" s="428"/>
      <c r="C226" s="430" t="s">
        <v>38</v>
      </c>
      <c r="D226" s="387"/>
      <c r="E226" s="431"/>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2"/>
      <c r="AD226" s="388" t="s">
        <v>621</v>
      </c>
      <c r="AE226" s="389"/>
      <c r="AF226" s="389"/>
      <c r="AG226" s="391" t="s">
        <v>710</v>
      </c>
      <c r="AH226" s="131"/>
      <c r="AI226" s="131"/>
      <c r="AJ226" s="131"/>
      <c r="AK226" s="131"/>
      <c r="AL226" s="131"/>
      <c r="AM226" s="131"/>
      <c r="AN226" s="131"/>
      <c r="AO226" s="131"/>
      <c r="AP226" s="131"/>
      <c r="AQ226" s="131"/>
      <c r="AR226" s="131"/>
      <c r="AS226" s="131"/>
      <c r="AT226" s="131"/>
      <c r="AU226" s="131"/>
      <c r="AV226" s="131"/>
      <c r="AW226" s="131"/>
      <c r="AX226" s="392"/>
    </row>
    <row r="227" spans="1:50" ht="51" customHeight="1" x14ac:dyDescent="0.15">
      <c r="A227" s="347"/>
      <c r="B227" s="429"/>
      <c r="C227" s="433"/>
      <c r="D227" s="434"/>
      <c r="E227" s="437" t="s">
        <v>247</v>
      </c>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9"/>
      <c r="AD227" s="370" t="s">
        <v>696</v>
      </c>
      <c r="AE227" s="371"/>
      <c r="AF227" s="440"/>
      <c r="AG227" s="393"/>
      <c r="AH227" s="134"/>
      <c r="AI227" s="134"/>
      <c r="AJ227" s="134"/>
      <c r="AK227" s="134"/>
      <c r="AL227" s="134"/>
      <c r="AM227" s="134"/>
      <c r="AN227" s="134"/>
      <c r="AO227" s="134"/>
      <c r="AP227" s="134"/>
      <c r="AQ227" s="134"/>
      <c r="AR227" s="134"/>
      <c r="AS227" s="134"/>
      <c r="AT227" s="134"/>
      <c r="AU227" s="134"/>
      <c r="AV227" s="134"/>
      <c r="AW227" s="134"/>
      <c r="AX227" s="394"/>
    </row>
    <row r="228" spans="1:50" ht="51" customHeight="1" x14ac:dyDescent="0.15">
      <c r="A228" s="347"/>
      <c r="B228" s="429"/>
      <c r="C228" s="435"/>
      <c r="D228" s="436"/>
      <c r="E228" s="441" t="s">
        <v>207</v>
      </c>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3"/>
      <c r="AD228" s="444" t="s">
        <v>696</v>
      </c>
      <c r="AE228" s="445"/>
      <c r="AF228" s="445"/>
      <c r="AG228" s="393"/>
      <c r="AH228" s="134"/>
      <c r="AI228" s="134"/>
      <c r="AJ228" s="134"/>
      <c r="AK228" s="134"/>
      <c r="AL228" s="134"/>
      <c r="AM228" s="134"/>
      <c r="AN228" s="134"/>
      <c r="AO228" s="134"/>
      <c r="AP228" s="134"/>
      <c r="AQ228" s="134"/>
      <c r="AR228" s="134"/>
      <c r="AS228" s="134"/>
      <c r="AT228" s="134"/>
      <c r="AU228" s="134"/>
      <c r="AV228" s="134"/>
      <c r="AW228" s="134"/>
      <c r="AX228" s="394"/>
    </row>
    <row r="229" spans="1:50" ht="57" customHeight="1" x14ac:dyDescent="0.15">
      <c r="A229" s="347"/>
      <c r="B229" s="348"/>
      <c r="C229" s="446" t="s">
        <v>39</v>
      </c>
      <c r="D229" s="447"/>
      <c r="E229" s="447"/>
      <c r="F229" s="447"/>
      <c r="G229" s="447"/>
      <c r="H229" s="447"/>
      <c r="I229" s="447"/>
      <c r="J229" s="447"/>
      <c r="K229" s="447"/>
      <c r="L229" s="447"/>
      <c r="M229" s="447"/>
      <c r="N229" s="447"/>
      <c r="O229" s="447"/>
      <c r="P229" s="447"/>
      <c r="Q229" s="447"/>
      <c r="R229" s="447"/>
      <c r="S229" s="447"/>
      <c r="T229" s="447"/>
      <c r="U229" s="447"/>
      <c r="V229" s="447"/>
      <c r="W229" s="447"/>
      <c r="X229" s="447"/>
      <c r="Y229" s="447"/>
      <c r="Z229" s="447"/>
      <c r="AA229" s="447"/>
      <c r="AB229" s="447"/>
      <c r="AC229" s="447"/>
      <c r="AD229" s="354" t="s">
        <v>621</v>
      </c>
      <c r="AE229" s="355"/>
      <c r="AF229" s="355"/>
      <c r="AG229" s="357" t="s">
        <v>698</v>
      </c>
      <c r="AH229" s="358"/>
      <c r="AI229" s="358"/>
      <c r="AJ229" s="358"/>
      <c r="AK229" s="358"/>
      <c r="AL229" s="358"/>
      <c r="AM229" s="358"/>
      <c r="AN229" s="358"/>
      <c r="AO229" s="358"/>
      <c r="AP229" s="358"/>
      <c r="AQ229" s="358"/>
      <c r="AR229" s="358"/>
      <c r="AS229" s="358"/>
      <c r="AT229" s="358"/>
      <c r="AU229" s="358"/>
      <c r="AV229" s="358"/>
      <c r="AW229" s="358"/>
      <c r="AX229" s="359"/>
    </row>
    <row r="230" spans="1:50" ht="26.25" customHeight="1" x14ac:dyDescent="0.15">
      <c r="A230" s="347"/>
      <c r="B230" s="348"/>
      <c r="C230" s="368" t="s">
        <v>136</v>
      </c>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369"/>
      <c r="AC230" s="369"/>
      <c r="AD230" s="370" t="s">
        <v>621</v>
      </c>
      <c r="AE230" s="371"/>
      <c r="AF230" s="371"/>
      <c r="AG230" s="365" t="s">
        <v>699</v>
      </c>
      <c r="AH230" s="366"/>
      <c r="AI230" s="366"/>
      <c r="AJ230" s="366"/>
      <c r="AK230" s="366"/>
      <c r="AL230" s="366"/>
      <c r="AM230" s="366"/>
      <c r="AN230" s="366"/>
      <c r="AO230" s="366"/>
      <c r="AP230" s="366"/>
      <c r="AQ230" s="366"/>
      <c r="AR230" s="366"/>
      <c r="AS230" s="366"/>
      <c r="AT230" s="366"/>
      <c r="AU230" s="366"/>
      <c r="AV230" s="366"/>
      <c r="AW230" s="366"/>
      <c r="AX230" s="367"/>
    </row>
    <row r="231" spans="1:50" ht="26.25" customHeight="1" x14ac:dyDescent="0.15">
      <c r="A231" s="347"/>
      <c r="B231" s="348"/>
      <c r="C231" s="368" t="s">
        <v>35</v>
      </c>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369"/>
      <c r="AC231" s="369"/>
      <c r="AD231" s="370" t="s">
        <v>621</v>
      </c>
      <c r="AE231" s="371"/>
      <c r="AF231" s="371"/>
      <c r="AG231" s="365" t="s">
        <v>700</v>
      </c>
      <c r="AH231" s="366"/>
      <c r="AI231" s="366"/>
      <c r="AJ231" s="366"/>
      <c r="AK231" s="366"/>
      <c r="AL231" s="366"/>
      <c r="AM231" s="366"/>
      <c r="AN231" s="366"/>
      <c r="AO231" s="366"/>
      <c r="AP231" s="366"/>
      <c r="AQ231" s="366"/>
      <c r="AR231" s="366"/>
      <c r="AS231" s="366"/>
      <c r="AT231" s="366"/>
      <c r="AU231" s="366"/>
      <c r="AV231" s="366"/>
      <c r="AW231" s="366"/>
      <c r="AX231" s="367"/>
    </row>
    <row r="232" spans="1:50" ht="54" customHeight="1" x14ac:dyDescent="0.15">
      <c r="A232" s="347"/>
      <c r="B232" s="348"/>
      <c r="C232" s="368" t="s">
        <v>40</v>
      </c>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c r="AB232" s="369"/>
      <c r="AC232" s="406"/>
      <c r="AD232" s="370" t="s">
        <v>621</v>
      </c>
      <c r="AE232" s="371"/>
      <c r="AF232" s="371"/>
      <c r="AG232" s="365" t="s">
        <v>701</v>
      </c>
      <c r="AH232" s="366"/>
      <c r="AI232" s="366"/>
      <c r="AJ232" s="366"/>
      <c r="AK232" s="366"/>
      <c r="AL232" s="366"/>
      <c r="AM232" s="366"/>
      <c r="AN232" s="366"/>
      <c r="AO232" s="366"/>
      <c r="AP232" s="366"/>
      <c r="AQ232" s="366"/>
      <c r="AR232" s="366"/>
      <c r="AS232" s="366"/>
      <c r="AT232" s="366"/>
      <c r="AU232" s="366"/>
      <c r="AV232" s="366"/>
      <c r="AW232" s="366"/>
      <c r="AX232" s="367"/>
    </row>
    <row r="233" spans="1:50" ht="26.25" customHeight="1" x14ac:dyDescent="0.15">
      <c r="A233" s="347"/>
      <c r="B233" s="348"/>
      <c r="C233" s="368" t="s">
        <v>221</v>
      </c>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369"/>
      <c r="AC233" s="406"/>
      <c r="AD233" s="407" t="s">
        <v>697</v>
      </c>
      <c r="AE233" s="408"/>
      <c r="AF233" s="408"/>
      <c r="AG233" s="409" t="s">
        <v>605</v>
      </c>
      <c r="AH233" s="410"/>
      <c r="AI233" s="410"/>
      <c r="AJ233" s="410"/>
      <c r="AK233" s="410"/>
      <c r="AL233" s="410"/>
      <c r="AM233" s="410"/>
      <c r="AN233" s="410"/>
      <c r="AO233" s="410"/>
      <c r="AP233" s="410"/>
      <c r="AQ233" s="410"/>
      <c r="AR233" s="410"/>
      <c r="AS233" s="410"/>
      <c r="AT233" s="410"/>
      <c r="AU233" s="410"/>
      <c r="AV233" s="410"/>
      <c r="AW233" s="410"/>
      <c r="AX233" s="411"/>
    </row>
    <row r="234" spans="1:50" ht="26.25" customHeight="1" x14ac:dyDescent="0.15">
      <c r="A234" s="347"/>
      <c r="B234" s="348"/>
      <c r="C234" s="467" t="s">
        <v>222</v>
      </c>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9"/>
      <c r="AD234" s="370" t="s">
        <v>621</v>
      </c>
      <c r="AE234" s="371"/>
      <c r="AF234" s="440"/>
      <c r="AG234" s="365" t="s">
        <v>702</v>
      </c>
      <c r="AH234" s="366"/>
      <c r="AI234" s="366"/>
      <c r="AJ234" s="366"/>
      <c r="AK234" s="366"/>
      <c r="AL234" s="366"/>
      <c r="AM234" s="366"/>
      <c r="AN234" s="366"/>
      <c r="AO234" s="366"/>
      <c r="AP234" s="366"/>
      <c r="AQ234" s="366"/>
      <c r="AR234" s="366"/>
      <c r="AS234" s="366"/>
      <c r="AT234" s="366"/>
      <c r="AU234" s="366"/>
      <c r="AV234" s="366"/>
      <c r="AW234" s="366"/>
      <c r="AX234" s="367"/>
    </row>
    <row r="235" spans="1:50" ht="26.25" customHeight="1" x14ac:dyDescent="0.15">
      <c r="A235" s="349"/>
      <c r="B235" s="350"/>
      <c r="C235" s="470" t="s">
        <v>209</v>
      </c>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2"/>
      <c r="AD235" s="400" t="s">
        <v>621</v>
      </c>
      <c r="AE235" s="401"/>
      <c r="AF235" s="402"/>
      <c r="AG235" s="403" t="s">
        <v>703</v>
      </c>
      <c r="AH235" s="404"/>
      <c r="AI235" s="404"/>
      <c r="AJ235" s="404"/>
      <c r="AK235" s="404"/>
      <c r="AL235" s="404"/>
      <c r="AM235" s="404"/>
      <c r="AN235" s="404"/>
      <c r="AO235" s="404"/>
      <c r="AP235" s="404"/>
      <c r="AQ235" s="404"/>
      <c r="AR235" s="404"/>
      <c r="AS235" s="404"/>
      <c r="AT235" s="404"/>
      <c r="AU235" s="404"/>
      <c r="AV235" s="404"/>
      <c r="AW235" s="404"/>
      <c r="AX235" s="405"/>
    </row>
    <row r="236" spans="1:50" ht="27" customHeight="1" x14ac:dyDescent="0.15">
      <c r="A236" s="345" t="s">
        <v>37</v>
      </c>
      <c r="B236" s="346"/>
      <c r="C236" s="351" t="s">
        <v>210</v>
      </c>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3"/>
      <c r="AD236" s="354" t="s">
        <v>621</v>
      </c>
      <c r="AE236" s="355"/>
      <c r="AF236" s="356"/>
      <c r="AG236" s="357" t="s">
        <v>704</v>
      </c>
      <c r="AH236" s="358"/>
      <c r="AI236" s="358"/>
      <c r="AJ236" s="358"/>
      <c r="AK236" s="358"/>
      <c r="AL236" s="358"/>
      <c r="AM236" s="358"/>
      <c r="AN236" s="358"/>
      <c r="AO236" s="358"/>
      <c r="AP236" s="358"/>
      <c r="AQ236" s="358"/>
      <c r="AR236" s="358"/>
      <c r="AS236" s="358"/>
      <c r="AT236" s="358"/>
      <c r="AU236" s="358"/>
      <c r="AV236" s="358"/>
      <c r="AW236" s="358"/>
      <c r="AX236" s="359"/>
    </row>
    <row r="237" spans="1:50" ht="35.25" customHeight="1" x14ac:dyDescent="0.15">
      <c r="A237" s="347"/>
      <c r="B237" s="348"/>
      <c r="C237" s="360" t="s">
        <v>42</v>
      </c>
      <c r="D237" s="361"/>
      <c r="E237" s="361"/>
      <c r="F237" s="361"/>
      <c r="G237" s="361"/>
      <c r="H237" s="361"/>
      <c r="I237" s="361"/>
      <c r="J237" s="361"/>
      <c r="K237" s="361"/>
      <c r="L237" s="361"/>
      <c r="M237" s="361"/>
      <c r="N237" s="361"/>
      <c r="O237" s="361"/>
      <c r="P237" s="361"/>
      <c r="Q237" s="361"/>
      <c r="R237" s="361"/>
      <c r="S237" s="361"/>
      <c r="T237" s="361"/>
      <c r="U237" s="361"/>
      <c r="V237" s="361"/>
      <c r="W237" s="361"/>
      <c r="X237" s="361"/>
      <c r="Y237" s="361"/>
      <c r="Z237" s="361"/>
      <c r="AA237" s="361"/>
      <c r="AB237" s="361"/>
      <c r="AC237" s="362"/>
      <c r="AD237" s="363" t="s">
        <v>621</v>
      </c>
      <c r="AE237" s="364"/>
      <c r="AF237" s="364"/>
      <c r="AG237" s="365" t="s">
        <v>703</v>
      </c>
      <c r="AH237" s="366"/>
      <c r="AI237" s="366"/>
      <c r="AJ237" s="366"/>
      <c r="AK237" s="366"/>
      <c r="AL237" s="366"/>
      <c r="AM237" s="366"/>
      <c r="AN237" s="366"/>
      <c r="AO237" s="366"/>
      <c r="AP237" s="366"/>
      <c r="AQ237" s="366"/>
      <c r="AR237" s="366"/>
      <c r="AS237" s="366"/>
      <c r="AT237" s="366"/>
      <c r="AU237" s="366"/>
      <c r="AV237" s="366"/>
      <c r="AW237" s="366"/>
      <c r="AX237" s="367"/>
    </row>
    <row r="238" spans="1:50" ht="27" customHeight="1" x14ac:dyDescent="0.15">
      <c r="A238" s="347"/>
      <c r="B238" s="348"/>
      <c r="C238" s="368" t="s">
        <v>172</v>
      </c>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c r="AA238" s="369"/>
      <c r="AB238" s="369"/>
      <c r="AC238" s="369"/>
      <c r="AD238" s="370" t="s">
        <v>621</v>
      </c>
      <c r="AE238" s="371"/>
      <c r="AF238" s="371"/>
      <c r="AG238" s="365" t="s">
        <v>705</v>
      </c>
      <c r="AH238" s="366"/>
      <c r="AI238" s="366"/>
      <c r="AJ238" s="366"/>
      <c r="AK238" s="366"/>
      <c r="AL238" s="366"/>
      <c r="AM238" s="366"/>
      <c r="AN238" s="366"/>
      <c r="AO238" s="366"/>
      <c r="AP238" s="366"/>
      <c r="AQ238" s="366"/>
      <c r="AR238" s="366"/>
      <c r="AS238" s="366"/>
      <c r="AT238" s="366"/>
      <c r="AU238" s="366"/>
      <c r="AV238" s="366"/>
      <c r="AW238" s="366"/>
      <c r="AX238" s="367"/>
    </row>
    <row r="239" spans="1:50" ht="27" customHeight="1" x14ac:dyDescent="0.15">
      <c r="A239" s="349"/>
      <c r="B239" s="350"/>
      <c r="C239" s="368" t="s">
        <v>41</v>
      </c>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c r="AA239" s="369"/>
      <c r="AB239" s="369"/>
      <c r="AC239" s="369"/>
      <c r="AD239" s="370" t="s">
        <v>621</v>
      </c>
      <c r="AE239" s="371"/>
      <c r="AF239" s="371"/>
      <c r="AG239" s="395" t="s">
        <v>706</v>
      </c>
      <c r="AH239" s="137"/>
      <c r="AI239" s="137"/>
      <c r="AJ239" s="137"/>
      <c r="AK239" s="137"/>
      <c r="AL239" s="137"/>
      <c r="AM239" s="137"/>
      <c r="AN239" s="137"/>
      <c r="AO239" s="137"/>
      <c r="AP239" s="137"/>
      <c r="AQ239" s="137"/>
      <c r="AR239" s="137"/>
      <c r="AS239" s="137"/>
      <c r="AT239" s="137"/>
      <c r="AU239" s="137"/>
      <c r="AV239" s="137"/>
      <c r="AW239" s="137"/>
      <c r="AX239" s="396"/>
    </row>
    <row r="240" spans="1:50" ht="41.25" customHeight="1" x14ac:dyDescent="0.15">
      <c r="A240" s="379" t="s">
        <v>54</v>
      </c>
      <c r="B240" s="380"/>
      <c r="C240" s="385" t="s">
        <v>137</v>
      </c>
      <c r="D240" s="386"/>
      <c r="E240" s="386"/>
      <c r="F240" s="386"/>
      <c r="G240" s="386"/>
      <c r="H240" s="386"/>
      <c r="I240" s="386"/>
      <c r="J240" s="386"/>
      <c r="K240" s="386"/>
      <c r="L240" s="386"/>
      <c r="M240" s="386"/>
      <c r="N240" s="386"/>
      <c r="O240" s="386"/>
      <c r="P240" s="386"/>
      <c r="Q240" s="386"/>
      <c r="R240" s="386"/>
      <c r="S240" s="386"/>
      <c r="T240" s="386"/>
      <c r="U240" s="386"/>
      <c r="V240" s="386"/>
      <c r="W240" s="386"/>
      <c r="X240" s="386"/>
      <c r="Y240" s="386"/>
      <c r="Z240" s="386"/>
      <c r="AA240" s="386"/>
      <c r="AB240" s="386"/>
      <c r="AC240" s="387"/>
      <c r="AD240" s="388"/>
      <c r="AE240" s="389"/>
      <c r="AF240" s="390"/>
      <c r="AG240" s="391"/>
      <c r="AH240" s="131"/>
      <c r="AI240" s="131"/>
      <c r="AJ240" s="131"/>
      <c r="AK240" s="131"/>
      <c r="AL240" s="131"/>
      <c r="AM240" s="131"/>
      <c r="AN240" s="131"/>
      <c r="AO240" s="131"/>
      <c r="AP240" s="131"/>
      <c r="AQ240" s="131"/>
      <c r="AR240" s="131"/>
      <c r="AS240" s="131"/>
      <c r="AT240" s="131"/>
      <c r="AU240" s="131"/>
      <c r="AV240" s="131"/>
      <c r="AW240" s="131"/>
      <c r="AX240" s="392"/>
    </row>
    <row r="241" spans="1:50" ht="19.7" customHeight="1" x14ac:dyDescent="0.15">
      <c r="A241" s="381"/>
      <c r="B241" s="382"/>
      <c r="C241" s="893" t="s">
        <v>0</v>
      </c>
      <c r="D241" s="894"/>
      <c r="E241" s="894"/>
      <c r="F241" s="894"/>
      <c r="G241" s="894"/>
      <c r="H241" s="894"/>
      <c r="I241" s="894"/>
      <c r="J241" s="894"/>
      <c r="K241" s="894"/>
      <c r="L241" s="894"/>
      <c r="M241" s="894"/>
      <c r="N241" s="894"/>
      <c r="O241" s="890" t="s">
        <v>591</v>
      </c>
      <c r="P241" s="891"/>
      <c r="Q241" s="891"/>
      <c r="R241" s="891"/>
      <c r="S241" s="891"/>
      <c r="T241" s="891"/>
      <c r="U241" s="891"/>
      <c r="V241" s="891"/>
      <c r="W241" s="891"/>
      <c r="X241" s="891"/>
      <c r="Y241" s="891"/>
      <c r="Z241" s="891"/>
      <c r="AA241" s="891"/>
      <c r="AB241" s="891"/>
      <c r="AC241" s="891"/>
      <c r="AD241" s="891"/>
      <c r="AE241" s="891"/>
      <c r="AF241" s="892"/>
      <c r="AG241" s="393"/>
      <c r="AH241" s="134"/>
      <c r="AI241" s="134"/>
      <c r="AJ241" s="134"/>
      <c r="AK241" s="134"/>
      <c r="AL241" s="134"/>
      <c r="AM241" s="134"/>
      <c r="AN241" s="134"/>
      <c r="AO241" s="134"/>
      <c r="AP241" s="134"/>
      <c r="AQ241" s="134"/>
      <c r="AR241" s="134"/>
      <c r="AS241" s="134"/>
      <c r="AT241" s="134"/>
      <c r="AU241" s="134"/>
      <c r="AV241" s="134"/>
      <c r="AW241" s="134"/>
      <c r="AX241" s="394"/>
    </row>
    <row r="242" spans="1:50" ht="24.75" customHeight="1" x14ac:dyDescent="0.15">
      <c r="A242" s="381"/>
      <c r="B242" s="382"/>
      <c r="C242" s="877"/>
      <c r="D242" s="878"/>
      <c r="E242" s="374"/>
      <c r="F242" s="374"/>
      <c r="G242" s="374"/>
      <c r="H242" s="375"/>
      <c r="I242" s="375"/>
      <c r="J242" s="879"/>
      <c r="K242" s="879"/>
      <c r="L242" s="879"/>
      <c r="M242" s="375"/>
      <c r="N242" s="880"/>
      <c r="O242" s="881"/>
      <c r="P242" s="882"/>
      <c r="Q242" s="882"/>
      <c r="R242" s="882"/>
      <c r="S242" s="882"/>
      <c r="T242" s="882"/>
      <c r="U242" s="882"/>
      <c r="V242" s="882"/>
      <c r="W242" s="882"/>
      <c r="X242" s="882"/>
      <c r="Y242" s="882"/>
      <c r="Z242" s="882"/>
      <c r="AA242" s="882"/>
      <c r="AB242" s="882"/>
      <c r="AC242" s="882"/>
      <c r="AD242" s="882"/>
      <c r="AE242" s="882"/>
      <c r="AF242" s="883"/>
      <c r="AG242" s="393"/>
      <c r="AH242" s="134"/>
      <c r="AI242" s="134"/>
      <c r="AJ242" s="134"/>
      <c r="AK242" s="134"/>
      <c r="AL242" s="134"/>
      <c r="AM242" s="134"/>
      <c r="AN242" s="134"/>
      <c r="AO242" s="134"/>
      <c r="AP242" s="134"/>
      <c r="AQ242" s="134"/>
      <c r="AR242" s="134"/>
      <c r="AS242" s="134"/>
      <c r="AT242" s="134"/>
      <c r="AU242" s="134"/>
      <c r="AV242" s="134"/>
      <c r="AW242" s="134"/>
      <c r="AX242" s="394"/>
    </row>
    <row r="243" spans="1:50" ht="24.75" customHeight="1" x14ac:dyDescent="0.15">
      <c r="A243" s="381"/>
      <c r="B243" s="382"/>
      <c r="C243" s="372"/>
      <c r="D243" s="373"/>
      <c r="E243" s="374"/>
      <c r="F243" s="374"/>
      <c r="G243" s="374"/>
      <c r="H243" s="375"/>
      <c r="I243" s="375"/>
      <c r="J243" s="376"/>
      <c r="K243" s="376"/>
      <c r="L243" s="376"/>
      <c r="M243" s="377"/>
      <c r="N243" s="378"/>
      <c r="O243" s="884"/>
      <c r="P243" s="885"/>
      <c r="Q243" s="885"/>
      <c r="R243" s="885"/>
      <c r="S243" s="885"/>
      <c r="T243" s="885"/>
      <c r="U243" s="885"/>
      <c r="V243" s="885"/>
      <c r="W243" s="885"/>
      <c r="X243" s="885"/>
      <c r="Y243" s="885"/>
      <c r="Z243" s="885"/>
      <c r="AA243" s="885"/>
      <c r="AB243" s="885"/>
      <c r="AC243" s="885"/>
      <c r="AD243" s="885"/>
      <c r="AE243" s="885"/>
      <c r="AF243" s="886"/>
      <c r="AG243" s="393"/>
      <c r="AH243" s="134"/>
      <c r="AI243" s="134"/>
      <c r="AJ243" s="134"/>
      <c r="AK243" s="134"/>
      <c r="AL243" s="134"/>
      <c r="AM243" s="134"/>
      <c r="AN243" s="134"/>
      <c r="AO243" s="134"/>
      <c r="AP243" s="134"/>
      <c r="AQ243" s="134"/>
      <c r="AR243" s="134"/>
      <c r="AS243" s="134"/>
      <c r="AT243" s="134"/>
      <c r="AU243" s="134"/>
      <c r="AV243" s="134"/>
      <c r="AW243" s="134"/>
      <c r="AX243" s="394"/>
    </row>
    <row r="244" spans="1:50" ht="24.75" customHeight="1" x14ac:dyDescent="0.15">
      <c r="A244" s="381"/>
      <c r="B244" s="382"/>
      <c r="C244" s="372"/>
      <c r="D244" s="373"/>
      <c r="E244" s="374"/>
      <c r="F244" s="374"/>
      <c r="G244" s="374"/>
      <c r="H244" s="375"/>
      <c r="I244" s="375"/>
      <c r="J244" s="376"/>
      <c r="K244" s="376"/>
      <c r="L244" s="376"/>
      <c r="M244" s="377"/>
      <c r="N244" s="378"/>
      <c r="O244" s="884"/>
      <c r="P244" s="885"/>
      <c r="Q244" s="885"/>
      <c r="R244" s="885"/>
      <c r="S244" s="885"/>
      <c r="T244" s="885"/>
      <c r="U244" s="885"/>
      <c r="V244" s="885"/>
      <c r="W244" s="885"/>
      <c r="X244" s="885"/>
      <c r="Y244" s="885"/>
      <c r="Z244" s="885"/>
      <c r="AA244" s="885"/>
      <c r="AB244" s="885"/>
      <c r="AC244" s="885"/>
      <c r="AD244" s="885"/>
      <c r="AE244" s="885"/>
      <c r="AF244" s="886"/>
      <c r="AG244" s="393"/>
      <c r="AH244" s="134"/>
      <c r="AI244" s="134"/>
      <c r="AJ244" s="134"/>
      <c r="AK244" s="134"/>
      <c r="AL244" s="134"/>
      <c r="AM244" s="134"/>
      <c r="AN244" s="134"/>
      <c r="AO244" s="134"/>
      <c r="AP244" s="134"/>
      <c r="AQ244" s="134"/>
      <c r="AR244" s="134"/>
      <c r="AS244" s="134"/>
      <c r="AT244" s="134"/>
      <c r="AU244" s="134"/>
      <c r="AV244" s="134"/>
      <c r="AW244" s="134"/>
      <c r="AX244" s="394"/>
    </row>
    <row r="245" spans="1:50" ht="24.75" customHeight="1" x14ac:dyDescent="0.15">
      <c r="A245" s="381"/>
      <c r="B245" s="382"/>
      <c r="C245" s="372"/>
      <c r="D245" s="373"/>
      <c r="E245" s="374"/>
      <c r="F245" s="374"/>
      <c r="G245" s="374"/>
      <c r="H245" s="375"/>
      <c r="I245" s="375"/>
      <c r="J245" s="376"/>
      <c r="K245" s="376"/>
      <c r="L245" s="376"/>
      <c r="M245" s="377"/>
      <c r="N245" s="378"/>
      <c r="O245" s="884"/>
      <c r="P245" s="885"/>
      <c r="Q245" s="885"/>
      <c r="R245" s="885"/>
      <c r="S245" s="885"/>
      <c r="T245" s="885"/>
      <c r="U245" s="885"/>
      <c r="V245" s="885"/>
      <c r="W245" s="885"/>
      <c r="X245" s="885"/>
      <c r="Y245" s="885"/>
      <c r="Z245" s="885"/>
      <c r="AA245" s="885"/>
      <c r="AB245" s="885"/>
      <c r="AC245" s="885"/>
      <c r="AD245" s="885"/>
      <c r="AE245" s="885"/>
      <c r="AF245" s="886"/>
      <c r="AG245" s="393"/>
      <c r="AH245" s="134"/>
      <c r="AI245" s="134"/>
      <c r="AJ245" s="134"/>
      <c r="AK245" s="134"/>
      <c r="AL245" s="134"/>
      <c r="AM245" s="134"/>
      <c r="AN245" s="134"/>
      <c r="AO245" s="134"/>
      <c r="AP245" s="134"/>
      <c r="AQ245" s="134"/>
      <c r="AR245" s="134"/>
      <c r="AS245" s="134"/>
      <c r="AT245" s="134"/>
      <c r="AU245" s="134"/>
      <c r="AV245" s="134"/>
      <c r="AW245" s="134"/>
      <c r="AX245" s="394"/>
    </row>
    <row r="246" spans="1:50" ht="24.75" customHeight="1" x14ac:dyDescent="0.15">
      <c r="A246" s="383"/>
      <c r="B246" s="384"/>
      <c r="C246" s="397"/>
      <c r="D246" s="398"/>
      <c r="E246" s="374"/>
      <c r="F246" s="374"/>
      <c r="G246" s="374"/>
      <c r="H246" s="375"/>
      <c r="I246" s="375"/>
      <c r="J246" s="399"/>
      <c r="K246" s="399"/>
      <c r="L246" s="399"/>
      <c r="M246" s="875"/>
      <c r="N246" s="876"/>
      <c r="O246" s="887"/>
      <c r="P246" s="888"/>
      <c r="Q246" s="888"/>
      <c r="R246" s="888"/>
      <c r="S246" s="888"/>
      <c r="T246" s="888"/>
      <c r="U246" s="888"/>
      <c r="V246" s="888"/>
      <c r="W246" s="888"/>
      <c r="X246" s="888"/>
      <c r="Y246" s="888"/>
      <c r="Z246" s="888"/>
      <c r="AA246" s="888"/>
      <c r="AB246" s="888"/>
      <c r="AC246" s="888"/>
      <c r="AD246" s="888"/>
      <c r="AE246" s="888"/>
      <c r="AF246" s="889"/>
      <c r="AG246" s="395"/>
      <c r="AH246" s="137"/>
      <c r="AI246" s="137"/>
      <c r="AJ246" s="137"/>
      <c r="AK246" s="137"/>
      <c r="AL246" s="137"/>
      <c r="AM246" s="137"/>
      <c r="AN246" s="137"/>
      <c r="AO246" s="137"/>
      <c r="AP246" s="137"/>
      <c r="AQ246" s="137"/>
      <c r="AR246" s="137"/>
      <c r="AS246" s="137"/>
      <c r="AT246" s="137"/>
      <c r="AU246" s="137"/>
      <c r="AV246" s="137"/>
      <c r="AW246" s="137"/>
      <c r="AX246" s="396"/>
    </row>
    <row r="247" spans="1:50" ht="89.25" customHeight="1" x14ac:dyDescent="0.15">
      <c r="A247" s="345" t="s">
        <v>45</v>
      </c>
      <c r="B247" s="905"/>
      <c r="C247" s="304" t="s">
        <v>49</v>
      </c>
      <c r="D247" s="724"/>
      <c r="E247" s="724"/>
      <c r="F247" s="725"/>
      <c r="G247" s="908" t="s">
        <v>713</v>
      </c>
      <c r="H247" s="908"/>
      <c r="I247" s="908"/>
      <c r="J247" s="908"/>
      <c r="K247" s="908"/>
      <c r="L247" s="908"/>
      <c r="M247" s="908"/>
      <c r="N247" s="908"/>
      <c r="O247" s="908"/>
      <c r="P247" s="908"/>
      <c r="Q247" s="908"/>
      <c r="R247" s="908"/>
      <c r="S247" s="908"/>
      <c r="T247" s="908"/>
      <c r="U247" s="908"/>
      <c r="V247" s="908"/>
      <c r="W247" s="908"/>
      <c r="X247" s="908"/>
      <c r="Y247" s="908"/>
      <c r="Z247" s="908"/>
      <c r="AA247" s="908"/>
      <c r="AB247" s="908"/>
      <c r="AC247" s="908"/>
      <c r="AD247" s="908"/>
      <c r="AE247" s="908"/>
      <c r="AF247" s="908"/>
      <c r="AG247" s="908"/>
      <c r="AH247" s="908"/>
      <c r="AI247" s="908"/>
      <c r="AJ247" s="908"/>
      <c r="AK247" s="908"/>
      <c r="AL247" s="908"/>
      <c r="AM247" s="908"/>
      <c r="AN247" s="908"/>
      <c r="AO247" s="908"/>
      <c r="AP247" s="908"/>
      <c r="AQ247" s="908"/>
      <c r="AR247" s="908"/>
      <c r="AS247" s="908"/>
      <c r="AT247" s="908"/>
      <c r="AU247" s="908"/>
      <c r="AV247" s="908"/>
      <c r="AW247" s="908"/>
      <c r="AX247" s="909"/>
    </row>
    <row r="248" spans="1:50" ht="89.25" customHeight="1" thickBot="1" x14ac:dyDescent="0.2">
      <c r="A248" s="906"/>
      <c r="B248" s="907"/>
      <c r="C248" s="910" t="s">
        <v>53</v>
      </c>
      <c r="D248" s="911"/>
      <c r="E248" s="911"/>
      <c r="F248" s="912"/>
      <c r="G248" s="913" t="s">
        <v>714</v>
      </c>
      <c r="H248" s="913"/>
      <c r="I248" s="913"/>
      <c r="J248" s="913"/>
      <c r="K248" s="913"/>
      <c r="L248" s="913"/>
      <c r="M248" s="913"/>
      <c r="N248" s="913"/>
      <c r="O248" s="913"/>
      <c r="P248" s="913"/>
      <c r="Q248" s="913"/>
      <c r="R248" s="913"/>
      <c r="S248" s="913"/>
      <c r="T248" s="913"/>
      <c r="U248" s="913"/>
      <c r="V248" s="913"/>
      <c r="W248" s="913"/>
      <c r="X248" s="913"/>
      <c r="Y248" s="913"/>
      <c r="Z248" s="913"/>
      <c r="AA248" s="913"/>
      <c r="AB248" s="913"/>
      <c r="AC248" s="913"/>
      <c r="AD248" s="913"/>
      <c r="AE248" s="913"/>
      <c r="AF248" s="913"/>
      <c r="AG248" s="913"/>
      <c r="AH248" s="913"/>
      <c r="AI248" s="913"/>
      <c r="AJ248" s="913"/>
      <c r="AK248" s="913"/>
      <c r="AL248" s="913"/>
      <c r="AM248" s="913"/>
      <c r="AN248" s="913"/>
      <c r="AO248" s="913"/>
      <c r="AP248" s="913"/>
      <c r="AQ248" s="913"/>
      <c r="AR248" s="913"/>
      <c r="AS248" s="913"/>
      <c r="AT248" s="913"/>
      <c r="AU248" s="913"/>
      <c r="AV248" s="913"/>
      <c r="AW248" s="913"/>
      <c r="AX248" s="914"/>
    </row>
    <row r="249" spans="1:50" ht="24" customHeight="1" x14ac:dyDescent="0.15">
      <c r="A249" s="895" t="s">
        <v>30</v>
      </c>
      <c r="B249" s="896"/>
      <c r="C249" s="896"/>
      <c r="D249" s="896"/>
      <c r="E249" s="896"/>
      <c r="F249" s="896"/>
      <c r="G249" s="896"/>
      <c r="H249" s="896"/>
      <c r="I249" s="896"/>
      <c r="J249" s="896"/>
      <c r="K249" s="896"/>
      <c r="L249" s="896"/>
      <c r="M249" s="896"/>
      <c r="N249" s="896"/>
      <c r="O249" s="896"/>
      <c r="P249" s="896"/>
      <c r="Q249" s="896"/>
      <c r="R249" s="896"/>
      <c r="S249" s="896"/>
      <c r="T249" s="896"/>
      <c r="U249" s="896"/>
      <c r="V249" s="896"/>
      <c r="W249" s="896"/>
      <c r="X249" s="896"/>
      <c r="Y249" s="896"/>
      <c r="Z249" s="896"/>
      <c r="AA249" s="896"/>
      <c r="AB249" s="896"/>
      <c r="AC249" s="896"/>
      <c r="AD249" s="896"/>
      <c r="AE249" s="896"/>
      <c r="AF249" s="896"/>
      <c r="AG249" s="896"/>
      <c r="AH249" s="896"/>
      <c r="AI249" s="896"/>
      <c r="AJ249" s="896"/>
      <c r="AK249" s="896"/>
      <c r="AL249" s="896"/>
      <c r="AM249" s="896"/>
      <c r="AN249" s="896"/>
      <c r="AO249" s="896"/>
      <c r="AP249" s="896"/>
      <c r="AQ249" s="896"/>
      <c r="AR249" s="896"/>
      <c r="AS249" s="896"/>
      <c r="AT249" s="896"/>
      <c r="AU249" s="896"/>
      <c r="AV249" s="896"/>
      <c r="AW249" s="896"/>
      <c r="AX249" s="897"/>
    </row>
    <row r="250" spans="1:50" ht="67.5" customHeight="1" thickBot="1" x14ac:dyDescent="0.2">
      <c r="A250" s="898"/>
      <c r="B250" s="899"/>
      <c r="C250" s="899"/>
      <c r="D250" s="899"/>
      <c r="E250" s="899"/>
      <c r="F250" s="899"/>
      <c r="G250" s="899"/>
      <c r="H250" s="899"/>
      <c r="I250" s="899"/>
      <c r="J250" s="899"/>
      <c r="K250" s="899"/>
      <c r="L250" s="899"/>
      <c r="M250" s="899"/>
      <c r="N250" s="899"/>
      <c r="O250" s="899"/>
      <c r="P250" s="899"/>
      <c r="Q250" s="899"/>
      <c r="R250" s="899"/>
      <c r="S250" s="899"/>
      <c r="T250" s="899"/>
      <c r="U250" s="899"/>
      <c r="V250" s="899"/>
      <c r="W250" s="899"/>
      <c r="X250" s="899"/>
      <c r="Y250" s="899"/>
      <c r="Z250" s="899"/>
      <c r="AA250" s="899"/>
      <c r="AB250" s="899"/>
      <c r="AC250" s="899"/>
      <c r="AD250" s="899"/>
      <c r="AE250" s="899"/>
      <c r="AF250" s="899"/>
      <c r="AG250" s="899"/>
      <c r="AH250" s="899"/>
      <c r="AI250" s="899"/>
      <c r="AJ250" s="899"/>
      <c r="AK250" s="899"/>
      <c r="AL250" s="899"/>
      <c r="AM250" s="899"/>
      <c r="AN250" s="899"/>
      <c r="AO250" s="899"/>
      <c r="AP250" s="899"/>
      <c r="AQ250" s="899"/>
      <c r="AR250" s="899"/>
      <c r="AS250" s="899"/>
      <c r="AT250" s="899"/>
      <c r="AU250" s="899"/>
      <c r="AV250" s="899"/>
      <c r="AW250" s="899"/>
      <c r="AX250" s="900"/>
    </row>
    <row r="251" spans="1:50" ht="24.75" customHeight="1" x14ac:dyDescent="0.15">
      <c r="A251" s="901" t="s">
        <v>31</v>
      </c>
      <c r="B251" s="902"/>
      <c r="C251" s="902"/>
      <c r="D251" s="902"/>
      <c r="E251" s="902"/>
      <c r="F251" s="902"/>
      <c r="G251" s="902"/>
      <c r="H251" s="902"/>
      <c r="I251" s="902"/>
      <c r="J251" s="902"/>
      <c r="K251" s="902"/>
      <c r="L251" s="902"/>
      <c r="M251" s="902"/>
      <c r="N251" s="902"/>
      <c r="O251" s="902"/>
      <c r="P251" s="902"/>
      <c r="Q251" s="902"/>
      <c r="R251" s="902"/>
      <c r="S251" s="902"/>
      <c r="T251" s="902"/>
      <c r="U251" s="902"/>
      <c r="V251" s="902"/>
      <c r="W251" s="902"/>
      <c r="X251" s="902"/>
      <c r="Y251" s="902"/>
      <c r="Z251" s="902"/>
      <c r="AA251" s="902"/>
      <c r="AB251" s="902"/>
      <c r="AC251" s="902"/>
      <c r="AD251" s="902"/>
      <c r="AE251" s="902"/>
      <c r="AF251" s="902"/>
      <c r="AG251" s="902"/>
      <c r="AH251" s="902"/>
      <c r="AI251" s="902"/>
      <c r="AJ251" s="902"/>
      <c r="AK251" s="902"/>
      <c r="AL251" s="902"/>
      <c r="AM251" s="902"/>
      <c r="AN251" s="902"/>
      <c r="AO251" s="902"/>
      <c r="AP251" s="902"/>
      <c r="AQ251" s="902"/>
      <c r="AR251" s="902"/>
      <c r="AS251" s="902"/>
      <c r="AT251" s="902"/>
      <c r="AU251" s="902"/>
      <c r="AV251" s="902"/>
      <c r="AW251" s="902"/>
      <c r="AX251" s="903"/>
    </row>
    <row r="252" spans="1:50" ht="67.5" customHeight="1" thickBot="1" x14ac:dyDescent="0.2">
      <c r="A252" s="329" t="s">
        <v>131</v>
      </c>
      <c r="B252" s="330"/>
      <c r="C252" s="330"/>
      <c r="D252" s="330"/>
      <c r="E252" s="331"/>
      <c r="F252" s="904" t="s">
        <v>737</v>
      </c>
      <c r="G252" s="899"/>
      <c r="H252" s="899"/>
      <c r="I252" s="899"/>
      <c r="J252" s="899"/>
      <c r="K252" s="899"/>
      <c r="L252" s="899"/>
      <c r="M252" s="899"/>
      <c r="N252" s="899"/>
      <c r="O252" s="899"/>
      <c r="P252" s="899"/>
      <c r="Q252" s="899"/>
      <c r="R252" s="899"/>
      <c r="S252" s="899"/>
      <c r="T252" s="899"/>
      <c r="U252" s="899"/>
      <c r="V252" s="899"/>
      <c r="W252" s="899"/>
      <c r="X252" s="899"/>
      <c r="Y252" s="899"/>
      <c r="Z252" s="899"/>
      <c r="AA252" s="899"/>
      <c r="AB252" s="899"/>
      <c r="AC252" s="899"/>
      <c r="AD252" s="899"/>
      <c r="AE252" s="899"/>
      <c r="AF252" s="899"/>
      <c r="AG252" s="899"/>
      <c r="AH252" s="899"/>
      <c r="AI252" s="899"/>
      <c r="AJ252" s="899"/>
      <c r="AK252" s="899"/>
      <c r="AL252" s="899"/>
      <c r="AM252" s="899"/>
      <c r="AN252" s="899"/>
      <c r="AO252" s="899"/>
      <c r="AP252" s="899"/>
      <c r="AQ252" s="899"/>
      <c r="AR252" s="899"/>
      <c r="AS252" s="899"/>
      <c r="AT252" s="899"/>
      <c r="AU252" s="899"/>
      <c r="AV252" s="899"/>
      <c r="AW252" s="899"/>
      <c r="AX252" s="900"/>
    </row>
    <row r="253" spans="1:50" ht="24.75" customHeight="1" x14ac:dyDescent="0.15">
      <c r="A253" s="901" t="s">
        <v>43</v>
      </c>
      <c r="B253" s="902"/>
      <c r="C253" s="902"/>
      <c r="D253" s="902"/>
      <c r="E253" s="902"/>
      <c r="F253" s="902"/>
      <c r="G253" s="902"/>
      <c r="H253" s="902"/>
      <c r="I253" s="902"/>
      <c r="J253" s="902"/>
      <c r="K253" s="902"/>
      <c r="L253" s="902"/>
      <c r="M253" s="902"/>
      <c r="N253" s="902"/>
      <c r="O253" s="902"/>
      <c r="P253" s="902"/>
      <c r="Q253" s="902"/>
      <c r="R253" s="902"/>
      <c r="S253" s="902"/>
      <c r="T253" s="902"/>
      <c r="U253" s="902"/>
      <c r="V253" s="902"/>
      <c r="W253" s="902"/>
      <c r="X253" s="902"/>
      <c r="Y253" s="902"/>
      <c r="Z253" s="902"/>
      <c r="AA253" s="902"/>
      <c r="AB253" s="902"/>
      <c r="AC253" s="902"/>
      <c r="AD253" s="902"/>
      <c r="AE253" s="902"/>
      <c r="AF253" s="902"/>
      <c r="AG253" s="902"/>
      <c r="AH253" s="902"/>
      <c r="AI253" s="902"/>
      <c r="AJ253" s="902"/>
      <c r="AK253" s="902"/>
      <c r="AL253" s="902"/>
      <c r="AM253" s="902"/>
      <c r="AN253" s="902"/>
      <c r="AO253" s="902"/>
      <c r="AP253" s="902"/>
      <c r="AQ253" s="902"/>
      <c r="AR253" s="902"/>
      <c r="AS253" s="902"/>
      <c r="AT253" s="902"/>
      <c r="AU253" s="902"/>
      <c r="AV253" s="902"/>
      <c r="AW253" s="902"/>
      <c r="AX253" s="903"/>
    </row>
    <row r="254" spans="1:50" ht="93" customHeight="1" thickBot="1" x14ac:dyDescent="0.2">
      <c r="A254" s="329" t="s">
        <v>739</v>
      </c>
      <c r="B254" s="330"/>
      <c r="C254" s="330"/>
      <c r="D254" s="330"/>
      <c r="E254" s="331"/>
      <c r="F254" s="332" t="s">
        <v>740</v>
      </c>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4"/>
    </row>
    <row r="255" spans="1:50" ht="24.75" customHeight="1" x14ac:dyDescent="0.15">
      <c r="A255" s="335" t="s">
        <v>32</v>
      </c>
      <c r="B255" s="336"/>
      <c r="C255" s="336"/>
      <c r="D255" s="336"/>
      <c r="E255" s="336"/>
      <c r="F255" s="336"/>
      <c r="G255" s="336"/>
      <c r="H255" s="336"/>
      <c r="I255" s="336"/>
      <c r="J255" s="336"/>
      <c r="K255" s="336"/>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6"/>
      <c r="AN255" s="336"/>
      <c r="AO255" s="336"/>
      <c r="AP255" s="336"/>
      <c r="AQ255" s="336"/>
      <c r="AR255" s="336"/>
      <c r="AS255" s="336"/>
      <c r="AT255" s="336"/>
      <c r="AU255" s="336"/>
      <c r="AV255" s="336"/>
      <c r="AW255" s="336"/>
      <c r="AX255" s="337"/>
    </row>
    <row r="256" spans="1:50" ht="67.5" customHeight="1" thickBot="1" x14ac:dyDescent="0.2">
      <c r="A256" s="338"/>
      <c r="B256" s="339"/>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9"/>
      <c r="AB256" s="339"/>
      <c r="AC256" s="339"/>
      <c r="AD256" s="339"/>
      <c r="AE256" s="339"/>
      <c r="AF256" s="339"/>
      <c r="AG256" s="339"/>
      <c r="AH256" s="339"/>
      <c r="AI256" s="339"/>
      <c r="AJ256" s="339"/>
      <c r="AK256" s="339"/>
      <c r="AL256" s="339"/>
      <c r="AM256" s="339"/>
      <c r="AN256" s="339"/>
      <c r="AO256" s="339"/>
      <c r="AP256" s="339"/>
      <c r="AQ256" s="339"/>
      <c r="AR256" s="339"/>
      <c r="AS256" s="339"/>
      <c r="AT256" s="339"/>
      <c r="AU256" s="339"/>
      <c r="AV256" s="339"/>
      <c r="AW256" s="339"/>
      <c r="AX256" s="340"/>
    </row>
    <row r="257" spans="1:52" ht="24.75" customHeight="1" x14ac:dyDescent="0.15">
      <c r="A257" s="341" t="s">
        <v>225</v>
      </c>
      <c r="B257" s="342"/>
      <c r="C257" s="342"/>
      <c r="D257" s="342"/>
      <c r="E257" s="342"/>
      <c r="F257" s="342"/>
      <c r="G257" s="342"/>
      <c r="H257" s="342"/>
      <c r="I257" s="342"/>
      <c r="J257" s="34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c r="AS257" s="342"/>
      <c r="AT257" s="342"/>
      <c r="AU257" s="342"/>
      <c r="AV257" s="342"/>
      <c r="AW257" s="342"/>
      <c r="AX257" s="343"/>
      <c r="AZ257" s="10"/>
    </row>
    <row r="258" spans="1:52" ht="24.75" customHeight="1" x14ac:dyDescent="0.15">
      <c r="A258" s="344" t="s">
        <v>263</v>
      </c>
      <c r="B258" s="90"/>
      <c r="C258" s="90"/>
      <c r="D258" s="91"/>
      <c r="E258" s="325" t="s">
        <v>614</v>
      </c>
      <c r="F258" s="326"/>
      <c r="G258" s="326"/>
      <c r="H258" s="326"/>
      <c r="I258" s="326"/>
      <c r="J258" s="326"/>
      <c r="K258" s="326"/>
      <c r="L258" s="326"/>
      <c r="M258" s="326"/>
      <c r="N258" s="326"/>
      <c r="O258" s="326"/>
      <c r="P258" s="327"/>
      <c r="Q258" s="325"/>
      <c r="R258" s="326"/>
      <c r="S258" s="326"/>
      <c r="T258" s="326"/>
      <c r="U258" s="326"/>
      <c r="V258" s="326"/>
      <c r="W258" s="326"/>
      <c r="X258" s="326"/>
      <c r="Y258" s="326"/>
      <c r="Z258" s="326"/>
      <c r="AA258" s="326"/>
      <c r="AB258" s="327"/>
      <c r="AC258" s="325"/>
      <c r="AD258" s="326"/>
      <c r="AE258" s="326"/>
      <c r="AF258" s="326"/>
      <c r="AG258" s="326"/>
      <c r="AH258" s="326"/>
      <c r="AI258" s="326"/>
      <c r="AJ258" s="326"/>
      <c r="AK258" s="326"/>
      <c r="AL258" s="326"/>
      <c r="AM258" s="326"/>
      <c r="AN258" s="327"/>
      <c r="AO258" s="325"/>
      <c r="AP258" s="326"/>
      <c r="AQ258" s="326"/>
      <c r="AR258" s="326"/>
      <c r="AS258" s="326"/>
      <c r="AT258" s="326"/>
      <c r="AU258" s="326"/>
      <c r="AV258" s="326"/>
      <c r="AW258" s="326"/>
      <c r="AX258" s="328"/>
      <c r="AY258" s="73"/>
    </row>
    <row r="259" spans="1:52" ht="24.75" customHeight="1" x14ac:dyDescent="0.15">
      <c r="A259" s="256" t="s">
        <v>262</v>
      </c>
      <c r="B259" s="256"/>
      <c r="C259" s="256"/>
      <c r="D259" s="256"/>
      <c r="E259" s="325" t="s">
        <v>615</v>
      </c>
      <c r="F259" s="326"/>
      <c r="G259" s="326"/>
      <c r="H259" s="326"/>
      <c r="I259" s="326"/>
      <c r="J259" s="326"/>
      <c r="K259" s="326"/>
      <c r="L259" s="326"/>
      <c r="M259" s="326"/>
      <c r="N259" s="326"/>
      <c r="O259" s="326"/>
      <c r="P259" s="327"/>
      <c r="Q259" s="325"/>
      <c r="R259" s="326"/>
      <c r="S259" s="326"/>
      <c r="T259" s="326"/>
      <c r="U259" s="326"/>
      <c r="V259" s="326"/>
      <c r="W259" s="326"/>
      <c r="X259" s="326"/>
      <c r="Y259" s="326"/>
      <c r="Z259" s="326"/>
      <c r="AA259" s="326"/>
      <c r="AB259" s="327"/>
      <c r="AC259" s="325"/>
      <c r="AD259" s="326"/>
      <c r="AE259" s="326"/>
      <c r="AF259" s="326"/>
      <c r="AG259" s="326"/>
      <c r="AH259" s="326"/>
      <c r="AI259" s="326"/>
      <c r="AJ259" s="326"/>
      <c r="AK259" s="326"/>
      <c r="AL259" s="326"/>
      <c r="AM259" s="326"/>
      <c r="AN259" s="327"/>
      <c r="AO259" s="325"/>
      <c r="AP259" s="326"/>
      <c r="AQ259" s="326"/>
      <c r="AR259" s="326"/>
      <c r="AS259" s="326"/>
      <c r="AT259" s="326"/>
      <c r="AU259" s="326"/>
      <c r="AV259" s="326"/>
      <c r="AW259" s="326"/>
      <c r="AX259" s="328"/>
    </row>
    <row r="260" spans="1:52" ht="24.75" customHeight="1" x14ac:dyDescent="0.15">
      <c r="A260" s="256" t="s">
        <v>261</v>
      </c>
      <c r="B260" s="256"/>
      <c r="C260" s="256"/>
      <c r="D260" s="256"/>
      <c r="E260" s="325" t="s">
        <v>616</v>
      </c>
      <c r="F260" s="326"/>
      <c r="G260" s="326"/>
      <c r="H260" s="326"/>
      <c r="I260" s="326"/>
      <c r="J260" s="326"/>
      <c r="K260" s="326"/>
      <c r="L260" s="326"/>
      <c r="M260" s="326"/>
      <c r="N260" s="326"/>
      <c r="O260" s="326"/>
      <c r="P260" s="327"/>
      <c r="Q260" s="325"/>
      <c r="R260" s="326"/>
      <c r="S260" s="326"/>
      <c r="T260" s="326"/>
      <c r="U260" s="326"/>
      <c r="V260" s="326"/>
      <c r="W260" s="326"/>
      <c r="X260" s="326"/>
      <c r="Y260" s="326"/>
      <c r="Z260" s="326"/>
      <c r="AA260" s="326"/>
      <c r="AB260" s="327"/>
      <c r="AC260" s="325"/>
      <c r="AD260" s="326"/>
      <c r="AE260" s="326"/>
      <c r="AF260" s="326"/>
      <c r="AG260" s="326"/>
      <c r="AH260" s="326"/>
      <c r="AI260" s="326"/>
      <c r="AJ260" s="326"/>
      <c r="AK260" s="326"/>
      <c r="AL260" s="326"/>
      <c r="AM260" s="326"/>
      <c r="AN260" s="327"/>
      <c r="AO260" s="325"/>
      <c r="AP260" s="326"/>
      <c r="AQ260" s="326"/>
      <c r="AR260" s="326"/>
      <c r="AS260" s="326"/>
      <c r="AT260" s="326"/>
      <c r="AU260" s="326"/>
      <c r="AV260" s="326"/>
      <c r="AW260" s="326"/>
      <c r="AX260" s="328"/>
    </row>
    <row r="261" spans="1:52" ht="24.75" customHeight="1" x14ac:dyDescent="0.15">
      <c r="A261" s="256" t="s">
        <v>260</v>
      </c>
      <c r="B261" s="256"/>
      <c r="C261" s="256"/>
      <c r="D261" s="256"/>
      <c r="E261" s="325" t="s">
        <v>617</v>
      </c>
      <c r="F261" s="326"/>
      <c r="G261" s="326"/>
      <c r="H261" s="326"/>
      <c r="I261" s="326"/>
      <c r="J261" s="326"/>
      <c r="K261" s="326"/>
      <c r="L261" s="326"/>
      <c r="M261" s="326"/>
      <c r="N261" s="326"/>
      <c r="O261" s="326"/>
      <c r="P261" s="327"/>
      <c r="Q261" s="325"/>
      <c r="R261" s="326"/>
      <c r="S261" s="326"/>
      <c r="T261" s="326"/>
      <c r="U261" s="326"/>
      <c r="V261" s="326"/>
      <c r="W261" s="326"/>
      <c r="X261" s="326"/>
      <c r="Y261" s="326"/>
      <c r="Z261" s="326"/>
      <c r="AA261" s="326"/>
      <c r="AB261" s="327"/>
      <c r="AC261" s="325"/>
      <c r="AD261" s="326"/>
      <c r="AE261" s="326"/>
      <c r="AF261" s="326"/>
      <c r="AG261" s="326"/>
      <c r="AH261" s="326"/>
      <c r="AI261" s="326"/>
      <c r="AJ261" s="326"/>
      <c r="AK261" s="326"/>
      <c r="AL261" s="326"/>
      <c r="AM261" s="326"/>
      <c r="AN261" s="327"/>
      <c r="AO261" s="325"/>
      <c r="AP261" s="326"/>
      <c r="AQ261" s="326"/>
      <c r="AR261" s="326"/>
      <c r="AS261" s="326"/>
      <c r="AT261" s="326"/>
      <c r="AU261" s="326"/>
      <c r="AV261" s="326"/>
      <c r="AW261" s="326"/>
      <c r="AX261" s="328"/>
    </row>
    <row r="262" spans="1:52" ht="24.75" customHeight="1" x14ac:dyDescent="0.15">
      <c r="A262" s="256" t="s">
        <v>259</v>
      </c>
      <c r="B262" s="256"/>
      <c r="C262" s="256"/>
      <c r="D262" s="256"/>
      <c r="E262" s="325" t="s">
        <v>618</v>
      </c>
      <c r="F262" s="326"/>
      <c r="G262" s="326"/>
      <c r="H262" s="326"/>
      <c r="I262" s="326"/>
      <c r="J262" s="326"/>
      <c r="K262" s="326"/>
      <c r="L262" s="326"/>
      <c r="M262" s="326"/>
      <c r="N262" s="326"/>
      <c r="O262" s="326"/>
      <c r="P262" s="327"/>
      <c r="Q262" s="325"/>
      <c r="R262" s="326"/>
      <c r="S262" s="326"/>
      <c r="T262" s="326"/>
      <c r="U262" s="326"/>
      <c r="V262" s="326"/>
      <c r="W262" s="326"/>
      <c r="X262" s="326"/>
      <c r="Y262" s="326"/>
      <c r="Z262" s="326"/>
      <c r="AA262" s="326"/>
      <c r="AB262" s="327"/>
      <c r="AC262" s="325"/>
      <c r="AD262" s="326"/>
      <c r="AE262" s="326"/>
      <c r="AF262" s="326"/>
      <c r="AG262" s="326"/>
      <c r="AH262" s="326"/>
      <c r="AI262" s="326"/>
      <c r="AJ262" s="326"/>
      <c r="AK262" s="326"/>
      <c r="AL262" s="326"/>
      <c r="AM262" s="326"/>
      <c r="AN262" s="327"/>
      <c r="AO262" s="325"/>
      <c r="AP262" s="326"/>
      <c r="AQ262" s="326"/>
      <c r="AR262" s="326"/>
      <c r="AS262" s="326"/>
      <c r="AT262" s="326"/>
      <c r="AU262" s="326"/>
      <c r="AV262" s="326"/>
      <c r="AW262" s="326"/>
      <c r="AX262" s="328"/>
    </row>
    <row r="263" spans="1:52" ht="24.75" customHeight="1" x14ac:dyDescent="0.15">
      <c r="A263" s="256" t="s">
        <v>258</v>
      </c>
      <c r="B263" s="256"/>
      <c r="C263" s="256"/>
      <c r="D263" s="256"/>
      <c r="E263" s="325" t="s">
        <v>618</v>
      </c>
      <c r="F263" s="326"/>
      <c r="G263" s="326"/>
      <c r="H263" s="326"/>
      <c r="I263" s="326"/>
      <c r="J263" s="326"/>
      <c r="K263" s="326"/>
      <c r="L263" s="326"/>
      <c r="M263" s="326"/>
      <c r="N263" s="326"/>
      <c r="O263" s="326"/>
      <c r="P263" s="327"/>
      <c r="Q263" s="325"/>
      <c r="R263" s="326"/>
      <c r="S263" s="326"/>
      <c r="T263" s="326"/>
      <c r="U263" s="326"/>
      <c r="V263" s="326"/>
      <c r="W263" s="326"/>
      <c r="X263" s="326"/>
      <c r="Y263" s="326"/>
      <c r="Z263" s="326"/>
      <c r="AA263" s="326"/>
      <c r="AB263" s="327"/>
      <c r="AC263" s="325"/>
      <c r="AD263" s="326"/>
      <c r="AE263" s="326"/>
      <c r="AF263" s="326"/>
      <c r="AG263" s="326"/>
      <c r="AH263" s="326"/>
      <c r="AI263" s="326"/>
      <c r="AJ263" s="326"/>
      <c r="AK263" s="326"/>
      <c r="AL263" s="326"/>
      <c r="AM263" s="326"/>
      <c r="AN263" s="327"/>
      <c r="AO263" s="325"/>
      <c r="AP263" s="326"/>
      <c r="AQ263" s="326"/>
      <c r="AR263" s="326"/>
      <c r="AS263" s="326"/>
      <c r="AT263" s="326"/>
      <c r="AU263" s="326"/>
      <c r="AV263" s="326"/>
      <c r="AW263" s="326"/>
      <c r="AX263" s="328"/>
    </row>
    <row r="264" spans="1:52" ht="24.75" customHeight="1" x14ac:dyDescent="0.15">
      <c r="A264" s="256" t="s">
        <v>257</v>
      </c>
      <c r="B264" s="256"/>
      <c r="C264" s="256"/>
      <c r="D264" s="256"/>
      <c r="E264" s="325" t="s">
        <v>619</v>
      </c>
      <c r="F264" s="326"/>
      <c r="G264" s="326"/>
      <c r="H264" s="326"/>
      <c r="I264" s="326"/>
      <c r="J264" s="326"/>
      <c r="K264" s="326"/>
      <c r="L264" s="326"/>
      <c r="M264" s="326"/>
      <c r="N264" s="326"/>
      <c r="O264" s="326"/>
      <c r="P264" s="327"/>
      <c r="Q264" s="325"/>
      <c r="R264" s="326"/>
      <c r="S264" s="326"/>
      <c r="T264" s="326"/>
      <c r="U264" s="326"/>
      <c r="V264" s="326"/>
      <c r="W264" s="326"/>
      <c r="X264" s="326"/>
      <c r="Y264" s="326"/>
      <c r="Z264" s="326"/>
      <c r="AA264" s="326"/>
      <c r="AB264" s="327"/>
      <c r="AC264" s="325"/>
      <c r="AD264" s="326"/>
      <c r="AE264" s="326"/>
      <c r="AF264" s="326"/>
      <c r="AG264" s="326"/>
      <c r="AH264" s="326"/>
      <c r="AI264" s="326"/>
      <c r="AJ264" s="326"/>
      <c r="AK264" s="326"/>
      <c r="AL264" s="326"/>
      <c r="AM264" s="326"/>
      <c r="AN264" s="327"/>
      <c r="AO264" s="325"/>
      <c r="AP264" s="326"/>
      <c r="AQ264" s="326"/>
      <c r="AR264" s="326"/>
      <c r="AS264" s="326"/>
      <c r="AT264" s="326"/>
      <c r="AU264" s="326"/>
      <c r="AV264" s="326"/>
      <c r="AW264" s="326"/>
      <c r="AX264" s="328"/>
    </row>
    <row r="265" spans="1:52" ht="24.75" customHeight="1" x14ac:dyDescent="0.15">
      <c r="A265" s="256" t="s">
        <v>256</v>
      </c>
      <c r="B265" s="256"/>
      <c r="C265" s="256"/>
      <c r="D265" s="256"/>
      <c r="E265" s="325" t="s">
        <v>620</v>
      </c>
      <c r="F265" s="326"/>
      <c r="G265" s="326"/>
      <c r="H265" s="326"/>
      <c r="I265" s="326"/>
      <c r="J265" s="326"/>
      <c r="K265" s="326"/>
      <c r="L265" s="326"/>
      <c r="M265" s="326"/>
      <c r="N265" s="326"/>
      <c r="O265" s="326"/>
      <c r="P265" s="327"/>
      <c r="Q265" s="325"/>
      <c r="R265" s="326"/>
      <c r="S265" s="326"/>
      <c r="T265" s="326"/>
      <c r="U265" s="326"/>
      <c r="V265" s="326"/>
      <c r="W265" s="326"/>
      <c r="X265" s="326"/>
      <c r="Y265" s="326"/>
      <c r="Z265" s="326"/>
      <c r="AA265" s="326"/>
      <c r="AB265" s="327"/>
      <c r="AC265" s="325"/>
      <c r="AD265" s="326"/>
      <c r="AE265" s="326"/>
      <c r="AF265" s="326"/>
      <c r="AG265" s="326"/>
      <c r="AH265" s="326"/>
      <c r="AI265" s="326"/>
      <c r="AJ265" s="326"/>
      <c r="AK265" s="326"/>
      <c r="AL265" s="326"/>
      <c r="AM265" s="326"/>
      <c r="AN265" s="327"/>
      <c r="AO265" s="325"/>
      <c r="AP265" s="326"/>
      <c r="AQ265" s="326"/>
      <c r="AR265" s="326"/>
      <c r="AS265" s="326"/>
      <c r="AT265" s="326"/>
      <c r="AU265" s="326"/>
      <c r="AV265" s="326"/>
      <c r="AW265" s="326"/>
      <c r="AX265" s="328"/>
    </row>
    <row r="266" spans="1:52" ht="24.75" customHeight="1" x14ac:dyDescent="0.15">
      <c r="A266" s="256" t="s">
        <v>402</v>
      </c>
      <c r="B266" s="256"/>
      <c r="C266" s="256"/>
      <c r="D266" s="256"/>
      <c r="E266" s="100"/>
      <c r="F266" s="86"/>
      <c r="G266" s="86"/>
      <c r="H266" s="76" t="str">
        <f>IF(E266="","","-")</f>
        <v/>
      </c>
      <c r="I266" s="86"/>
      <c r="J266" s="86"/>
      <c r="K266" s="76" t="str">
        <f>IF(I266="","","-")</f>
        <v/>
      </c>
      <c r="L266" s="101">
        <v>476</v>
      </c>
      <c r="M266" s="101"/>
      <c r="N266" s="76" t="str">
        <f>IF(O266="","","-")</f>
        <v/>
      </c>
      <c r="O266" s="102"/>
      <c r="P266" s="103"/>
      <c r="Q266" s="100"/>
      <c r="R266" s="86"/>
      <c r="S266" s="86"/>
      <c r="T266" s="76" t="str">
        <f>IF(Q266="","","-")</f>
        <v/>
      </c>
      <c r="U266" s="86"/>
      <c r="V266" s="86"/>
      <c r="W266" s="76" t="str">
        <f>IF(U266="","","-")</f>
        <v/>
      </c>
      <c r="X266" s="101"/>
      <c r="Y266" s="101"/>
      <c r="Z266" s="76" t="str">
        <f>IF(AA266="","","-")</f>
        <v/>
      </c>
      <c r="AA266" s="102"/>
      <c r="AB266" s="103"/>
      <c r="AC266" s="100"/>
      <c r="AD266" s="86"/>
      <c r="AE266" s="86"/>
      <c r="AF266" s="76" t="str">
        <f>IF(AC266="","","-")</f>
        <v/>
      </c>
      <c r="AG266" s="86"/>
      <c r="AH266" s="86"/>
      <c r="AI266" s="76" t="str">
        <f>IF(AG266="","","-")</f>
        <v/>
      </c>
      <c r="AJ266" s="101"/>
      <c r="AK266" s="101"/>
      <c r="AL266" s="76" t="str">
        <f>IF(AM266="","","-")</f>
        <v/>
      </c>
      <c r="AM266" s="102"/>
      <c r="AN266" s="103"/>
      <c r="AO266" s="100"/>
      <c r="AP266" s="86"/>
      <c r="AQ266" s="76" t="str">
        <f>IF(AO266="","","-")</f>
        <v/>
      </c>
      <c r="AR266" s="86"/>
      <c r="AS266" s="86"/>
      <c r="AT266" s="76" t="str">
        <f>IF(AR266="","","-")</f>
        <v/>
      </c>
      <c r="AU266" s="101"/>
      <c r="AV266" s="101"/>
      <c r="AW266" s="76" t="str">
        <f>IF(AX266="","","-")</f>
        <v/>
      </c>
      <c r="AX266" s="79"/>
    </row>
    <row r="267" spans="1:52" ht="24.75" customHeight="1" x14ac:dyDescent="0.15">
      <c r="A267" s="256" t="s">
        <v>582</v>
      </c>
      <c r="B267" s="256"/>
      <c r="C267" s="256"/>
      <c r="D267" s="256"/>
      <c r="E267" s="100"/>
      <c r="F267" s="86"/>
      <c r="G267" s="86"/>
      <c r="H267" s="76"/>
      <c r="I267" s="86"/>
      <c r="J267" s="86"/>
      <c r="K267" s="76"/>
      <c r="L267" s="101">
        <v>519</v>
      </c>
      <c r="M267" s="101"/>
      <c r="N267" s="76" t="str">
        <f>IF(O267="","","-")</f>
        <v/>
      </c>
      <c r="O267" s="102"/>
      <c r="P267" s="103"/>
      <c r="Q267" s="100"/>
      <c r="R267" s="86"/>
      <c r="S267" s="86"/>
      <c r="T267" s="76" t="str">
        <f>IF(Q267="","","-")</f>
        <v/>
      </c>
      <c r="U267" s="86"/>
      <c r="V267" s="86"/>
      <c r="W267" s="76" t="str">
        <f>IF(U267="","","-")</f>
        <v/>
      </c>
      <c r="X267" s="101"/>
      <c r="Y267" s="101"/>
      <c r="Z267" s="76" t="str">
        <f>IF(AA267="","","-")</f>
        <v/>
      </c>
      <c r="AA267" s="102"/>
      <c r="AB267" s="103"/>
      <c r="AC267" s="100"/>
      <c r="AD267" s="86"/>
      <c r="AE267" s="86"/>
      <c r="AF267" s="76" t="str">
        <f>IF(AC267="","","-")</f>
        <v/>
      </c>
      <c r="AG267" s="86"/>
      <c r="AH267" s="86"/>
      <c r="AI267" s="76" t="str">
        <f>IF(AG267="","","-")</f>
        <v/>
      </c>
      <c r="AJ267" s="101"/>
      <c r="AK267" s="101"/>
      <c r="AL267" s="76" t="str">
        <f>IF(AM267="","","-")</f>
        <v/>
      </c>
      <c r="AM267" s="102"/>
      <c r="AN267" s="103"/>
      <c r="AO267" s="100"/>
      <c r="AP267" s="86"/>
      <c r="AQ267" s="76" t="str">
        <f>IF(AO267="","","-")</f>
        <v/>
      </c>
      <c r="AR267" s="86"/>
      <c r="AS267" s="86"/>
      <c r="AT267" s="76" t="str">
        <f>IF(AR267="","","-")</f>
        <v/>
      </c>
      <c r="AU267" s="101"/>
      <c r="AV267" s="101"/>
      <c r="AW267" s="76" t="str">
        <f>IF(AX267="","","-")</f>
        <v/>
      </c>
      <c r="AX267" s="79"/>
    </row>
    <row r="268" spans="1:52" ht="24.75" customHeight="1" x14ac:dyDescent="0.15">
      <c r="A268" s="256" t="s">
        <v>370</v>
      </c>
      <c r="B268" s="256"/>
      <c r="C268" s="256"/>
      <c r="D268" s="256"/>
      <c r="E268" s="84"/>
      <c r="F268" s="85"/>
      <c r="G268" s="86"/>
      <c r="H268" s="86"/>
      <c r="I268" s="86"/>
      <c r="J268" s="85"/>
      <c r="K268" s="85"/>
      <c r="L268" s="101">
        <v>565</v>
      </c>
      <c r="M268" s="101"/>
      <c r="N268" s="101"/>
      <c r="O268" s="85"/>
      <c r="P268" s="85"/>
      <c r="Q268" s="84"/>
      <c r="R268" s="85"/>
      <c r="S268" s="86"/>
      <c r="T268" s="86"/>
      <c r="U268" s="86"/>
      <c r="V268" s="85"/>
      <c r="W268" s="85"/>
      <c r="X268" s="101"/>
      <c r="Y268" s="101"/>
      <c r="Z268" s="101"/>
      <c r="AA268" s="85"/>
      <c r="AB268" s="312"/>
      <c r="AC268" s="84"/>
      <c r="AD268" s="85"/>
      <c r="AE268" s="86"/>
      <c r="AF268" s="86"/>
      <c r="AG268" s="86"/>
      <c r="AH268" s="85"/>
      <c r="AI268" s="85"/>
      <c r="AJ268" s="101"/>
      <c r="AK268" s="101"/>
      <c r="AL268" s="101"/>
      <c r="AM268" s="85"/>
      <c r="AN268" s="312"/>
      <c r="AO268" s="84"/>
      <c r="AP268" s="85"/>
      <c r="AQ268" s="86"/>
      <c r="AR268" s="86"/>
      <c r="AS268" s="86"/>
      <c r="AT268" s="85"/>
      <c r="AU268" s="85"/>
      <c r="AV268" s="101"/>
      <c r="AW268" s="101"/>
      <c r="AX268" s="79"/>
    </row>
    <row r="269" spans="1:52" ht="28.35" customHeight="1" x14ac:dyDescent="0.15">
      <c r="A269" s="313" t="s">
        <v>250</v>
      </c>
      <c r="B269" s="314"/>
      <c r="C269" s="314"/>
      <c r="D269" s="314"/>
      <c r="E269" s="314"/>
      <c r="F269" s="315"/>
      <c r="G269" s="63" t="s">
        <v>584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3"/>
      <c r="B270" s="314"/>
      <c r="C270" s="314"/>
      <c r="D270" s="314"/>
      <c r="E270" s="314"/>
      <c r="F270" s="315"/>
      <c r="G270" s="35"/>
      <c r="H270" s="83"/>
      <c r="I270" s="83"/>
      <c r="J270" s="83"/>
      <c r="K270" s="83"/>
      <c r="L270" s="83"/>
      <c r="M270" s="83"/>
      <c r="N270" s="83"/>
      <c r="O270" s="83"/>
      <c r="P270" s="83"/>
      <c r="Q270" s="83"/>
      <c r="R270" s="83"/>
      <c r="S270" s="83"/>
      <c r="T270" s="83"/>
      <c r="U270" s="83"/>
      <c r="V270" s="83"/>
      <c r="W270" s="83"/>
      <c r="X270" s="83"/>
      <c r="Y270" s="83"/>
      <c r="Z270" s="83"/>
      <c r="AA270" s="83"/>
      <c r="AB270" s="83"/>
      <c r="AC270" s="83"/>
      <c r="AD270" s="83"/>
      <c r="AE270" s="83"/>
      <c r="AF270" s="83"/>
      <c r="AG270" s="83"/>
      <c r="AH270" s="83"/>
      <c r="AI270" s="83"/>
      <c r="AJ270" s="83"/>
      <c r="AK270" s="83"/>
      <c r="AL270" s="83"/>
      <c r="AM270" s="83"/>
      <c r="AN270" s="83"/>
      <c r="AO270" s="83"/>
      <c r="AP270" s="83"/>
      <c r="AQ270" s="83"/>
      <c r="AR270" s="83"/>
      <c r="AS270" s="83"/>
      <c r="AT270" s="83"/>
      <c r="AU270" s="83"/>
      <c r="AV270" s="83"/>
      <c r="AW270" s="83"/>
      <c r="AX270" s="37"/>
    </row>
    <row r="271" spans="1:52" ht="28.35" customHeight="1" x14ac:dyDescent="0.15">
      <c r="A271" s="313"/>
      <c r="B271" s="314"/>
      <c r="C271" s="314"/>
      <c r="D271" s="314"/>
      <c r="E271" s="314"/>
      <c r="F271" s="315"/>
      <c r="G271" s="35"/>
      <c r="H271" s="83"/>
      <c r="I271" s="83"/>
      <c r="J271" s="83"/>
      <c r="K271" s="83"/>
      <c r="L271" s="83"/>
      <c r="M271" s="83"/>
      <c r="N271" s="83"/>
      <c r="O271" s="83"/>
      <c r="P271" s="83"/>
      <c r="Q271" s="83"/>
      <c r="R271" s="83"/>
      <c r="S271" s="83"/>
      <c r="T271" s="83"/>
      <c r="U271" s="83"/>
      <c r="V271" s="83"/>
      <c r="W271" s="83"/>
      <c r="X271" s="83"/>
      <c r="Y271" s="83"/>
      <c r="Z271" s="83"/>
      <c r="AA271" s="83"/>
      <c r="AB271" s="83"/>
      <c r="AC271" s="83"/>
      <c r="AD271" s="83"/>
      <c r="AE271" s="83"/>
      <c r="AF271" s="83"/>
      <c r="AG271" s="83"/>
      <c r="AH271" s="83"/>
      <c r="AI271" s="83"/>
      <c r="AJ271" s="83"/>
      <c r="AK271" s="83"/>
      <c r="AL271" s="83"/>
      <c r="AM271" s="83"/>
      <c r="AN271" s="83"/>
      <c r="AO271" s="83"/>
      <c r="AP271" s="83"/>
      <c r="AQ271" s="83"/>
      <c r="AR271" s="83"/>
      <c r="AS271" s="83"/>
      <c r="AT271" s="83"/>
      <c r="AU271" s="83"/>
      <c r="AV271" s="83"/>
      <c r="AW271" s="83"/>
      <c r="AX271" s="37"/>
    </row>
    <row r="272" spans="1:52" ht="28.35" customHeight="1" x14ac:dyDescent="0.15">
      <c r="A272" s="313"/>
      <c r="B272" s="314"/>
      <c r="C272" s="314"/>
      <c r="D272" s="314"/>
      <c r="E272" s="314"/>
      <c r="F272" s="315"/>
      <c r="G272" s="35"/>
      <c r="H272" s="83"/>
      <c r="I272" s="83"/>
      <c r="J272" s="83"/>
      <c r="K272" s="83"/>
      <c r="L272" s="83"/>
      <c r="M272" s="83"/>
      <c r="N272" s="83"/>
      <c r="O272" s="83"/>
      <c r="P272" s="83"/>
      <c r="Q272" s="83"/>
      <c r="R272" s="83"/>
      <c r="S272" s="83"/>
      <c r="T272" s="83"/>
      <c r="U272" s="83"/>
      <c r="V272" s="83"/>
      <c r="W272" s="83"/>
      <c r="X272" s="83"/>
      <c r="Y272" s="83"/>
      <c r="Z272" s="83"/>
      <c r="AA272" s="83"/>
      <c r="AB272" s="83"/>
      <c r="AC272" s="83"/>
      <c r="AD272" s="83"/>
      <c r="AE272" s="83"/>
      <c r="AF272" s="83"/>
      <c r="AG272" s="83"/>
      <c r="AH272" s="83"/>
      <c r="AI272" s="83"/>
      <c r="AJ272" s="83"/>
      <c r="AK272" s="83"/>
      <c r="AL272" s="83"/>
      <c r="AM272" s="83"/>
      <c r="AN272" s="83"/>
      <c r="AO272" s="83"/>
      <c r="AP272" s="83"/>
      <c r="AQ272" s="83"/>
      <c r="AR272" s="83"/>
      <c r="AS272" s="83"/>
      <c r="AT272" s="83"/>
      <c r="AU272" s="83"/>
      <c r="AV272" s="83"/>
      <c r="AW272" s="83"/>
      <c r="AX272" s="37"/>
    </row>
    <row r="273" spans="1:50" ht="27.75" customHeight="1" x14ac:dyDescent="0.15">
      <c r="A273" s="313"/>
      <c r="B273" s="314"/>
      <c r="C273" s="314"/>
      <c r="D273" s="314"/>
      <c r="E273" s="314"/>
      <c r="F273" s="315"/>
      <c r="G273" s="35"/>
      <c r="H273" s="83"/>
      <c r="I273" s="83"/>
      <c r="J273" s="83"/>
      <c r="K273" s="83"/>
      <c r="L273" s="83"/>
      <c r="M273" s="83"/>
      <c r="N273" s="83"/>
      <c r="O273" s="83"/>
      <c r="P273" s="83"/>
      <c r="Q273" s="83"/>
      <c r="R273" s="83"/>
      <c r="S273" s="83"/>
      <c r="T273" s="83"/>
      <c r="U273" s="83"/>
      <c r="V273" s="83"/>
      <c r="W273" s="83"/>
      <c r="X273" s="83"/>
      <c r="Y273" s="83"/>
      <c r="Z273" s="83"/>
      <c r="AA273" s="83"/>
      <c r="AB273" s="83"/>
      <c r="AC273" s="83"/>
      <c r="AD273" s="83"/>
      <c r="AE273" s="83"/>
      <c r="AF273" s="83"/>
      <c r="AG273" s="83"/>
      <c r="AH273" s="83"/>
      <c r="AI273" s="83"/>
      <c r="AJ273" s="83"/>
      <c r="AK273" s="83"/>
      <c r="AL273" s="83"/>
      <c r="AM273" s="83"/>
      <c r="AN273" s="83"/>
      <c r="AO273" s="83"/>
      <c r="AP273" s="83"/>
      <c r="AQ273" s="83"/>
      <c r="AR273" s="83"/>
      <c r="AS273" s="83"/>
      <c r="AT273" s="83"/>
      <c r="AU273" s="83"/>
      <c r="AV273" s="83"/>
      <c r="AW273" s="83"/>
      <c r="AX273" s="37"/>
    </row>
    <row r="274" spans="1:50" ht="28.35" customHeight="1" x14ac:dyDescent="0.15">
      <c r="A274" s="313"/>
      <c r="B274" s="314"/>
      <c r="C274" s="314"/>
      <c r="D274" s="314"/>
      <c r="E274" s="314"/>
      <c r="F274" s="315"/>
      <c r="G274" s="35"/>
      <c r="H274" s="83"/>
      <c r="I274" s="83"/>
      <c r="J274" s="83"/>
      <c r="K274" s="83"/>
      <c r="L274" s="83"/>
      <c r="M274" s="83"/>
      <c r="N274" s="83"/>
      <c r="O274" s="83"/>
      <c r="P274" s="83"/>
      <c r="Q274" s="83"/>
      <c r="R274" s="83"/>
      <c r="S274" s="83"/>
      <c r="T274" s="83"/>
      <c r="U274" s="83"/>
      <c r="V274" s="83"/>
      <c r="W274" s="83"/>
      <c r="X274" s="83"/>
      <c r="Y274" s="83"/>
      <c r="Z274" s="83"/>
      <c r="AA274" s="83"/>
      <c r="AB274" s="83"/>
      <c r="AC274" s="83"/>
      <c r="AD274" s="83"/>
      <c r="AE274" s="83"/>
      <c r="AF274" s="83"/>
      <c r="AG274" s="83"/>
      <c r="AH274" s="83"/>
      <c r="AI274" s="83"/>
      <c r="AJ274" s="83"/>
      <c r="AK274" s="83"/>
      <c r="AL274" s="83"/>
      <c r="AM274" s="83"/>
      <c r="AN274" s="83"/>
      <c r="AO274" s="83"/>
      <c r="AP274" s="83"/>
      <c r="AQ274" s="83"/>
      <c r="AR274" s="83"/>
      <c r="AS274" s="83"/>
      <c r="AT274" s="83"/>
      <c r="AU274" s="83"/>
      <c r="AV274" s="83"/>
      <c r="AW274" s="83"/>
      <c r="AX274" s="37"/>
    </row>
    <row r="275" spans="1:50" ht="28.35" customHeight="1" x14ac:dyDescent="0.15">
      <c r="A275" s="313"/>
      <c r="B275" s="314"/>
      <c r="C275" s="314"/>
      <c r="D275" s="314"/>
      <c r="E275" s="314"/>
      <c r="F275" s="315"/>
      <c r="G275" s="35"/>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3"/>
      <c r="AF275" s="83"/>
      <c r="AG275" s="83"/>
      <c r="AH275" s="83"/>
      <c r="AI275" s="83"/>
      <c r="AJ275" s="83"/>
      <c r="AK275" s="83"/>
      <c r="AL275" s="83"/>
      <c r="AM275" s="83"/>
      <c r="AN275" s="83"/>
      <c r="AO275" s="83"/>
      <c r="AP275" s="83"/>
      <c r="AQ275" s="83"/>
      <c r="AR275" s="83"/>
      <c r="AS275" s="83"/>
      <c r="AT275" s="83"/>
      <c r="AU275" s="83"/>
      <c r="AV275" s="83"/>
      <c r="AW275" s="83"/>
      <c r="AX275" s="37"/>
    </row>
    <row r="276" spans="1:50" ht="27.75" customHeight="1" x14ac:dyDescent="0.15">
      <c r="A276" s="313"/>
      <c r="B276" s="314"/>
      <c r="C276" s="314"/>
      <c r="D276" s="314"/>
      <c r="E276" s="314"/>
      <c r="F276" s="315"/>
      <c r="G276" s="35"/>
      <c r="H276" s="83"/>
      <c r="I276" s="83"/>
      <c r="J276" s="83"/>
      <c r="K276" s="83"/>
      <c r="L276" s="83"/>
      <c r="M276" s="83"/>
      <c r="N276" s="83"/>
      <c r="O276" s="83"/>
      <c r="P276" s="83"/>
      <c r="Q276" s="83"/>
      <c r="R276" s="83"/>
      <c r="S276" s="83"/>
      <c r="T276" s="83"/>
      <c r="U276" s="83"/>
      <c r="V276" s="83"/>
      <c r="W276" s="83"/>
      <c r="X276" s="83"/>
      <c r="Y276" s="83"/>
      <c r="Z276" s="83"/>
      <c r="AA276" s="83"/>
      <c r="AB276" s="83"/>
      <c r="AC276" s="83"/>
      <c r="AD276" s="83"/>
      <c r="AE276" s="83"/>
      <c r="AF276" s="83"/>
      <c r="AG276" s="83"/>
      <c r="AH276" s="83"/>
      <c r="AI276" s="83"/>
      <c r="AJ276" s="83"/>
      <c r="AK276" s="83"/>
      <c r="AL276" s="83"/>
      <c r="AM276" s="83"/>
      <c r="AN276" s="83"/>
      <c r="AO276" s="83"/>
      <c r="AP276" s="83"/>
      <c r="AQ276" s="83"/>
      <c r="AR276" s="83"/>
      <c r="AS276" s="83"/>
      <c r="AT276" s="83"/>
      <c r="AU276" s="83"/>
      <c r="AV276" s="83"/>
      <c r="AW276" s="83"/>
      <c r="AX276" s="37"/>
    </row>
    <row r="277" spans="1:50" ht="28.35" customHeight="1" x14ac:dyDescent="0.15">
      <c r="A277" s="313"/>
      <c r="B277" s="314"/>
      <c r="C277" s="314"/>
      <c r="D277" s="314"/>
      <c r="E277" s="314"/>
      <c r="F277" s="315"/>
      <c r="G277" s="35"/>
      <c r="H277" s="83"/>
      <c r="I277" s="83"/>
      <c r="J277" s="83"/>
      <c r="K277" s="83"/>
      <c r="L277" s="83"/>
      <c r="M277" s="83"/>
      <c r="N277" s="83"/>
      <c r="O277" s="83"/>
      <c r="P277" s="83"/>
      <c r="Q277" s="83"/>
      <c r="R277" s="83"/>
      <c r="S277" s="83"/>
      <c r="T277" s="83"/>
      <c r="U277" s="83"/>
      <c r="V277" s="83"/>
      <c r="W277" s="83"/>
      <c r="X277" s="83"/>
      <c r="Y277" s="83"/>
      <c r="Z277" s="83"/>
      <c r="AA277" s="83"/>
      <c r="AB277" s="83"/>
      <c r="AC277" s="83"/>
      <c r="AD277" s="83"/>
      <c r="AE277" s="83"/>
      <c r="AF277" s="83"/>
      <c r="AG277" s="83"/>
      <c r="AH277" s="83"/>
      <c r="AI277" s="83"/>
      <c r="AJ277" s="83"/>
      <c r="AK277" s="83"/>
      <c r="AL277" s="83"/>
      <c r="AM277" s="83"/>
      <c r="AN277" s="83"/>
      <c r="AO277" s="83"/>
      <c r="AP277" s="83"/>
      <c r="AQ277" s="83"/>
      <c r="AR277" s="83"/>
      <c r="AS277" s="83"/>
      <c r="AT277" s="83"/>
      <c r="AU277" s="83"/>
      <c r="AV277" s="83"/>
      <c r="AW277" s="83"/>
      <c r="AX277" s="37"/>
    </row>
    <row r="278" spans="1:50" ht="28.35" customHeight="1" x14ac:dyDescent="0.15">
      <c r="A278" s="313"/>
      <c r="B278" s="314"/>
      <c r="C278" s="314"/>
      <c r="D278" s="314"/>
      <c r="E278" s="314"/>
      <c r="F278" s="315"/>
      <c r="G278" s="35"/>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3"/>
      <c r="AF278" s="83"/>
      <c r="AG278" s="83"/>
      <c r="AH278" s="83"/>
      <c r="AI278" s="83"/>
      <c r="AJ278" s="83"/>
      <c r="AK278" s="83"/>
      <c r="AL278" s="83"/>
      <c r="AM278" s="83"/>
      <c r="AN278" s="83"/>
      <c r="AO278" s="83"/>
      <c r="AP278" s="83"/>
      <c r="AQ278" s="83"/>
      <c r="AR278" s="83"/>
      <c r="AS278" s="83"/>
      <c r="AT278" s="83"/>
      <c r="AU278" s="83"/>
      <c r="AV278" s="83"/>
      <c r="AW278" s="83"/>
      <c r="AX278" s="37"/>
    </row>
    <row r="279" spans="1:50" ht="28.35" customHeight="1" x14ac:dyDescent="0.15">
      <c r="A279" s="313"/>
      <c r="B279" s="314"/>
      <c r="C279" s="314"/>
      <c r="D279" s="314"/>
      <c r="E279" s="314"/>
      <c r="F279" s="315"/>
      <c r="G279" s="35"/>
      <c r="H279" s="83"/>
      <c r="I279" s="83"/>
      <c r="J279" s="83"/>
      <c r="K279" s="83"/>
      <c r="L279" s="83"/>
      <c r="M279" s="83"/>
      <c r="N279" s="83"/>
      <c r="O279" s="83"/>
      <c r="P279" s="83"/>
      <c r="Q279" s="83"/>
      <c r="R279" s="83"/>
      <c r="S279" s="83"/>
      <c r="T279" s="83"/>
      <c r="U279" s="83"/>
      <c r="V279" s="83"/>
      <c r="W279" s="83"/>
      <c r="X279" s="83"/>
      <c r="Y279" s="83"/>
      <c r="Z279" s="83"/>
      <c r="AA279" s="83"/>
      <c r="AB279" s="83"/>
      <c r="AC279" s="83"/>
      <c r="AD279" s="83"/>
      <c r="AE279" s="83"/>
      <c r="AF279" s="83"/>
      <c r="AG279" s="83"/>
      <c r="AH279" s="83"/>
      <c r="AI279" s="83"/>
      <c r="AJ279" s="83"/>
      <c r="AK279" s="83"/>
      <c r="AL279" s="83"/>
      <c r="AM279" s="83"/>
      <c r="AN279" s="83"/>
      <c r="AO279" s="83"/>
      <c r="AP279" s="83"/>
      <c r="AQ279" s="83"/>
      <c r="AR279" s="83"/>
      <c r="AS279" s="83"/>
      <c r="AT279" s="83"/>
      <c r="AU279" s="83"/>
      <c r="AV279" s="83"/>
      <c r="AW279" s="83"/>
      <c r="AX279" s="37"/>
    </row>
    <row r="280" spans="1:50" ht="28.35" customHeight="1" x14ac:dyDescent="0.15">
      <c r="A280" s="313"/>
      <c r="B280" s="314"/>
      <c r="C280" s="314"/>
      <c r="D280" s="314"/>
      <c r="E280" s="314"/>
      <c r="F280" s="315"/>
      <c r="G280" s="35"/>
      <c r="H280" s="83"/>
      <c r="I280" s="83"/>
      <c r="J280" s="83"/>
      <c r="K280" s="83"/>
      <c r="L280" s="83"/>
      <c r="M280" s="83"/>
      <c r="N280" s="83"/>
      <c r="O280" s="83"/>
      <c r="P280" s="83"/>
      <c r="Q280" s="83"/>
      <c r="R280" s="83"/>
      <c r="S280" s="83"/>
      <c r="T280" s="83"/>
      <c r="U280" s="83"/>
      <c r="V280" s="83"/>
      <c r="W280" s="83"/>
      <c r="X280" s="83"/>
      <c r="Y280" s="83"/>
      <c r="Z280" s="83"/>
      <c r="AA280" s="83"/>
      <c r="AB280" s="83"/>
      <c r="AC280" s="83"/>
      <c r="AD280" s="83"/>
      <c r="AE280" s="83"/>
      <c r="AF280" s="83"/>
      <c r="AG280" s="83"/>
      <c r="AH280" s="83"/>
      <c r="AI280" s="83"/>
      <c r="AJ280" s="83"/>
      <c r="AK280" s="83"/>
      <c r="AL280" s="83"/>
      <c r="AM280" s="83"/>
      <c r="AN280" s="83"/>
      <c r="AO280" s="83"/>
      <c r="AP280" s="83"/>
      <c r="AQ280" s="83"/>
      <c r="AR280" s="83"/>
      <c r="AS280" s="83"/>
      <c r="AT280" s="83"/>
      <c r="AU280" s="83"/>
      <c r="AV280" s="83"/>
      <c r="AW280" s="83"/>
      <c r="AX280" s="37"/>
    </row>
    <row r="281" spans="1:50" ht="28.35" customHeight="1" x14ac:dyDescent="0.15">
      <c r="A281" s="313"/>
      <c r="B281" s="314"/>
      <c r="C281" s="314"/>
      <c r="D281" s="314"/>
      <c r="E281" s="314"/>
      <c r="F281" s="315"/>
      <c r="G281" s="35"/>
      <c r="H281" s="83"/>
      <c r="I281" s="83"/>
      <c r="J281" s="83"/>
      <c r="K281" s="83"/>
      <c r="L281" s="83"/>
      <c r="M281" s="83"/>
      <c r="N281" s="83"/>
      <c r="O281" s="83"/>
      <c r="P281" s="83"/>
      <c r="Q281" s="83"/>
      <c r="R281" s="83"/>
      <c r="S281" s="83"/>
      <c r="T281" s="83"/>
      <c r="U281" s="83"/>
      <c r="V281" s="83"/>
      <c r="W281" s="83"/>
      <c r="X281" s="83"/>
      <c r="Y281" s="83"/>
      <c r="Z281" s="83"/>
      <c r="AA281" s="83"/>
      <c r="AB281" s="83"/>
      <c r="AC281" s="83"/>
      <c r="AD281" s="83"/>
      <c r="AE281" s="83"/>
      <c r="AF281" s="83"/>
      <c r="AG281" s="83"/>
      <c r="AH281" s="83"/>
      <c r="AI281" s="83"/>
      <c r="AJ281" s="83"/>
      <c r="AK281" s="83"/>
      <c r="AL281" s="83"/>
      <c r="AM281" s="83"/>
      <c r="AN281" s="83"/>
      <c r="AO281" s="83"/>
      <c r="AP281" s="83"/>
      <c r="AQ281" s="83"/>
      <c r="AR281" s="83"/>
      <c r="AS281" s="83"/>
      <c r="AT281" s="83"/>
      <c r="AU281" s="83"/>
      <c r="AV281" s="83"/>
      <c r="AW281" s="83"/>
      <c r="AX281" s="37"/>
    </row>
    <row r="282" spans="1:50" ht="27.75" customHeight="1" x14ac:dyDescent="0.15">
      <c r="A282" s="313"/>
      <c r="B282" s="314"/>
      <c r="C282" s="314"/>
      <c r="D282" s="314"/>
      <c r="E282" s="314"/>
      <c r="F282" s="315"/>
      <c r="G282" s="35"/>
      <c r="H282" s="83"/>
      <c r="I282" s="83"/>
      <c r="J282" s="83"/>
      <c r="K282" s="83"/>
      <c r="L282" s="83"/>
      <c r="M282" s="83"/>
      <c r="N282" s="83"/>
      <c r="O282" s="83"/>
      <c r="P282" s="83"/>
      <c r="Q282" s="83"/>
      <c r="R282" s="83"/>
      <c r="S282" s="83"/>
      <c r="T282" s="83"/>
      <c r="U282" s="83"/>
      <c r="V282" s="83"/>
      <c r="W282" s="83"/>
      <c r="X282" s="83"/>
      <c r="Y282" s="83"/>
      <c r="Z282" s="83"/>
      <c r="AA282" s="83"/>
      <c r="AB282" s="83"/>
      <c r="AC282" s="83"/>
      <c r="AD282" s="83"/>
      <c r="AE282" s="83"/>
      <c r="AF282" s="83"/>
      <c r="AG282" s="83"/>
      <c r="AH282" s="83"/>
      <c r="AI282" s="83"/>
      <c r="AJ282" s="83"/>
      <c r="AK282" s="83"/>
      <c r="AL282" s="83"/>
      <c r="AM282" s="83"/>
      <c r="AN282" s="83"/>
      <c r="AO282" s="83"/>
      <c r="AP282" s="83"/>
      <c r="AQ282" s="83"/>
      <c r="AR282" s="83"/>
      <c r="AS282" s="83"/>
      <c r="AT282" s="83"/>
      <c r="AU282" s="83"/>
      <c r="AV282" s="83"/>
      <c r="AW282" s="83"/>
      <c r="AX282" s="37"/>
    </row>
    <row r="283" spans="1:50" ht="28.35" customHeight="1" x14ac:dyDescent="0.15">
      <c r="A283" s="313"/>
      <c r="B283" s="314"/>
      <c r="C283" s="314"/>
      <c r="D283" s="314"/>
      <c r="E283" s="314"/>
      <c r="F283" s="315"/>
      <c r="G283" s="35"/>
      <c r="H283" s="83"/>
      <c r="I283" s="83"/>
      <c r="J283" s="83"/>
      <c r="K283" s="83"/>
      <c r="L283" s="83"/>
      <c r="M283" s="83"/>
      <c r="N283" s="83"/>
      <c r="O283" s="83"/>
      <c r="P283" s="83"/>
      <c r="Q283" s="83"/>
      <c r="R283" s="83"/>
      <c r="S283" s="83"/>
      <c r="T283" s="83"/>
      <c r="U283" s="83"/>
      <c r="V283" s="83"/>
      <c r="W283" s="83"/>
      <c r="X283" s="83"/>
      <c r="Y283" s="83"/>
      <c r="Z283" s="83"/>
      <c r="AA283" s="83"/>
      <c r="AB283" s="83"/>
      <c r="AC283" s="83"/>
      <c r="AD283" s="83"/>
      <c r="AE283" s="83"/>
      <c r="AF283" s="83"/>
      <c r="AG283" s="83"/>
      <c r="AH283" s="83"/>
      <c r="AI283" s="83"/>
      <c r="AJ283" s="83"/>
      <c r="AK283" s="83"/>
      <c r="AL283" s="83"/>
      <c r="AM283" s="83"/>
      <c r="AN283" s="83"/>
      <c r="AO283" s="83"/>
      <c r="AP283" s="83"/>
      <c r="AQ283" s="83"/>
      <c r="AR283" s="83"/>
      <c r="AS283" s="83"/>
      <c r="AT283" s="83"/>
      <c r="AU283" s="83"/>
      <c r="AV283" s="83"/>
      <c r="AW283" s="83"/>
      <c r="AX283" s="37"/>
    </row>
    <row r="284" spans="1:50" ht="28.35" customHeight="1" x14ac:dyDescent="0.15">
      <c r="A284" s="313"/>
      <c r="B284" s="314"/>
      <c r="C284" s="314"/>
      <c r="D284" s="314"/>
      <c r="E284" s="314"/>
      <c r="F284" s="315"/>
      <c r="G284" s="35"/>
      <c r="H284" s="83"/>
      <c r="I284" s="83"/>
      <c r="J284" s="83"/>
      <c r="K284" s="83"/>
      <c r="L284" s="83"/>
      <c r="M284" s="83"/>
      <c r="N284" s="83"/>
      <c r="O284" s="83"/>
      <c r="P284" s="83"/>
      <c r="Q284" s="83"/>
      <c r="R284" s="83"/>
      <c r="S284" s="83"/>
      <c r="T284" s="83"/>
      <c r="U284" s="83"/>
      <c r="V284" s="83"/>
      <c r="W284" s="83"/>
      <c r="X284" s="83"/>
      <c r="Y284" s="83"/>
      <c r="Z284" s="83"/>
      <c r="AA284" s="83"/>
      <c r="AB284" s="83"/>
      <c r="AC284" s="83"/>
      <c r="AD284" s="83"/>
      <c r="AE284" s="83"/>
      <c r="AF284" s="83"/>
      <c r="AG284" s="83"/>
      <c r="AH284" s="83"/>
      <c r="AI284" s="83"/>
      <c r="AJ284" s="83"/>
      <c r="AK284" s="83"/>
      <c r="AL284" s="83"/>
      <c r="AM284" s="83"/>
      <c r="AN284" s="83"/>
      <c r="AO284" s="83"/>
      <c r="AP284" s="83"/>
      <c r="AQ284" s="83"/>
      <c r="AR284" s="83"/>
      <c r="AS284" s="83"/>
      <c r="AT284" s="83"/>
      <c r="AU284" s="83"/>
      <c r="AV284" s="83"/>
      <c r="AW284" s="83"/>
      <c r="AX284" s="37"/>
    </row>
    <row r="285" spans="1:50" ht="28.35" customHeight="1" x14ac:dyDescent="0.15">
      <c r="A285" s="313"/>
      <c r="B285" s="314"/>
      <c r="C285" s="314"/>
      <c r="D285" s="314"/>
      <c r="E285" s="314"/>
      <c r="F285" s="315"/>
      <c r="G285" s="35"/>
      <c r="H285" s="83"/>
      <c r="I285" s="83"/>
      <c r="J285" s="83"/>
      <c r="K285" s="83"/>
      <c r="L285" s="83"/>
      <c r="M285" s="83"/>
      <c r="N285" s="83"/>
      <c r="O285" s="83"/>
      <c r="P285" s="83"/>
      <c r="Q285" s="83"/>
      <c r="R285" s="83"/>
      <c r="S285" s="83"/>
      <c r="T285" s="83"/>
      <c r="U285" s="83"/>
      <c r="V285" s="83"/>
      <c r="W285" s="83"/>
      <c r="X285" s="83"/>
      <c r="Y285" s="83"/>
      <c r="Z285" s="83"/>
      <c r="AA285" s="83"/>
      <c r="AB285" s="83"/>
      <c r="AC285" s="83"/>
      <c r="AD285" s="83"/>
      <c r="AE285" s="83"/>
      <c r="AF285" s="83"/>
      <c r="AG285" s="83"/>
      <c r="AH285" s="83"/>
      <c r="AI285" s="83"/>
      <c r="AJ285" s="83"/>
      <c r="AK285" s="83"/>
      <c r="AL285" s="83"/>
      <c r="AM285" s="83"/>
      <c r="AN285" s="83"/>
      <c r="AO285" s="83"/>
      <c r="AP285" s="83"/>
      <c r="AQ285" s="83"/>
      <c r="AR285" s="83"/>
      <c r="AS285" s="83"/>
      <c r="AT285" s="83"/>
      <c r="AU285" s="83"/>
      <c r="AV285" s="83"/>
      <c r="AW285" s="83"/>
      <c r="AX285" s="37"/>
    </row>
    <row r="286" spans="1:50" ht="52.5" customHeight="1" x14ac:dyDescent="0.15">
      <c r="A286" s="313"/>
      <c r="B286" s="314"/>
      <c r="C286" s="314"/>
      <c r="D286" s="314"/>
      <c r="E286" s="314"/>
      <c r="F286" s="315"/>
      <c r="G286" s="35"/>
      <c r="H286" s="83"/>
      <c r="I286" s="83"/>
      <c r="J286" s="83"/>
      <c r="K286" s="83"/>
      <c r="L286" s="83"/>
      <c r="M286" s="83"/>
      <c r="N286" s="83"/>
      <c r="O286" s="83"/>
      <c r="P286" s="83"/>
      <c r="Q286" s="83"/>
      <c r="R286" s="83"/>
      <c r="S286" s="83"/>
      <c r="T286" s="83"/>
      <c r="U286" s="83"/>
      <c r="V286" s="83"/>
      <c r="W286" s="83"/>
      <c r="X286" s="83"/>
      <c r="Y286" s="83"/>
      <c r="Z286" s="83"/>
      <c r="AA286" s="83"/>
      <c r="AB286" s="83"/>
      <c r="AC286" s="83"/>
      <c r="AD286" s="83"/>
      <c r="AE286" s="83"/>
      <c r="AF286" s="83"/>
      <c r="AG286" s="83"/>
      <c r="AH286" s="83"/>
      <c r="AI286" s="83"/>
      <c r="AJ286" s="83"/>
      <c r="AK286" s="83"/>
      <c r="AL286" s="83"/>
      <c r="AM286" s="83"/>
      <c r="AN286" s="83"/>
      <c r="AO286" s="83"/>
      <c r="AP286" s="83"/>
      <c r="AQ286" s="83"/>
      <c r="AR286" s="83"/>
      <c r="AS286" s="83"/>
      <c r="AT286" s="83"/>
      <c r="AU286" s="83"/>
      <c r="AV286" s="83"/>
      <c r="AW286" s="83"/>
      <c r="AX286" s="37"/>
    </row>
    <row r="287" spans="1:50" ht="52.5" customHeight="1" x14ac:dyDescent="0.15">
      <c r="A287" s="313"/>
      <c r="B287" s="314"/>
      <c r="C287" s="314"/>
      <c r="D287" s="314"/>
      <c r="E287" s="314"/>
      <c r="F287" s="315"/>
      <c r="G287" s="35"/>
      <c r="H287" s="83"/>
      <c r="I287" s="83"/>
      <c r="J287" s="83"/>
      <c r="K287" s="83"/>
      <c r="L287" s="83"/>
      <c r="M287" s="83"/>
      <c r="N287" s="83"/>
      <c r="O287" s="83"/>
      <c r="P287" s="83"/>
      <c r="Q287" s="83"/>
      <c r="R287" s="83"/>
      <c r="S287" s="83"/>
      <c r="T287" s="83"/>
      <c r="U287" s="83"/>
      <c r="V287" s="83"/>
      <c r="W287" s="83"/>
      <c r="X287" s="83"/>
      <c r="Y287" s="83"/>
      <c r="Z287" s="83"/>
      <c r="AA287" s="83"/>
      <c r="AB287" s="83"/>
      <c r="AC287" s="83"/>
      <c r="AD287" s="83"/>
      <c r="AE287" s="83"/>
      <c r="AF287" s="83"/>
      <c r="AG287" s="83"/>
      <c r="AH287" s="83"/>
      <c r="AI287" s="83"/>
      <c r="AJ287" s="83"/>
      <c r="AK287" s="83"/>
      <c r="AL287" s="83"/>
      <c r="AM287" s="83"/>
      <c r="AN287" s="83"/>
      <c r="AO287" s="83"/>
      <c r="AP287" s="83"/>
      <c r="AQ287" s="83"/>
      <c r="AR287" s="83"/>
      <c r="AS287" s="83"/>
      <c r="AT287" s="83"/>
      <c r="AU287" s="83"/>
      <c r="AV287" s="83"/>
      <c r="AW287" s="83"/>
      <c r="AX287" s="37"/>
    </row>
    <row r="288" spans="1:50" ht="52.5" customHeight="1" x14ac:dyDescent="0.15">
      <c r="A288" s="313"/>
      <c r="B288" s="314"/>
      <c r="C288" s="314"/>
      <c r="D288" s="314"/>
      <c r="E288" s="314"/>
      <c r="F288" s="315"/>
      <c r="G288" s="35"/>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37"/>
    </row>
    <row r="289" spans="1:50" ht="29.25" customHeight="1" x14ac:dyDescent="0.15">
      <c r="A289" s="313"/>
      <c r="B289" s="314"/>
      <c r="C289" s="314"/>
      <c r="D289" s="314"/>
      <c r="E289" s="314"/>
      <c r="F289" s="315"/>
      <c r="G289" s="35"/>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37"/>
    </row>
    <row r="290" spans="1:50" ht="18.399999999999999" customHeight="1" x14ac:dyDescent="0.15">
      <c r="A290" s="313"/>
      <c r="B290" s="314"/>
      <c r="C290" s="314"/>
      <c r="D290" s="314"/>
      <c r="E290" s="314"/>
      <c r="F290" s="315"/>
      <c r="G290" s="35"/>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37"/>
    </row>
    <row r="291" spans="1:50" ht="35.25" customHeight="1" x14ac:dyDescent="0.15">
      <c r="A291" s="313"/>
      <c r="B291" s="314"/>
      <c r="C291" s="314"/>
      <c r="D291" s="314"/>
      <c r="E291" s="314"/>
      <c r="F291" s="315"/>
      <c r="G291" s="35"/>
      <c r="H291" s="83"/>
      <c r="I291" s="83"/>
      <c r="J291" s="83"/>
      <c r="K291" s="83"/>
      <c r="L291" s="83"/>
      <c r="M291" s="83"/>
      <c r="N291" s="83"/>
      <c r="O291" s="83"/>
      <c r="P291" s="83"/>
      <c r="Q291" s="83"/>
      <c r="R291" s="83"/>
      <c r="S291" s="83"/>
      <c r="T291" s="83"/>
      <c r="U291" s="83"/>
      <c r="V291" s="83"/>
      <c r="W291" s="83"/>
      <c r="X291" s="83"/>
      <c r="Y291" s="83"/>
      <c r="Z291" s="83"/>
      <c r="AA291" s="83"/>
      <c r="AB291" s="83"/>
      <c r="AC291" s="83"/>
      <c r="AD291" s="83"/>
      <c r="AE291" s="83"/>
      <c r="AF291" s="83"/>
      <c r="AG291" s="83"/>
      <c r="AH291" s="83"/>
      <c r="AI291" s="83"/>
      <c r="AJ291" s="83"/>
      <c r="AK291" s="83"/>
      <c r="AL291" s="83"/>
      <c r="AM291" s="83"/>
      <c r="AN291" s="83"/>
      <c r="AO291" s="83"/>
      <c r="AP291" s="83"/>
      <c r="AQ291" s="83"/>
      <c r="AR291" s="83"/>
      <c r="AS291" s="83"/>
      <c r="AT291" s="83"/>
      <c r="AU291" s="83"/>
      <c r="AV291" s="83"/>
      <c r="AW291" s="83"/>
      <c r="AX291" s="37"/>
    </row>
    <row r="292" spans="1:50" ht="30" customHeight="1" x14ac:dyDescent="0.15">
      <c r="A292" s="313"/>
      <c r="B292" s="314"/>
      <c r="C292" s="314"/>
      <c r="D292" s="314"/>
      <c r="E292" s="314"/>
      <c r="F292" s="315"/>
      <c r="G292" s="35"/>
      <c r="H292" s="83"/>
      <c r="I292" s="83"/>
      <c r="J292" s="83"/>
      <c r="K292" s="83"/>
      <c r="L292" s="83"/>
      <c r="M292" s="83"/>
      <c r="N292" s="83"/>
      <c r="O292" s="83"/>
      <c r="P292" s="83"/>
      <c r="Q292" s="83"/>
      <c r="R292" s="83"/>
      <c r="S292" s="83"/>
      <c r="T292" s="83"/>
      <c r="U292" s="83"/>
      <c r="V292" s="83"/>
      <c r="W292" s="83"/>
      <c r="X292" s="83"/>
      <c r="Y292" s="83"/>
      <c r="Z292" s="83"/>
      <c r="AA292" s="83"/>
      <c r="AB292" s="83"/>
      <c r="AC292" s="83"/>
      <c r="AD292" s="83"/>
      <c r="AE292" s="83"/>
      <c r="AF292" s="83"/>
      <c r="AG292" s="83"/>
      <c r="AH292" s="83"/>
      <c r="AI292" s="83"/>
      <c r="AJ292" s="83"/>
      <c r="AK292" s="83"/>
      <c r="AL292" s="83"/>
      <c r="AM292" s="83"/>
      <c r="AN292" s="83"/>
      <c r="AO292" s="83"/>
      <c r="AP292" s="83"/>
      <c r="AQ292" s="83"/>
      <c r="AR292" s="83"/>
      <c r="AS292" s="83"/>
      <c r="AT292" s="83"/>
      <c r="AU292" s="83"/>
      <c r="AV292" s="83"/>
      <c r="AW292" s="83"/>
      <c r="AX292" s="37"/>
    </row>
    <row r="293" spans="1:50" ht="24.75" customHeight="1" x14ac:dyDescent="0.15">
      <c r="A293" s="313"/>
      <c r="B293" s="314"/>
      <c r="C293" s="314"/>
      <c r="D293" s="314"/>
      <c r="E293" s="314"/>
      <c r="F293" s="315"/>
      <c r="G293" s="35"/>
      <c r="H293" s="83"/>
      <c r="I293" s="83"/>
      <c r="J293" s="83"/>
      <c r="K293" s="83"/>
      <c r="L293" s="83"/>
      <c r="M293" s="83"/>
      <c r="N293" s="83"/>
      <c r="O293" s="83"/>
      <c r="P293" s="83"/>
      <c r="Q293" s="83"/>
      <c r="R293" s="83"/>
      <c r="S293" s="83"/>
      <c r="T293" s="83"/>
      <c r="U293" s="83"/>
      <c r="V293" s="83"/>
      <c r="W293" s="83"/>
      <c r="X293" s="83"/>
      <c r="Y293" s="83"/>
      <c r="Z293" s="83"/>
      <c r="AA293" s="83"/>
      <c r="AB293" s="83"/>
      <c r="AC293" s="83"/>
      <c r="AD293" s="83"/>
      <c r="AE293" s="83"/>
      <c r="AF293" s="83"/>
      <c r="AG293" s="83"/>
      <c r="AH293" s="83"/>
      <c r="AI293" s="83"/>
      <c r="AJ293" s="83"/>
      <c r="AK293" s="83"/>
      <c r="AL293" s="83"/>
      <c r="AM293" s="83"/>
      <c r="AN293" s="83"/>
      <c r="AO293" s="83"/>
      <c r="AP293" s="83"/>
      <c r="AQ293" s="83"/>
      <c r="AR293" s="83"/>
      <c r="AS293" s="83"/>
      <c r="AT293" s="83"/>
      <c r="AU293" s="83"/>
      <c r="AV293" s="83"/>
      <c r="AW293" s="83"/>
      <c r="AX293" s="37"/>
    </row>
    <row r="294" spans="1:50" ht="24.75" customHeight="1" x14ac:dyDescent="0.15">
      <c r="A294" s="313"/>
      <c r="B294" s="314"/>
      <c r="C294" s="314"/>
      <c r="D294" s="314"/>
      <c r="E294" s="314"/>
      <c r="F294" s="315"/>
      <c r="G294" s="35"/>
      <c r="H294" s="83"/>
      <c r="I294" s="83"/>
      <c r="J294" s="83"/>
      <c r="K294" s="83"/>
      <c r="L294" s="83"/>
      <c r="M294" s="83"/>
      <c r="N294" s="83"/>
      <c r="O294" s="83"/>
      <c r="P294" s="83"/>
      <c r="Q294" s="83"/>
      <c r="R294" s="83"/>
      <c r="S294" s="83"/>
      <c r="T294" s="83"/>
      <c r="U294" s="83"/>
      <c r="V294" s="83"/>
      <c r="W294" s="83"/>
      <c r="X294" s="83"/>
      <c r="Y294" s="83"/>
      <c r="Z294" s="83"/>
      <c r="AA294" s="83"/>
      <c r="AB294" s="83"/>
      <c r="AC294" s="83"/>
      <c r="AD294" s="83"/>
      <c r="AE294" s="83"/>
      <c r="AF294" s="83"/>
      <c r="AG294" s="83"/>
      <c r="AH294" s="83"/>
      <c r="AI294" s="83"/>
      <c r="AJ294" s="83"/>
      <c r="AK294" s="83"/>
      <c r="AL294" s="83"/>
      <c r="AM294" s="83"/>
      <c r="AN294" s="83"/>
      <c r="AO294" s="83"/>
      <c r="AP294" s="83"/>
      <c r="AQ294" s="83"/>
      <c r="AR294" s="83"/>
      <c r="AS294" s="83"/>
      <c r="AT294" s="83"/>
      <c r="AU294" s="83"/>
      <c r="AV294" s="83"/>
      <c r="AW294" s="83"/>
      <c r="AX294" s="37"/>
    </row>
    <row r="295" spans="1:50" ht="24.75" customHeight="1" x14ac:dyDescent="0.15">
      <c r="A295" s="313"/>
      <c r="B295" s="314"/>
      <c r="C295" s="314"/>
      <c r="D295" s="314"/>
      <c r="E295" s="314"/>
      <c r="F295" s="315"/>
      <c r="G295" s="35"/>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3"/>
      <c r="AI295" s="83"/>
      <c r="AJ295" s="83"/>
      <c r="AK295" s="83"/>
      <c r="AL295" s="83"/>
      <c r="AM295" s="83"/>
      <c r="AN295" s="83"/>
      <c r="AO295" s="83"/>
      <c r="AP295" s="83"/>
      <c r="AQ295" s="83"/>
      <c r="AR295" s="83"/>
      <c r="AS295" s="83"/>
      <c r="AT295" s="83"/>
      <c r="AU295" s="83"/>
      <c r="AV295" s="83"/>
      <c r="AW295" s="83"/>
      <c r="AX295" s="37"/>
    </row>
    <row r="296" spans="1:50" ht="24.75" customHeight="1" x14ac:dyDescent="0.15">
      <c r="A296" s="313"/>
      <c r="B296" s="314"/>
      <c r="C296" s="314"/>
      <c r="D296" s="314"/>
      <c r="E296" s="314"/>
      <c r="F296" s="315"/>
      <c r="G296" s="35"/>
      <c r="H296" s="83"/>
      <c r="I296" s="83"/>
      <c r="J296" s="83"/>
      <c r="K296" s="83"/>
      <c r="L296" s="83"/>
      <c r="M296" s="41"/>
      <c r="N296" s="83"/>
      <c r="O296" s="83"/>
      <c r="P296" s="83"/>
      <c r="Q296" s="83"/>
      <c r="R296" s="83"/>
      <c r="S296" s="83"/>
      <c r="T296" s="83"/>
      <c r="U296" s="83"/>
      <c r="V296" s="83"/>
      <c r="W296" s="83"/>
      <c r="X296" s="83"/>
      <c r="Y296" s="83"/>
      <c r="Z296" s="83"/>
      <c r="AA296" s="83"/>
      <c r="AB296" s="83"/>
      <c r="AC296" s="83"/>
      <c r="AD296" s="83"/>
      <c r="AE296" s="83"/>
      <c r="AF296" s="83"/>
      <c r="AG296" s="83"/>
      <c r="AH296" s="83"/>
      <c r="AI296" s="83"/>
      <c r="AJ296" s="83"/>
      <c r="AK296" s="83"/>
      <c r="AL296" s="83"/>
      <c r="AM296" s="83"/>
      <c r="AN296" s="83"/>
      <c r="AO296" s="83"/>
      <c r="AP296" s="83"/>
      <c r="AQ296" s="83"/>
      <c r="AR296" s="83"/>
      <c r="AS296" s="83"/>
      <c r="AT296" s="83"/>
      <c r="AU296" s="83"/>
      <c r="AV296" s="83"/>
      <c r="AW296" s="83"/>
      <c r="AX296" s="37"/>
    </row>
    <row r="297" spans="1:50" ht="24.75" customHeight="1" x14ac:dyDescent="0.15">
      <c r="A297" s="313"/>
      <c r="B297" s="314"/>
      <c r="C297" s="314"/>
      <c r="D297" s="314"/>
      <c r="E297" s="314"/>
      <c r="F297" s="315"/>
      <c r="G297" s="35"/>
      <c r="H297" s="83"/>
      <c r="I297" s="83"/>
      <c r="J297" s="83"/>
      <c r="K297" s="83"/>
      <c r="L297" s="83"/>
      <c r="M297" s="83"/>
      <c r="N297" s="83"/>
      <c r="O297" s="83"/>
      <c r="P297" s="83"/>
      <c r="Q297" s="83"/>
      <c r="R297" s="83"/>
      <c r="S297" s="83"/>
      <c r="T297" s="83"/>
      <c r="U297" s="83"/>
      <c r="V297" s="83"/>
      <c r="W297" s="83"/>
      <c r="X297" s="83"/>
      <c r="Y297" s="83"/>
      <c r="Z297" s="83"/>
      <c r="AA297" s="83"/>
      <c r="AB297" s="83"/>
      <c r="AC297" s="83"/>
      <c r="AD297" s="83"/>
      <c r="AE297" s="83"/>
      <c r="AF297" s="83"/>
      <c r="AG297" s="83"/>
      <c r="AH297" s="83"/>
      <c r="AI297" s="83"/>
      <c r="AJ297" s="83"/>
      <c r="AK297" s="83"/>
      <c r="AL297" s="83"/>
      <c r="AM297" s="83"/>
      <c r="AN297" s="83"/>
      <c r="AO297" s="83"/>
      <c r="AP297" s="83"/>
      <c r="AQ297" s="83"/>
      <c r="AR297" s="83"/>
      <c r="AS297" s="83"/>
      <c r="AT297" s="83"/>
      <c r="AU297" s="83"/>
      <c r="AV297" s="83"/>
      <c r="AW297" s="83"/>
      <c r="AX297" s="37"/>
    </row>
    <row r="298" spans="1:50" ht="24.75" customHeight="1" x14ac:dyDescent="0.15">
      <c r="A298" s="313"/>
      <c r="B298" s="314"/>
      <c r="C298" s="314"/>
      <c r="D298" s="314"/>
      <c r="E298" s="314"/>
      <c r="F298" s="315"/>
      <c r="G298" s="35"/>
      <c r="H298" s="83"/>
      <c r="I298" s="83"/>
      <c r="J298" s="83"/>
      <c r="K298" s="83"/>
      <c r="L298" s="83"/>
      <c r="M298" s="83"/>
      <c r="N298" s="83"/>
      <c r="O298" s="83"/>
      <c r="P298" s="83"/>
      <c r="Q298" s="83"/>
      <c r="R298" s="83"/>
      <c r="S298" s="83"/>
      <c r="T298" s="83"/>
      <c r="U298" s="83"/>
      <c r="V298" s="83"/>
      <c r="W298" s="83"/>
      <c r="X298" s="83"/>
      <c r="Y298" s="83"/>
      <c r="Z298" s="83"/>
      <c r="AA298" s="83"/>
      <c r="AB298" s="83"/>
      <c r="AC298" s="83"/>
      <c r="AD298" s="83"/>
      <c r="AE298" s="83"/>
      <c r="AF298" s="83"/>
      <c r="AG298" s="83"/>
      <c r="AH298" s="83"/>
      <c r="AI298" s="83"/>
      <c r="AJ298" s="83"/>
      <c r="AK298" s="83"/>
      <c r="AL298" s="83"/>
      <c r="AM298" s="83"/>
      <c r="AN298" s="83"/>
      <c r="AO298" s="83"/>
      <c r="AP298" s="83"/>
      <c r="AQ298" s="83"/>
      <c r="AR298" s="83"/>
      <c r="AS298" s="83"/>
      <c r="AT298" s="83"/>
      <c r="AU298" s="83"/>
      <c r="AV298" s="83"/>
      <c r="AW298" s="83"/>
      <c r="AX298" s="37"/>
    </row>
    <row r="299" spans="1:50" ht="24.75" customHeight="1" x14ac:dyDescent="0.15">
      <c r="A299" s="313"/>
      <c r="B299" s="314"/>
      <c r="C299" s="314"/>
      <c r="D299" s="314"/>
      <c r="E299" s="314"/>
      <c r="F299" s="315"/>
      <c r="G299" s="35"/>
      <c r="H299" s="83"/>
      <c r="I299" s="83"/>
      <c r="J299" s="83"/>
      <c r="K299" s="83"/>
      <c r="L299" s="83"/>
      <c r="M299" s="83"/>
      <c r="N299" s="83"/>
      <c r="O299" s="83"/>
      <c r="P299" s="83"/>
      <c r="Q299" s="83"/>
      <c r="R299" s="83"/>
      <c r="S299" s="83"/>
      <c r="T299" s="83"/>
      <c r="U299" s="83"/>
      <c r="V299" s="83"/>
      <c r="W299" s="83"/>
      <c r="X299" s="83"/>
      <c r="Y299" s="83"/>
      <c r="Z299" s="83"/>
      <c r="AA299" s="83"/>
      <c r="AB299" s="83"/>
      <c r="AC299" s="83"/>
      <c r="AD299" s="83"/>
      <c r="AE299" s="83"/>
      <c r="AF299" s="83"/>
      <c r="AG299" s="83"/>
      <c r="AH299" s="83"/>
      <c r="AI299" s="83"/>
      <c r="AJ299" s="83"/>
      <c r="AK299" s="83"/>
      <c r="AL299" s="83"/>
      <c r="AM299" s="83"/>
      <c r="AN299" s="83"/>
      <c r="AO299" s="83"/>
      <c r="AP299" s="83"/>
      <c r="AQ299" s="83"/>
      <c r="AR299" s="83"/>
      <c r="AS299" s="83"/>
      <c r="AT299" s="83"/>
      <c r="AU299" s="83"/>
      <c r="AV299" s="83"/>
      <c r="AW299" s="83"/>
      <c r="AX299" s="37"/>
    </row>
    <row r="300" spans="1:50" ht="24.75" customHeight="1" x14ac:dyDescent="0.15">
      <c r="A300" s="313"/>
      <c r="B300" s="314"/>
      <c r="C300" s="314"/>
      <c r="D300" s="314"/>
      <c r="E300" s="314"/>
      <c r="F300" s="31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313"/>
      <c r="B301" s="314"/>
      <c r="C301" s="314"/>
      <c r="D301" s="314"/>
      <c r="E301" s="314"/>
      <c r="F301" s="31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x14ac:dyDescent="0.15">
      <c r="A302" s="313"/>
      <c r="B302" s="314"/>
      <c r="C302" s="314"/>
      <c r="D302" s="314"/>
      <c r="E302" s="314"/>
      <c r="F302" s="31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15">
      <c r="A303" s="313"/>
      <c r="B303" s="314"/>
      <c r="C303" s="314"/>
      <c r="D303" s="314"/>
      <c r="E303" s="314"/>
      <c r="F303" s="31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x14ac:dyDescent="0.15">
      <c r="A304" s="313"/>
      <c r="B304" s="314"/>
      <c r="C304" s="314"/>
      <c r="D304" s="314"/>
      <c r="E304" s="314"/>
      <c r="F304" s="31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x14ac:dyDescent="0.15">
      <c r="A305" s="313"/>
      <c r="B305" s="314"/>
      <c r="C305" s="314"/>
      <c r="D305" s="314"/>
      <c r="E305" s="314"/>
      <c r="F305" s="315"/>
      <c r="G305" s="35"/>
      <c r="H305" s="36"/>
      <c r="I305" s="36"/>
      <c r="J305" s="36"/>
      <c r="K305" s="36"/>
      <c r="L305" s="36"/>
      <c r="M305" s="36" t="s">
        <v>690</v>
      </c>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313"/>
      <c r="B306" s="314"/>
      <c r="C306" s="314"/>
      <c r="D306" s="314"/>
      <c r="E306" s="314"/>
      <c r="F306" s="31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6"/>
      <c r="B307" s="317"/>
      <c r="C307" s="317"/>
      <c r="D307" s="317"/>
      <c r="E307" s="317"/>
      <c r="F307" s="31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9" t="s">
        <v>252</v>
      </c>
      <c r="B308" s="320"/>
      <c r="C308" s="320"/>
      <c r="D308" s="320"/>
      <c r="E308" s="320"/>
      <c r="F308" s="321"/>
      <c r="G308" s="300" t="s">
        <v>624</v>
      </c>
      <c r="H308" s="301"/>
      <c r="I308" s="301"/>
      <c r="J308" s="301"/>
      <c r="K308" s="301"/>
      <c r="L308" s="301"/>
      <c r="M308" s="301"/>
      <c r="N308" s="301"/>
      <c r="O308" s="301"/>
      <c r="P308" s="301"/>
      <c r="Q308" s="301"/>
      <c r="R308" s="301"/>
      <c r="S308" s="301"/>
      <c r="T308" s="301"/>
      <c r="U308" s="301"/>
      <c r="V308" s="301"/>
      <c r="W308" s="301"/>
      <c r="X308" s="301"/>
      <c r="Y308" s="301"/>
      <c r="Z308" s="301"/>
      <c r="AA308" s="301"/>
      <c r="AB308" s="302"/>
      <c r="AC308" s="300" t="s">
        <v>735</v>
      </c>
      <c r="AD308" s="301"/>
      <c r="AE308" s="301"/>
      <c r="AF308" s="301"/>
      <c r="AG308" s="301"/>
      <c r="AH308" s="301"/>
      <c r="AI308" s="301"/>
      <c r="AJ308" s="301"/>
      <c r="AK308" s="301"/>
      <c r="AL308" s="301"/>
      <c r="AM308" s="301"/>
      <c r="AN308" s="301"/>
      <c r="AO308" s="301"/>
      <c r="AP308" s="301"/>
      <c r="AQ308" s="301"/>
      <c r="AR308" s="301"/>
      <c r="AS308" s="301"/>
      <c r="AT308" s="301"/>
      <c r="AU308" s="301"/>
      <c r="AV308" s="301"/>
      <c r="AW308" s="301"/>
      <c r="AX308" s="303"/>
    </row>
    <row r="309" spans="1:50" ht="24.75" customHeight="1" x14ac:dyDescent="0.15">
      <c r="A309" s="322"/>
      <c r="B309" s="323"/>
      <c r="C309" s="323"/>
      <c r="D309" s="323"/>
      <c r="E309" s="323"/>
      <c r="F309" s="324"/>
      <c r="G309" s="304" t="s">
        <v>15</v>
      </c>
      <c r="H309" s="305"/>
      <c r="I309" s="305"/>
      <c r="J309" s="305"/>
      <c r="K309" s="305"/>
      <c r="L309" s="306" t="s">
        <v>16</v>
      </c>
      <c r="M309" s="305"/>
      <c r="N309" s="305"/>
      <c r="O309" s="305"/>
      <c r="P309" s="305"/>
      <c r="Q309" s="305"/>
      <c r="R309" s="305"/>
      <c r="S309" s="305"/>
      <c r="T309" s="305"/>
      <c r="U309" s="305"/>
      <c r="V309" s="305"/>
      <c r="W309" s="305"/>
      <c r="X309" s="307"/>
      <c r="Y309" s="308" t="s">
        <v>17</v>
      </c>
      <c r="Z309" s="309"/>
      <c r="AA309" s="309"/>
      <c r="AB309" s="310"/>
      <c r="AC309" s="304" t="s">
        <v>15</v>
      </c>
      <c r="AD309" s="305"/>
      <c r="AE309" s="305"/>
      <c r="AF309" s="305"/>
      <c r="AG309" s="305"/>
      <c r="AH309" s="306" t="s">
        <v>16</v>
      </c>
      <c r="AI309" s="305"/>
      <c r="AJ309" s="305"/>
      <c r="AK309" s="305"/>
      <c r="AL309" s="305"/>
      <c r="AM309" s="305"/>
      <c r="AN309" s="305"/>
      <c r="AO309" s="305"/>
      <c r="AP309" s="305"/>
      <c r="AQ309" s="305"/>
      <c r="AR309" s="305"/>
      <c r="AS309" s="305"/>
      <c r="AT309" s="307"/>
      <c r="AU309" s="308" t="s">
        <v>17</v>
      </c>
      <c r="AV309" s="309"/>
      <c r="AW309" s="309"/>
      <c r="AX309" s="311"/>
    </row>
    <row r="310" spans="1:50" ht="24.75" customHeight="1" x14ac:dyDescent="0.15">
      <c r="A310" s="322"/>
      <c r="B310" s="323"/>
      <c r="C310" s="323"/>
      <c r="D310" s="323"/>
      <c r="E310" s="323"/>
      <c r="F310" s="324"/>
      <c r="G310" s="290" t="s">
        <v>625</v>
      </c>
      <c r="H310" s="291"/>
      <c r="I310" s="291"/>
      <c r="J310" s="291"/>
      <c r="K310" s="292"/>
      <c r="L310" s="293" t="s">
        <v>626</v>
      </c>
      <c r="M310" s="294"/>
      <c r="N310" s="294"/>
      <c r="O310" s="294"/>
      <c r="P310" s="294"/>
      <c r="Q310" s="294"/>
      <c r="R310" s="294"/>
      <c r="S310" s="294"/>
      <c r="T310" s="294"/>
      <c r="U310" s="294"/>
      <c r="V310" s="294"/>
      <c r="W310" s="294"/>
      <c r="X310" s="295"/>
      <c r="Y310" s="296">
        <v>48290</v>
      </c>
      <c r="Z310" s="297"/>
      <c r="AA310" s="297"/>
      <c r="AB310" s="298"/>
      <c r="AC310" s="290" t="s">
        <v>627</v>
      </c>
      <c r="AD310" s="291"/>
      <c r="AE310" s="291"/>
      <c r="AF310" s="291"/>
      <c r="AG310" s="292"/>
      <c r="AH310" s="293" t="s">
        <v>733</v>
      </c>
      <c r="AI310" s="294"/>
      <c r="AJ310" s="294"/>
      <c r="AK310" s="294"/>
      <c r="AL310" s="294"/>
      <c r="AM310" s="294"/>
      <c r="AN310" s="294"/>
      <c r="AO310" s="294"/>
      <c r="AP310" s="294"/>
      <c r="AQ310" s="294"/>
      <c r="AR310" s="294"/>
      <c r="AS310" s="294"/>
      <c r="AT310" s="295"/>
      <c r="AU310" s="296">
        <v>2584</v>
      </c>
      <c r="AV310" s="297"/>
      <c r="AW310" s="297"/>
      <c r="AX310" s="299"/>
    </row>
    <row r="311" spans="1:50" ht="24.75" customHeight="1" x14ac:dyDescent="0.15">
      <c r="A311" s="322"/>
      <c r="B311" s="323"/>
      <c r="C311" s="323"/>
      <c r="D311" s="323"/>
      <c r="E311" s="323"/>
      <c r="F311" s="324"/>
      <c r="G311" s="280"/>
      <c r="H311" s="281"/>
      <c r="I311" s="281"/>
      <c r="J311" s="281"/>
      <c r="K311" s="282"/>
      <c r="L311" s="283"/>
      <c r="M311" s="284"/>
      <c r="N311" s="284"/>
      <c r="O311" s="284"/>
      <c r="P311" s="284"/>
      <c r="Q311" s="284"/>
      <c r="R311" s="284"/>
      <c r="S311" s="284"/>
      <c r="T311" s="284"/>
      <c r="U311" s="284"/>
      <c r="V311" s="284"/>
      <c r="W311" s="284"/>
      <c r="X311" s="285"/>
      <c r="Y311" s="286"/>
      <c r="Z311" s="287"/>
      <c r="AA311" s="287"/>
      <c r="AB311" s="288"/>
      <c r="AC311" s="280"/>
      <c r="AD311" s="281"/>
      <c r="AE311" s="281"/>
      <c r="AF311" s="281"/>
      <c r="AG311" s="282"/>
      <c r="AH311" s="283"/>
      <c r="AI311" s="284"/>
      <c r="AJ311" s="284"/>
      <c r="AK311" s="284"/>
      <c r="AL311" s="284"/>
      <c r="AM311" s="284"/>
      <c r="AN311" s="284"/>
      <c r="AO311" s="284"/>
      <c r="AP311" s="284"/>
      <c r="AQ311" s="284"/>
      <c r="AR311" s="284"/>
      <c r="AS311" s="284"/>
      <c r="AT311" s="285"/>
      <c r="AU311" s="286"/>
      <c r="AV311" s="287"/>
      <c r="AW311" s="287"/>
      <c r="AX311" s="289"/>
    </row>
    <row r="312" spans="1:50" ht="24.75" customHeight="1" x14ac:dyDescent="0.15">
      <c r="A312" s="322"/>
      <c r="B312" s="323"/>
      <c r="C312" s="323"/>
      <c r="D312" s="323"/>
      <c r="E312" s="323"/>
      <c r="F312" s="324"/>
      <c r="G312" s="280"/>
      <c r="H312" s="281"/>
      <c r="I312" s="281"/>
      <c r="J312" s="281"/>
      <c r="K312" s="282"/>
      <c r="L312" s="283"/>
      <c r="M312" s="284"/>
      <c r="N312" s="284"/>
      <c r="O312" s="284"/>
      <c r="P312" s="284"/>
      <c r="Q312" s="284"/>
      <c r="R312" s="284"/>
      <c r="S312" s="284"/>
      <c r="T312" s="284"/>
      <c r="U312" s="284"/>
      <c r="V312" s="284"/>
      <c r="W312" s="284"/>
      <c r="X312" s="285"/>
      <c r="Y312" s="286"/>
      <c r="Z312" s="287"/>
      <c r="AA312" s="287"/>
      <c r="AB312" s="288"/>
      <c r="AC312" s="280"/>
      <c r="AD312" s="281"/>
      <c r="AE312" s="281"/>
      <c r="AF312" s="281"/>
      <c r="AG312" s="282"/>
      <c r="AH312" s="283"/>
      <c r="AI312" s="284"/>
      <c r="AJ312" s="284"/>
      <c r="AK312" s="284"/>
      <c r="AL312" s="284"/>
      <c r="AM312" s="284"/>
      <c r="AN312" s="284"/>
      <c r="AO312" s="284"/>
      <c r="AP312" s="284"/>
      <c r="AQ312" s="284"/>
      <c r="AR312" s="284"/>
      <c r="AS312" s="284"/>
      <c r="AT312" s="285"/>
      <c r="AU312" s="286"/>
      <c r="AV312" s="287"/>
      <c r="AW312" s="287"/>
      <c r="AX312" s="289"/>
    </row>
    <row r="313" spans="1:50" ht="24.75" customHeight="1" x14ac:dyDescent="0.15">
      <c r="A313" s="322"/>
      <c r="B313" s="323"/>
      <c r="C313" s="323"/>
      <c r="D313" s="323"/>
      <c r="E313" s="323"/>
      <c r="F313" s="324"/>
      <c r="G313" s="280"/>
      <c r="H313" s="281"/>
      <c r="I313" s="281"/>
      <c r="J313" s="281"/>
      <c r="K313" s="282"/>
      <c r="L313" s="283"/>
      <c r="M313" s="284"/>
      <c r="N313" s="284"/>
      <c r="O313" s="284"/>
      <c r="P313" s="284"/>
      <c r="Q313" s="284"/>
      <c r="R313" s="284"/>
      <c r="S313" s="284"/>
      <c r="T313" s="284"/>
      <c r="U313" s="284"/>
      <c r="V313" s="284"/>
      <c r="W313" s="284"/>
      <c r="X313" s="285"/>
      <c r="Y313" s="286"/>
      <c r="Z313" s="287"/>
      <c r="AA313" s="287"/>
      <c r="AB313" s="288"/>
      <c r="AC313" s="280"/>
      <c r="AD313" s="281"/>
      <c r="AE313" s="281"/>
      <c r="AF313" s="281"/>
      <c r="AG313" s="282"/>
      <c r="AH313" s="283"/>
      <c r="AI313" s="284"/>
      <c r="AJ313" s="284"/>
      <c r="AK313" s="284"/>
      <c r="AL313" s="284"/>
      <c r="AM313" s="284"/>
      <c r="AN313" s="284"/>
      <c r="AO313" s="284"/>
      <c r="AP313" s="284"/>
      <c r="AQ313" s="284"/>
      <c r="AR313" s="284"/>
      <c r="AS313" s="284"/>
      <c r="AT313" s="285"/>
      <c r="AU313" s="286"/>
      <c r="AV313" s="287"/>
      <c r="AW313" s="287"/>
      <c r="AX313" s="289"/>
    </row>
    <row r="314" spans="1:50" ht="24.75" customHeight="1" x14ac:dyDescent="0.15">
      <c r="A314" s="322"/>
      <c r="B314" s="323"/>
      <c r="C314" s="323"/>
      <c r="D314" s="323"/>
      <c r="E314" s="323"/>
      <c r="F314" s="324"/>
      <c r="G314" s="280"/>
      <c r="H314" s="281"/>
      <c r="I314" s="281"/>
      <c r="J314" s="281"/>
      <c r="K314" s="282"/>
      <c r="L314" s="283"/>
      <c r="M314" s="284"/>
      <c r="N314" s="284"/>
      <c r="O314" s="284"/>
      <c r="P314" s="284"/>
      <c r="Q314" s="284"/>
      <c r="R314" s="284"/>
      <c r="S314" s="284"/>
      <c r="T314" s="284"/>
      <c r="U314" s="284"/>
      <c r="V314" s="284"/>
      <c r="W314" s="284"/>
      <c r="X314" s="285"/>
      <c r="Y314" s="286"/>
      <c r="Z314" s="287"/>
      <c r="AA314" s="287"/>
      <c r="AB314" s="288"/>
      <c r="AC314" s="280"/>
      <c r="AD314" s="281"/>
      <c r="AE314" s="281"/>
      <c r="AF314" s="281"/>
      <c r="AG314" s="282"/>
      <c r="AH314" s="283"/>
      <c r="AI314" s="284"/>
      <c r="AJ314" s="284"/>
      <c r="AK314" s="284"/>
      <c r="AL314" s="284"/>
      <c r="AM314" s="284"/>
      <c r="AN314" s="284"/>
      <c r="AO314" s="284"/>
      <c r="AP314" s="284"/>
      <c r="AQ314" s="284"/>
      <c r="AR314" s="284"/>
      <c r="AS314" s="284"/>
      <c r="AT314" s="285"/>
      <c r="AU314" s="286"/>
      <c r="AV314" s="287"/>
      <c r="AW314" s="287"/>
      <c r="AX314" s="289"/>
    </row>
    <row r="315" spans="1:50" ht="24.75" customHeight="1" x14ac:dyDescent="0.15">
      <c r="A315" s="322"/>
      <c r="B315" s="323"/>
      <c r="C315" s="323"/>
      <c r="D315" s="323"/>
      <c r="E315" s="323"/>
      <c r="F315" s="324"/>
      <c r="G315" s="280"/>
      <c r="H315" s="281"/>
      <c r="I315" s="281"/>
      <c r="J315" s="281"/>
      <c r="K315" s="282"/>
      <c r="L315" s="283"/>
      <c r="M315" s="284"/>
      <c r="N315" s="284"/>
      <c r="O315" s="284"/>
      <c r="P315" s="284"/>
      <c r="Q315" s="284"/>
      <c r="R315" s="284"/>
      <c r="S315" s="284"/>
      <c r="T315" s="284"/>
      <c r="U315" s="284"/>
      <c r="V315" s="284"/>
      <c r="W315" s="284"/>
      <c r="X315" s="285"/>
      <c r="Y315" s="286"/>
      <c r="Z315" s="287"/>
      <c r="AA315" s="287"/>
      <c r="AB315" s="288"/>
      <c r="AC315" s="280"/>
      <c r="AD315" s="281"/>
      <c r="AE315" s="281"/>
      <c r="AF315" s="281"/>
      <c r="AG315" s="282"/>
      <c r="AH315" s="283"/>
      <c r="AI315" s="284"/>
      <c r="AJ315" s="284"/>
      <c r="AK315" s="284"/>
      <c r="AL315" s="284"/>
      <c r="AM315" s="284"/>
      <c r="AN315" s="284"/>
      <c r="AO315" s="284"/>
      <c r="AP315" s="284"/>
      <c r="AQ315" s="284"/>
      <c r="AR315" s="284"/>
      <c r="AS315" s="284"/>
      <c r="AT315" s="285"/>
      <c r="AU315" s="286"/>
      <c r="AV315" s="287"/>
      <c r="AW315" s="287"/>
      <c r="AX315" s="289"/>
    </row>
    <row r="316" spans="1:50" ht="24.75" customHeight="1" x14ac:dyDescent="0.15">
      <c r="A316" s="322"/>
      <c r="B316" s="323"/>
      <c r="C316" s="323"/>
      <c r="D316" s="323"/>
      <c r="E316" s="323"/>
      <c r="F316" s="324"/>
      <c r="G316" s="280"/>
      <c r="H316" s="281"/>
      <c r="I316" s="281"/>
      <c r="J316" s="281"/>
      <c r="K316" s="282"/>
      <c r="L316" s="283"/>
      <c r="M316" s="284"/>
      <c r="N316" s="284"/>
      <c r="O316" s="284"/>
      <c r="P316" s="284"/>
      <c r="Q316" s="284"/>
      <c r="R316" s="284"/>
      <c r="S316" s="284"/>
      <c r="T316" s="284"/>
      <c r="U316" s="284"/>
      <c r="V316" s="284"/>
      <c r="W316" s="284"/>
      <c r="X316" s="285"/>
      <c r="Y316" s="286"/>
      <c r="Z316" s="287"/>
      <c r="AA316" s="287"/>
      <c r="AB316" s="288"/>
      <c r="AC316" s="280"/>
      <c r="AD316" s="281"/>
      <c r="AE316" s="281"/>
      <c r="AF316" s="281"/>
      <c r="AG316" s="282"/>
      <c r="AH316" s="283"/>
      <c r="AI316" s="284"/>
      <c r="AJ316" s="284"/>
      <c r="AK316" s="284"/>
      <c r="AL316" s="284"/>
      <c r="AM316" s="284"/>
      <c r="AN316" s="284"/>
      <c r="AO316" s="284"/>
      <c r="AP316" s="284"/>
      <c r="AQ316" s="284"/>
      <c r="AR316" s="284"/>
      <c r="AS316" s="284"/>
      <c r="AT316" s="285"/>
      <c r="AU316" s="286"/>
      <c r="AV316" s="287"/>
      <c r="AW316" s="287"/>
      <c r="AX316" s="289"/>
    </row>
    <row r="317" spans="1:50" ht="24.75" customHeight="1" x14ac:dyDescent="0.15">
      <c r="A317" s="322"/>
      <c r="B317" s="323"/>
      <c r="C317" s="323"/>
      <c r="D317" s="323"/>
      <c r="E317" s="323"/>
      <c r="F317" s="324"/>
      <c r="G317" s="280"/>
      <c r="H317" s="281"/>
      <c r="I317" s="281"/>
      <c r="J317" s="281"/>
      <c r="K317" s="282"/>
      <c r="L317" s="283"/>
      <c r="M317" s="284"/>
      <c r="N317" s="284"/>
      <c r="O317" s="284"/>
      <c r="P317" s="284"/>
      <c r="Q317" s="284"/>
      <c r="R317" s="284"/>
      <c r="S317" s="284"/>
      <c r="T317" s="284"/>
      <c r="U317" s="284"/>
      <c r="V317" s="284"/>
      <c r="W317" s="284"/>
      <c r="X317" s="285"/>
      <c r="Y317" s="286"/>
      <c r="Z317" s="287"/>
      <c r="AA317" s="287"/>
      <c r="AB317" s="288"/>
      <c r="AC317" s="280"/>
      <c r="AD317" s="281"/>
      <c r="AE317" s="281"/>
      <c r="AF317" s="281"/>
      <c r="AG317" s="282"/>
      <c r="AH317" s="283"/>
      <c r="AI317" s="284"/>
      <c r="AJ317" s="284"/>
      <c r="AK317" s="284"/>
      <c r="AL317" s="284"/>
      <c r="AM317" s="284"/>
      <c r="AN317" s="284"/>
      <c r="AO317" s="284"/>
      <c r="AP317" s="284"/>
      <c r="AQ317" s="284"/>
      <c r="AR317" s="284"/>
      <c r="AS317" s="284"/>
      <c r="AT317" s="285"/>
      <c r="AU317" s="286"/>
      <c r="AV317" s="287"/>
      <c r="AW317" s="287"/>
      <c r="AX317" s="289"/>
    </row>
    <row r="318" spans="1:50" ht="24.75" customHeight="1" x14ac:dyDescent="0.15">
      <c r="A318" s="322"/>
      <c r="B318" s="323"/>
      <c r="C318" s="323"/>
      <c r="D318" s="323"/>
      <c r="E318" s="323"/>
      <c r="F318" s="324"/>
      <c r="G318" s="280"/>
      <c r="H318" s="281"/>
      <c r="I318" s="281"/>
      <c r="J318" s="281"/>
      <c r="K318" s="282"/>
      <c r="L318" s="283"/>
      <c r="M318" s="284"/>
      <c r="N318" s="284"/>
      <c r="O318" s="284"/>
      <c r="P318" s="284"/>
      <c r="Q318" s="284"/>
      <c r="R318" s="284"/>
      <c r="S318" s="284"/>
      <c r="T318" s="284"/>
      <c r="U318" s="284"/>
      <c r="V318" s="284"/>
      <c r="W318" s="284"/>
      <c r="X318" s="285"/>
      <c r="Y318" s="286"/>
      <c r="Z318" s="287"/>
      <c r="AA318" s="287"/>
      <c r="AB318" s="288"/>
      <c r="AC318" s="280"/>
      <c r="AD318" s="281"/>
      <c r="AE318" s="281"/>
      <c r="AF318" s="281"/>
      <c r="AG318" s="282"/>
      <c r="AH318" s="283"/>
      <c r="AI318" s="284"/>
      <c r="AJ318" s="284"/>
      <c r="AK318" s="284"/>
      <c r="AL318" s="284"/>
      <c r="AM318" s="284"/>
      <c r="AN318" s="284"/>
      <c r="AO318" s="284"/>
      <c r="AP318" s="284"/>
      <c r="AQ318" s="284"/>
      <c r="AR318" s="284"/>
      <c r="AS318" s="284"/>
      <c r="AT318" s="285"/>
      <c r="AU318" s="286"/>
      <c r="AV318" s="287"/>
      <c r="AW318" s="287"/>
      <c r="AX318" s="289"/>
    </row>
    <row r="319" spans="1:50" ht="24.75" customHeight="1" x14ac:dyDescent="0.15">
      <c r="A319" s="322"/>
      <c r="B319" s="323"/>
      <c r="C319" s="323"/>
      <c r="D319" s="323"/>
      <c r="E319" s="323"/>
      <c r="F319" s="324"/>
      <c r="G319" s="280"/>
      <c r="H319" s="281"/>
      <c r="I319" s="281"/>
      <c r="J319" s="281"/>
      <c r="K319" s="282"/>
      <c r="L319" s="283"/>
      <c r="M319" s="284"/>
      <c r="N319" s="284"/>
      <c r="O319" s="284"/>
      <c r="P319" s="284"/>
      <c r="Q319" s="284"/>
      <c r="R319" s="284"/>
      <c r="S319" s="284"/>
      <c r="T319" s="284"/>
      <c r="U319" s="284"/>
      <c r="V319" s="284"/>
      <c r="W319" s="284"/>
      <c r="X319" s="285"/>
      <c r="Y319" s="286"/>
      <c r="Z319" s="287"/>
      <c r="AA319" s="287"/>
      <c r="AB319" s="288"/>
      <c r="AC319" s="280"/>
      <c r="AD319" s="281"/>
      <c r="AE319" s="281"/>
      <c r="AF319" s="281"/>
      <c r="AG319" s="282"/>
      <c r="AH319" s="283"/>
      <c r="AI319" s="284"/>
      <c r="AJ319" s="284"/>
      <c r="AK319" s="284"/>
      <c r="AL319" s="284"/>
      <c r="AM319" s="284"/>
      <c r="AN319" s="284"/>
      <c r="AO319" s="284"/>
      <c r="AP319" s="284"/>
      <c r="AQ319" s="284"/>
      <c r="AR319" s="284"/>
      <c r="AS319" s="284"/>
      <c r="AT319" s="285"/>
      <c r="AU319" s="286"/>
      <c r="AV319" s="287"/>
      <c r="AW319" s="287"/>
      <c r="AX319" s="289"/>
    </row>
    <row r="320" spans="1:50" ht="24.75" customHeight="1" thickBot="1" x14ac:dyDescent="0.2">
      <c r="A320" s="322"/>
      <c r="B320" s="323"/>
      <c r="C320" s="323"/>
      <c r="D320" s="323"/>
      <c r="E320" s="323"/>
      <c r="F320" s="324"/>
      <c r="G320" s="271" t="s">
        <v>18</v>
      </c>
      <c r="H320" s="272"/>
      <c r="I320" s="272"/>
      <c r="J320" s="272"/>
      <c r="K320" s="272"/>
      <c r="L320" s="273"/>
      <c r="M320" s="274"/>
      <c r="N320" s="274"/>
      <c r="O320" s="274"/>
      <c r="P320" s="274"/>
      <c r="Q320" s="274"/>
      <c r="R320" s="274"/>
      <c r="S320" s="274"/>
      <c r="T320" s="274"/>
      <c r="U320" s="274"/>
      <c r="V320" s="274"/>
      <c r="W320" s="274"/>
      <c r="X320" s="275"/>
      <c r="Y320" s="276">
        <f>SUM(Y310:AB319)</f>
        <v>48290</v>
      </c>
      <c r="Z320" s="277"/>
      <c r="AA320" s="277"/>
      <c r="AB320" s="278"/>
      <c r="AC320" s="271" t="s">
        <v>18</v>
      </c>
      <c r="AD320" s="272"/>
      <c r="AE320" s="272"/>
      <c r="AF320" s="272"/>
      <c r="AG320" s="272"/>
      <c r="AH320" s="273"/>
      <c r="AI320" s="274"/>
      <c r="AJ320" s="274"/>
      <c r="AK320" s="274"/>
      <c r="AL320" s="274"/>
      <c r="AM320" s="274"/>
      <c r="AN320" s="274"/>
      <c r="AO320" s="274"/>
      <c r="AP320" s="274"/>
      <c r="AQ320" s="274"/>
      <c r="AR320" s="274"/>
      <c r="AS320" s="274"/>
      <c r="AT320" s="275"/>
      <c r="AU320" s="276">
        <f>SUM(AU310:AX319)</f>
        <v>2584</v>
      </c>
      <c r="AV320" s="277"/>
      <c r="AW320" s="277"/>
      <c r="AX320" s="279"/>
    </row>
    <row r="321" spans="1:51" ht="45" customHeight="1" x14ac:dyDescent="0.15">
      <c r="A321" s="322"/>
      <c r="B321" s="323"/>
      <c r="C321" s="323"/>
      <c r="D321" s="323"/>
      <c r="E321" s="323"/>
      <c r="F321" s="324"/>
      <c r="G321" s="300" t="s">
        <v>711</v>
      </c>
      <c r="H321" s="301"/>
      <c r="I321" s="301"/>
      <c r="J321" s="301"/>
      <c r="K321" s="301"/>
      <c r="L321" s="301"/>
      <c r="M321" s="301"/>
      <c r="N321" s="301"/>
      <c r="O321" s="301"/>
      <c r="P321" s="301"/>
      <c r="Q321" s="301"/>
      <c r="R321" s="301"/>
      <c r="S321" s="301"/>
      <c r="T321" s="301"/>
      <c r="U321" s="301"/>
      <c r="V321" s="301"/>
      <c r="W321" s="301"/>
      <c r="X321" s="301"/>
      <c r="Y321" s="301"/>
      <c r="Z321" s="301"/>
      <c r="AA321" s="301"/>
      <c r="AB321" s="302"/>
      <c r="AC321" s="300" t="s">
        <v>721</v>
      </c>
      <c r="AD321" s="301"/>
      <c r="AE321" s="301"/>
      <c r="AF321" s="301"/>
      <c r="AG321" s="301"/>
      <c r="AH321" s="301"/>
      <c r="AI321" s="301"/>
      <c r="AJ321" s="301"/>
      <c r="AK321" s="301"/>
      <c r="AL321" s="301"/>
      <c r="AM321" s="301"/>
      <c r="AN321" s="301"/>
      <c r="AO321" s="301"/>
      <c r="AP321" s="301"/>
      <c r="AQ321" s="301"/>
      <c r="AR321" s="301"/>
      <c r="AS321" s="301"/>
      <c r="AT321" s="301"/>
      <c r="AU321" s="301"/>
      <c r="AV321" s="301"/>
      <c r="AW321" s="301"/>
      <c r="AX321" s="303"/>
      <c r="AY321">
        <f>COUNTA($G$323,$AC$323)</f>
        <v>2</v>
      </c>
    </row>
    <row r="322" spans="1:51" ht="24.75" customHeight="1" x14ac:dyDescent="0.15">
      <c r="A322" s="322"/>
      <c r="B322" s="323"/>
      <c r="C322" s="323"/>
      <c r="D322" s="323"/>
      <c r="E322" s="323"/>
      <c r="F322" s="324"/>
      <c r="G322" s="304" t="s">
        <v>15</v>
      </c>
      <c r="H322" s="305"/>
      <c r="I322" s="305"/>
      <c r="J322" s="305"/>
      <c r="K322" s="305"/>
      <c r="L322" s="306" t="s">
        <v>16</v>
      </c>
      <c r="M322" s="305"/>
      <c r="N322" s="305"/>
      <c r="O322" s="305"/>
      <c r="P322" s="305"/>
      <c r="Q322" s="305"/>
      <c r="R322" s="305"/>
      <c r="S322" s="305"/>
      <c r="T322" s="305"/>
      <c r="U322" s="305"/>
      <c r="V322" s="305"/>
      <c r="W322" s="305"/>
      <c r="X322" s="307"/>
      <c r="Y322" s="308" t="s">
        <v>17</v>
      </c>
      <c r="Z322" s="309"/>
      <c r="AA322" s="309"/>
      <c r="AB322" s="310"/>
      <c r="AC322" s="304" t="s">
        <v>15</v>
      </c>
      <c r="AD322" s="305"/>
      <c r="AE322" s="305"/>
      <c r="AF322" s="305"/>
      <c r="AG322" s="305"/>
      <c r="AH322" s="306" t="s">
        <v>16</v>
      </c>
      <c r="AI322" s="305"/>
      <c r="AJ322" s="305"/>
      <c r="AK322" s="305"/>
      <c r="AL322" s="305"/>
      <c r="AM322" s="305"/>
      <c r="AN322" s="305"/>
      <c r="AO322" s="305"/>
      <c r="AP322" s="305"/>
      <c r="AQ322" s="305"/>
      <c r="AR322" s="305"/>
      <c r="AS322" s="305"/>
      <c r="AT322" s="307"/>
      <c r="AU322" s="308" t="s">
        <v>17</v>
      </c>
      <c r="AV322" s="309"/>
      <c r="AW322" s="309"/>
      <c r="AX322" s="311"/>
      <c r="AY322">
        <f t="shared" ref="AY322:AY333" si="11">$AY$321</f>
        <v>2</v>
      </c>
    </row>
    <row r="323" spans="1:51" ht="24.75" customHeight="1" x14ac:dyDescent="0.15">
      <c r="A323" s="322"/>
      <c r="B323" s="323"/>
      <c r="C323" s="323"/>
      <c r="D323" s="323"/>
      <c r="E323" s="323"/>
      <c r="F323" s="324"/>
      <c r="G323" s="290" t="s">
        <v>707</v>
      </c>
      <c r="H323" s="291"/>
      <c r="I323" s="291"/>
      <c r="J323" s="291"/>
      <c r="K323" s="292"/>
      <c r="L323" s="293" t="s">
        <v>630</v>
      </c>
      <c r="M323" s="294"/>
      <c r="N323" s="294"/>
      <c r="O323" s="294"/>
      <c r="P323" s="294"/>
      <c r="Q323" s="294"/>
      <c r="R323" s="294"/>
      <c r="S323" s="294"/>
      <c r="T323" s="294"/>
      <c r="U323" s="294"/>
      <c r="V323" s="294"/>
      <c r="W323" s="294"/>
      <c r="X323" s="295"/>
      <c r="Y323" s="296">
        <v>0.2</v>
      </c>
      <c r="Z323" s="297"/>
      <c r="AA323" s="297"/>
      <c r="AB323" s="298"/>
      <c r="AC323" s="290" t="s">
        <v>742</v>
      </c>
      <c r="AD323" s="291"/>
      <c r="AE323" s="291"/>
      <c r="AF323" s="291"/>
      <c r="AG323" s="292"/>
      <c r="AH323" s="293" t="s">
        <v>631</v>
      </c>
      <c r="AI323" s="294"/>
      <c r="AJ323" s="294"/>
      <c r="AK323" s="294"/>
      <c r="AL323" s="294"/>
      <c r="AM323" s="294"/>
      <c r="AN323" s="294"/>
      <c r="AO323" s="294"/>
      <c r="AP323" s="294"/>
      <c r="AQ323" s="294"/>
      <c r="AR323" s="294"/>
      <c r="AS323" s="294"/>
      <c r="AT323" s="295"/>
      <c r="AU323" s="296">
        <v>157</v>
      </c>
      <c r="AV323" s="297"/>
      <c r="AW323" s="297"/>
      <c r="AX323" s="299"/>
      <c r="AY323">
        <f t="shared" si="11"/>
        <v>2</v>
      </c>
    </row>
    <row r="324" spans="1:51" ht="24.75" customHeight="1" x14ac:dyDescent="0.15">
      <c r="A324" s="322"/>
      <c r="B324" s="323"/>
      <c r="C324" s="323"/>
      <c r="D324" s="323"/>
      <c r="E324" s="323"/>
      <c r="F324" s="324"/>
      <c r="G324" s="280"/>
      <c r="H324" s="281"/>
      <c r="I324" s="281"/>
      <c r="J324" s="281"/>
      <c r="K324" s="282"/>
      <c r="L324" s="283"/>
      <c r="M324" s="284"/>
      <c r="N324" s="284"/>
      <c r="O324" s="284"/>
      <c r="P324" s="284"/>
      <c r="Q324" s="284"/>
      <c r="R324" s="284"/>
      <c r="S324" s="284"/>
      <c r="T324" s="284"/>
      <c r="U324" s="284"/>
      <c r="V324" s="284"/>
      <c r="W324" s="284"/>
      <c r="X324" s="285"/>
      <c r="Y324" s="286"/>
      <c r="Z324" s="287"/>
      <c r="AA324" s="287"/>
      <c r="AB324" s="288"/>
      <c r="AC324" s="280"/>
      <c r="AD324" s="281"/>
      <c r="AE324" s="281"/>
      <c r="AF324" s="281"/>
      <c r="AG324" s="282"/>
      <c r="AH324" s="283"/>
      <c r="AI324" s="284"/>
      <c r="AJ324" s="284"/>
      <c r="AK324" s="284"/>
      <c r="AL324" s="284"/>
      <c r="AM324" s="284"/>
      <c r="AN324" s="284"/>
      <c r="AO324" s="284"/>
      <c r="AP324" s="284"/>
      <c r="AQ324" s="284"/>
      <c r="AR324" s="284"/>
      <c r="AS324" s="284"/>
      <c r="AT324" s="285"/>
      <c r="AU324" s="286"/>
      <c r="AV324" s="287"/>
      <c r="AW324" s="287"/>
      <c r="AX324" s="289"/>
      <c r="AY324">
        <f t="shared" si="11"/>
        <v>2</v>
      </c>
    </row>
    <row r="325" spans="1:51" ht="24.75" customHeight="1" x14ac:dyDescent="0.15">
      <c r="A325" s="322"/>
      <c r="B325" s="323"/>
      <c r="C325" s="323"/>
      <c r="D325" s="323"/>
      <c r="E325" s="323"/>
      <c r="F325" s="324"/>
      <c r="G325" s="280"/>
      <c r="H325" s="281"/>
      <c r="I325" s="281"/>
      <c r="J325" s="281"/>
      <c r="K325" s="282"/>
      <c r="L325" s="283"/>
      <c r="M325" s="284"/>
      <c r="N325" s="284"/>
      <c r="O325" s="284"/>
      <c r="P325" s="284"/>
      <c r="Q325" s="284"/>
      <c r="R325" s="284"/>
      <c r="S325" s="284"/>
      <c r="T325" s="284"/>
      <c r="U325" s="284"/>
      <c r="V325" s="284"/>
      <c r="W325" s="284"/>
      <c r="X325" s="285"/>
      <c r="Y325" s="286"/>
      <c r="Z325" s="287"/>
      <c r="AA325" s="287"/>
      <c r="AB325" s="288"/>
      <c r="AC325" s="280"/>
      <c r="AD325" s="281"/>
      <c r="AE325" s="281"/>
      <c r="AF325" s="281"/>
      <c r="AG325" s="282"/>
      <c r="AH325" s="283"/>
      <c r="AI325" s="284"/>
      <c r="AJ325" s="284"/>
      <c r="AK325" s="284"/>
      <c r="AL325" s="284"/>
      <c r="AM325" s="284"/>
      <c r="AN325" s="284"/>
      <c r="AO325" s="284"/>
      <c r="AP325" s="284"/>
      <c r="AQ325" s="284"/>
      <c r="AR325" s="284"/>
      <c r="AS325" s="284"/>
      <c r="AT325" s="285"/>
      <c r="AU325" s="286"/>
      <c r="AV325" s="287"/>
      <c r="AW325" s="287"/>
      <c r="AX325" s="289"/>
      <c r="AY325">
        <f t="shared" si="11"/>
        <v>2</v>
      </c>
    </row>
    <row r="326" spans="1:51" ht="24.75" customHeight="1" x14ac:dyDescent="0.15">
      <c r="A326" s="322"/>
      <c r="B326" s="323"/>
      <c r="C326" s="323"/>
      <c r="D326" s="323"/>
      <c r="E326" s="323"/>
      <c r="F326" s="324"/>
      <c r="G326" s="280"/>
      <c r="H326" s="281"/>
      <c r="I326" s="281"/>
      <c r="J326" s="281"/>
      <c r="K326" s="282"/>
      <c r="L326" s="283"/>
      <c r="M326" s="284"/>
      <c r="N326" s="284"/>
      <c r="O326" s="284"/>
      <c r="P326" s="284"/>
      <c r="Q326" s="284"/>
      <c r="R326" s="284"/>
      <c r="S326" s="284"/>
      <c r="T326" s="284"/>
      <c r="U326" s="284"/>
      <c r="V326" s="284"/>
      <c r="W326" s="284"/>
      <c r="X326" s="285"/>
      <c r="Y326" s="286"/>
      <c r="Z326" s="287"/>
      <c r="AA326" s="287"/>
      <c r="AB326" s="288"/>
      <c r="AC326" s="280"/>
      <c r="AD326" s="281"/>
      <c r="AE326" s="281"/>
      <c r="AF326" s="281"/>
      <c r="AG326" s="282"/>
      <c r="AH326" s="283"/>
      <c r="AI326" s="284"/>
      <c r="AJ326" s="284"/>
      <c r="AK326" s="284"/>
      <c r="AL326" s="284"/>
      <c r="AM326" s="284"/>
      <c r="AN326" s="284"/>
      <c r="AO326" s="284"/>
      <c r="AP326" s="284"/>
      <c r="AQ326" s="284"/>
      <c r="AR326" s="284"/>
      <c r="AS326" s="284"/>
      <c r="AT326" s="285"/>
      <c r="AU326" s="286"/>
      <c r="AV326" s="287"/>
      <c r="AW326" s="287"/>
      <c r="AX326" s="289"/>
      <c r="AY326">
        <f t="shared" si="11"/>
        <v>2</v>
      </c>
    </row>
    <row r="327" spans="1:51" ht="24.75" customHeight="1" x14ac:dyDescent="0.15">
      <c r="A327" s="322"/>
      <c r="B327" s="323"/>
      <c r="C327" s="323"/>
      <c r="D327" s="323"/>
      <c r="E327" s="323"/>
      <c r="F327" s="324"/>
      <c r="G327" s="280"/>
      <c r="H327" s="281"/>
      <c r="I327" s="281"/>
      <c r="J327" s="281"/>
      <c r="K327" s="282"/>
      <c r="L327" s="283"/>
      <c r="M327" s="284"/>
      <c r="N327" s="284"/>
      <c r="O327" s="284"/>
      <c r="P327" s="284"/>
      <c r="Q327" s="284"/>
      <c r="R327" s="284"/>
      <c r="S327" s="284"/>
      <c r="T327" s="284"/>
      <c r="U327" s="284"/>
      <c r="V327" s="284"/>
      <c r="W327" s="284"/>
      <c r="X327" s="285"/>
      <c r="Y327" s="286"/>
      <c r="Z327" s="287"/>
      <c r="AA327" s="287"/>
      <c r="AB327" s="288"/>
      <c r="AC327" s="280"/>
      <c r="AD327" s="281"/>
      <c r="AE327" s="281"/>
      <c r="AF327" s="281"/>
      <c r="AG327" s="282"/>
      <c r="AH327" s="283"/>
      <c r="AI327" s="284"/>
      <c r="AJ327" s="284"/>
      <c r="AK327" s="284"/>
      <c r="AL327" s="284"/>
      <c r="AM327" s="284"/>
      <c r="AN327" s="284"/>
      <c r="AO327" s="284"/>
      <c r="AP327" s="284"/>
      <c r="AQ327" s="284"/>
      <c r="AR327" s="284"/>
      <c r="AS327" s="284"/>
      <c r="AT327" s="285"/>
      <c r="AU327" s="286"/>
      <c r="AV327" s="287"/>
      <c r="AW327" s="287"/>
      <c r="AX327" s="289"/>
      <c r="AY327">
        <f t="shared" si="11"/>
        <v>2</v>
      </c>
    </row>
    <row r="328" spans="1:51" ht="24.75" customHeight="1" x14ac:dyDescent="0.15">
      <c r="A328" s="322"/>
      <c r="B328" s="323"/>
      <c r="C328" s="323"/>
      <c r="D328" s="323"/>
      <c r="E328" s="323"/>
      <c r="F328" s="324"/>
      <c r="G328" s="280"/>
      <c r="H328" s="281"/>
      <c r="I328" s="281"/>
      <c r="J328" s="281"/>
      <c r="K328" s="282"/>
      <c r="L328" s="283"/>
      <c r="M328" s="284"/>
      <c r="N328" s="284"/>
      <c r="O328" s="284"/>
      <c r="P328" s="284"/>
      <c r="Q328" s="284"/>
      <c r="R328" s="284"/>
      <c r="S328" s="284"/>
      <c r="T328" s="284"/>
      <c r="U328" s="284"/>
      <c r="V328" s="284"/>
      <c r="W328" s="284"/>
      <c r="X328" s="285"/>
      <c r="Y328" s="286"/>
      <c r="Z328" s="287"/>
      <c r="AA328" s="287"/>
      <c r="AB328" s="288"/>
      <c r="AC328" s="280"/>
      <c r="AD328" s="281"/>
      <c r="AE328" s="281"/>
      <c r="AF328" s="281"/>
      <c r="AG328" s="282"/>
      <c r="AH328" s="283"/>
      <c r="AI328" s="284"/>
      <c r="AJ328" s="284"/>
      <c r="AK328" s="284"/>
      <c r="AL328" s="284"/>
      <c r="AM328" s="284"/>
      <c r="AN328" s="284"/>
      <c r="AO328" s="284"/>
      <c r="AP328" s="284"/>
      <c r="AQ328" s="284"/>
      <c r="AR328" s="284"/>
      <c r="AS328" s="284"/>
      <c r="AT328" s="285"/>
      <c r="AU328" s="286"/>
      <c r="AV328" s="287"/>
      <c r="AW328" s="287"/>
      <c r="AX328" s="289"/>
      <c r="AY328">
        <f t="shared" si="11"/>
        <v>2</v>
      </c>
    </row>
    <row r="329" spans="1:51" ht="24.75" customHeight="1" x14ac:dyDescent="0.15">
      <c r="A329" s="322"/>
      <c r="B329" s="323"/>
      <c r="C329" s="323"/>
      <c r="D329" s="323"/>
      <c r="E329" s="323"/>
      <c r="F329" s="324"/>
      <c r="G329" s="280"/>
      <c r="H329" s="281"/>
      <c r="I329" s="281"/>
      <c r="J329" s="281"/>
      <c r="K329" s="282"/>
      <c r="L329" s="283"/>
      <c r="M329" s="284"/>
      <c r="N329" s="284"/>
      <c r="O329" s="284"/>
      <c r="P329" s="284"/>
      <c r="Q329" s="284"/>
      <c r="R329" s="284"/>
      <c r="S329" s="284"/>
      <c r="T329" s="284"/>
      <c r="U329" s="284"/>
      <c r="V329" s="284"/>
      <c r="W329" s="284"/>
      <c r="X329" s="285"/>
      <c r="Y329" s="286"/>
      <c r="Z329" s="287"/>
      <c r="AA329" s="287"/>
      <c r="AB329" s="288"/>
      <c r="AC329" s="280"/>
      <c r="AD329" s="281"/>
      <c r="AE329" s="281"/>
      <c r="AF329" s="281"/>
      <c r="AG329" s="282"/>
      <c r="AH329" s="283"/>
      <c r="AI329" s="284"/>
      <c r="AJ329" s="284"/>
      <c r="AK329" s="284"/>
      <c r="AL329" s="284"/>
      <c r="AM329" s="284"/>
      <c r="AN329" s="284"/>
      <c r="AO329" s="284"/>
      <c r="AP329" s="284"/>
      <c r="AQ329" s="284"/>
      <c r="AR329" s="284"/>
      <c r="AS329" s="284"/>
      <c r="AT329" s="285"/>
      <c r="AU329" s="286"/>
      <c r="AV329" s="287"/>
      <c r="AW329" s="287"/>
      <c r="AX329" s="289"/>
      <c r="AY329">
        <f t="shared" si="11"/>
        <v>2</v>
      </c>
    </row>
    <row r="330" spans="1:51" ht="24.75" customHeight="1" x14ac:dyDescent="0.15">
      <c r="A330" s="322"/>
      <c r="B330" s="323"/>
      <c r="C330" s="323"/>
      <c r="D330" s="323"/>
      <c r="E330" s="323"/>
      <c r="F330" s="324"/>
      <c r="G330" s="280"/>
      <c r="H330" s="281"/>
      <c r="I330" s="281"/>
      <c r="J330" s="281"/>
      <c r="K330" s="282"/>
      <c r="L330" s="283"/>
      <c r="M330" s="284"/>
      <c r="N330" s="284"/>
      <c r="O330" s="284"/>
      <c r="P330" s="284"/>
      <c r="Q330" s="284"/>
      <c r="R330" s="284"/>
      <c r="S330" s="284"/>
      <c r="T330" s="284"/>
      <c r="U330" s="284"/>
      <c r="V330" s="284"/>
      <c r="W330" s="284"/>
      <c r="X330" s="285"/>
      <c r="Y330" s="286"/>
      <c r="Z330" s="287"/>
      <c r="AA330" s="287"/>
      <c r="AB330" s="288"/>
      <c r="AC330" s="280"/>
      <c r="AD330" s="281"/>
      <c r="AE330" s="281"/>
      <c r="AF330" s="281"/>
      <c r="AG330" s="282"/>
      <c r="AH330" s="283"/>
      <c r="AI330" s="284"/>
      <c r="AJ330" s="284"/>
      <c r="AK330" s="284"/>
      <c r="AL330" s="284"/>
      <c r="AM330" s="284"/>
      <c r="AN330" s="284"/>
      <c r="AO330" s="284"/>
      <c r="AP330" s="284"/>
      <c r="AQ330" s="284"/>
      <c r="AR330" s="284"/>
      <c r="AS330" s="284"/>
      <c r="AT330" s="285"/>
      <c r="AU330" s="286"/>
      <c r="AV330" s="287"/>
      <c r="AW330" s="287"/>
      <c r="AX330" s="289"/>
      <c r="AY330">
        <f t="shared" si="11"/>
        <v>2</v>
      </c>
    </row>
    <row r="331" spans="1:51" ht="24.75" customHeight="1" x14ac:dyDescent="0.15">
      <c r="A331" s="322"/>
      <c r="B331" s="323"/>
      <c r="C331" s="323"/>
      <c r="D331" s="323"/>
      <c r="E331" s="323"/>
      <c r="F331" s="324"/>
      <c r="G331" s="280"/>
      <c r="H331" s="281"/>
      <c r="I331" s="281"/>
      <c r="J331" s="281"/>
      <c r="K331" s="282"/>
      <c r="L331" s="283"/>
      <c r="M331" s="284"/>
      <c r="N331" s="284"/>
      <c r="O331" s="284"/>
      <c r="P331" s="284"/>
      <c r="Q331" s="284"/>
      <c r="R331" s="284"/>
      <c r="S331" s="284"/>
      <c r="T331" s="284"/>
      <c r="U331" s="284"/>
      <c r="V331" s="284"/>
      <c r="W331" s="284"/>
      <c r="X331" s="285"/>
      <c r="Y331" s="286"/>
      <c r="Z331" s="287"/>
      <c r="AA331" s="287"/>
      <c r="AB331" s="288"/>
      <c r="AC331" s="280"/>
      <c r="AD331" s="281"/>
      <c r="AE331" s="281"/>
      <c r="AF331" s="281"/>
      <c r="AG331" s="282"/>
      <c r="AH331" s="283"/>
      <c r="AI331" s="284"/>
      <c r="AJ331" s="284"/>
      <c r="AK331" s="284"/>
      <c r="AL331" s="284"/>
      <c r="AM331" s="284"/>
      <c r="AN331" s="284"/>
      <c r="AO331" s="284"/>
      <c r="AP331" s="284"/>
      <c r="AQ331" s="284"/>
      <c r="AR331" s="284"/>
      <c r="AS331" s="284"/>
      <c r="AT331" s="285"/>
      <c r="AU331" s="286"/>
      <c r="AV331" s="287"/>
      <c r="AW331" s="287"/>
      <c r="AX331" s="289"/>
      <c r="AY331">
        <f t="shared" si="11"/>
        <v>2</v>
      </c>
    </row>
    <row r="332" spans="1:51" ht="24.75" customHeight="1" x14ac:dyDescent="0.15">
      <c r="A332" s="322"/>
      <c r="B332" s="323"/>
      <c r="C332" s="323"/>
      <c r="D332" s="323"/>
      <c r="E332" s="323"/>
      <c r="F332" s="324"/>
      <c r="G332" s="280"/>
      <c r="H332" s="281"/>
      <c r="I332" s="281"/>
      <c r="J332" s="281"/>
      <c r="K332" s="282"/>
      <c r="L332" s="283"/>
      <c r="M332" s="284"/>
      <c r="N332" s="284"/>
      <c r="O332" s="284"/>
      <c r="P332" s="284"/>
      <c r="Q332" s="284"/>
      <c r="R332" s="284"/>
      <c r="S332" s="284"/>
      <c r="T332" s="284"/>
      <c r="U332" s="284"/>
      <c r="V332" s="284"/>
      <c r="W332" s="284"/>
      <c r="X332" s="285"/>
      <c r="Y332" s="286"/>
      <c r="Z332" s="287"/>
      <c r="AA332" s="287"/>
      <c r="AB332" s="288"/>
      <c r="AC332" s="280"/>
      <c r="AD332" s="281"/>
      <c r="AE332" s="281"/>
      <c r="AF332" s="281"/>
      <c r="AG332" s="282"/>
      <c r="AH332" s="283"/>
      <c r="AI332" s="284"/>
      <c r="AJ332" s="284"/>
      <c r="AK332" s="284"/>
      <c r="AL332" s="284"/>
      <c r="AM332" s="284"/>
      <c r="AN332" s="284"/>
      <c r="AO332" s="284"/>
      <c r="AP332" s="284"/>
      <c r="AQ332" s="284"/>
      <c r="AR332" s="284"/>
      <c r="AS332" s="284"/>
      <c r="AT332" s="285"/>
      <c r="AU332" s="286"/>
      <c r="AV332" s="287"/>
      <c r="AW332" s="287"/>
      <c r="AX332" s="289"/>
      <c r="AY332">
        <f t="shared" si="11"/>
        <v>2</v>
      </c>
    </row>
    <row r="333" spans="1:51" ht="24.75" customHeight="1" thickBot="1" x14ac:dyDescent="0.2">
      <c r="A333" s="322"/>
      <c r="B333" s="323"/>
      <c r="C333" s="323"/>
      <c r="D333" s="323"/>
      <c r="E333" s="323"/>
      <c r="F333" s="324"/>
      <c r="G333" s="271" t="s">
        <v>18</v>
      </c>
      <c r="H333" s="272"/>
      <c r="I333" s="272"/>
      <c r="J333" s="272"/>
      <c r="K333" s="272"/>
      <c r="L333" s="273"/>
      <c r="M333" s="274"/>
      <c r="N333" s="274"/>
      <c r="O333" s="274"/>
      <c r="P333" s="274"/>
      <c r="Q333" s="274"/>
      <c r="R333" s="274"/>
      <c r="S333" s="274"/>
      <c r="T333" s="274"/>
      <c r="U333" s="274"/>
      <c r="V333" s="274"/>
      <c r="W333" s="274"/>
      <c r="X333" s="275"/>
      <c r="Y333" s="276">
        <f>SUM(Y323:AB332)</f>
        <v>0.2</v>
      </c>
      <c r="Z333" s="277"/>
      <c r="AA333" s="277"/>
      <c r="AB333" s="278"/>
      <c r="AC333" s="271" t="s">
        <v>18</v>
      </c>
      <c r="AD333" s="272"/>
      <c r="AE333" s="272"/>
      <c r="AF333" s="272"/>
      <c r="AG333" s="272"/>
      <c r="AH333" s="273"/>
      <c r="AI333" s="274"/>
      <c r="AJ333" s="274"/>
      <c r="AK333" s="274"/>
      <c r="AL333" s="274"/>
      <c r="AM333" s="274"/>
      <c r="AN333" s="274"/>
      <c r="AO333" s="274"/>
      <c r="AP333" s="274"/>
      <c r="AQ333" s="274"/>
      <c r="AR333" s="274"/>
      <c r="AS333" s="274"/>
      <c r="AT333" s="275"/>
      <c r="AU333" s="276">
        <f>SUM(AU323:AX332)</f>
        <v>157</v>
      </c>
      <c r="AV333" s="277"/>
      <c r="AW333" s="277"/>
      <c r="AX333" s="279"/>
      <c r="AY333">
        <f t="shared" si="11"/>
        <v>2</v>
      </c>
    </row>
    <row r="334" spans="1:51" ht="24.75" customHeight="1" x14ac:dyDescent="0.15">
      <c r="A334" s="322"/>
      <c r="B334" s="323"/>
      <c r="C334" s="323"/>
      <c r="D334" s="323"/>
      <c r="E334" s="323"/>
      <c r="F334" s="324"/>
      <c r="G334" s="300" t="s">
        <v>746</v>
      </c>
      <c r="H334" s="301"/>
      <c r="I334" s="301"/>
      <c r="J334" s="301"/>
      <c r="K334" s="301"/>
      <c r="L334" s="301"/>
      <c r="M334" s="301"/>
      <c r="N334" s="301"/>
      <c r="O334" s="301"/>
      <c r="P334" s="301"/>
      <c r="Q334" s="301"/>
      <c r="R334" s="301"/>
      <c r="S334" s="301"/>
      <c r="T334" s="301"/>
      <c r="U334" s="301"/>
      <c r="V334" s="301"/>
      <c r="W334" s="301"/>
      <c r="X334" s="301"/>
      <c r="Y334" s="301"/>
      <c r="Z334" s="301"/>
      <c r="AA334" s="301"/>
      <c r="AB334" s="302"/>
      <c r="AC334" s="300" t="s">
        <v>632</v>
      </c>
      <c r="AD334" s="301"/>
      <c r="AE334" s="301"/>
      <c r="AF334" s="301"/>
      <c r="AG334" s="301"/>
      <c r="AH334" s="301"/>
      <c r="AI334" s="301"/>
      <c r="AJ334" s="301"/>
      <c r="AK334" s="301"/>
      <c r="AL334" s="301"/>
      <c r="AM334" s="301"/>
      <c r="AN334" s="301"/>
      <c r="AO334" s="301"/>
      <c r="AP334" s="301"/>
      <c r="AQ334" s="301"/>
      <c r="AR334" s="301"/>
      <c r="AS334" s="301"/>
      <c r="AT334" s="301"/>
      <c r="AU334" s="301"/>
      <c r="AV334" s="301"/>
      <c r="AW334" s="301"/>
      <c r="AX334" s="303"/>
      <c r="AY334">
        <f>COUNTA($G$336,$AC$336)</f>
        <v>2</v>
      </c>
    </row>
    <row r="335" spans="1:51" ht="24.75" customHeight="1" x14ac:dyDescent="0.15">
      <c r="A335" s="322"/>
      <c r="B335" s="323"/>
      <c r="C335" s="323"/>
      <c r="D335" s="323"/>
      <c r="E335" s="323"/>
      <c r="F335" s="324"/>
      <c r="G335" s="304" t="s">
        <v>15</v>
      </c>
      <c r="H335" s="305"/>
      <c r="I335" s="305"/>
      <c r="J335" s="305"/>
      <c r="K335" s="305"/>
      <c r="L335" s="306" t="s">
        <v>16</v>
      </c>
      <c r="M335" s="305"/>
      <c r="N335" s="305"/>
      <c r="O335" s="305"/>
      <c r="P335" s="305"/>
      <c r="Q335" s="305"/>
      <c r="R335" s="305"/>
      <c r="S335" s="305"/>
      <c r="T335" s="305"/>
      <c r="U335" s="305"/>
      <c r="V335" s="305"/>
      <c r="W335" s="305"/>
      <c r="X335" s="307"/>
      <c r="Y335" s="308" t="s">
        <v>17</v>
      </c>
      <c r="Z335" s="309"/>
      <c r="AA335" s="309"/>
      <c r="AB335" s="310"/>
      <c r="AC335" s="304" t="s">
        <v>15</v>
      </c>
      <c r="AD335" s="305"/>
      <c r="AE335" s="305"/>
      <c r="AF335" s="305"/>
      <c r="AG335" s="305"/>
      <c r="AH335" s="306" t="s">
        <v>16</v>
      </c>
      <c r="AI335" s="305"/>
      <c r="AJ335" s="305"/>
      <c r="AK335" s="305"/>
      <c r="AL335" s="305"/>
      <c r="AM335" s="305"/>
      <c r="AN335" s="305"/>
      <c r="AO335" s="305"/>
      <c r="AP335" s="305"/>
      <c r="AQ335" s="305"/>
      <c r="AR335" s="305"/>
      <c r="AS335" s="305"/>
      <c r="AT335" s="307"/>
      <c r="AU335" s="308" t="s">
        <v>17</v>
      </c>
      <c r="AV335" s="309"/>
      <c r="AW335" s="309"/>
      <c r="AX335" s="311"/>
      <c r="AY335">
        <f t="shared" ref="AY335:AY341" si="12">$AY$334</f>
        <v>2</v>
      </c>
    </row>
    <row r="336" spans="1:51" ht="24.75" customHeight="1" x14ac:dyDescent="0.15">
      <c r="A336" s="322"/>
      <c r="B336" s="323"/>
      <c r="C336" s="323"/>
      <c r="D336" s="323"/>
      <c r="E336" s="323"/>
      <c r="F336" s="324"/>
      <c r="G336" s="290" t="s">
        <v>743</v>
      </c>
      <c r="H336" s="291"/>
      <c r="I336" s="291"/>
      <c r="J336" s="291"/>
      <c r="K336" s="292"/>
      <c r="L336" s="293" t="s">
        <v>629</v>
      </c>
      <c r="M336" s="294"/>
      <c r="N336" s="294"/>
      <c r="O336" s="294"/>
      <c r="P336" s="294"/>
      <c r="Q336" s="294"/>
      <c r="R336" s="294"/>
      <c r="S336" s="294"/>
      <c r="T336" s="294"/>
      <c r="U336" s="294"/>
      <c r="V336" s="294"/>
      <c r="W336" s="294"/>
      <c r="X336" s="295"/>
      <c r="Y336" s="296">
        <v>322</v>
      </c>
      <c r="Z336" s="297"/>
      <c r="AA336" s="297"/>
      <c r="AB336" s="298"/>
      <c r="AC336" s="290" t="s">
        <v>688</v>
      </c>
      <c r="AD336" s="291"/>
      <c r="AE336" s="291"/>
      <c r="AF336" s="291"/>
      <c r="AG336" s="292"/>
      <c r="AH336" s="293" t="s">
        <v>734</v>
      </c>
      <c r="AI336" s="294"/>
      <c r="AJ336" s="294"/>
      <c r="AK336" s="294"/>
      <c r="AL336" s="294"/>
      <c r="AM336" s="294"/>
      <c r="AN336" s="294"/>
      <c r="AO336" s="294"/>
      <c r="AP336" s="294"/>
      <c r="AQ336" s="294"/>
      <c r="AR336" s="294"/>
      <c r="AS336" s="294"/>
      <c r="AT336" s="295"/>
      <c r="AU336" s="296">
        <v>399</v>
      </c>
      <c r="AV336" s="297"/>
      <c r="AW336" s="297"/>
      <c r="AX336" s="299"/>
      <c r="AY336">
        <f t="shared" si="12"/>
        <v>2</v>
      </c>
    </row>
    <row r="337" spans="1:51" ht="24.75" customHeight="1" x14ac:dyDescent="0.15">
      <c r="A337" s="322"/>
      <c r="B337" s="323"/>
      <c r="C337" s="323"/>
      <c r="D337" s="323"/>
      <c r="E337" s="323"/>
      <c r="F337" s="324"/>
      <c r="G337" s="280"/>
      <c r="H337" s="281"/>
      <c r="I337" s="281"/>
      <c r="J337" s="281"/>
      <c r="K337" s="282"/>
      <c r="L337" s="283"/>
      <c r="M337" s="284"/>
      <c r="N337" s="284"/>
      <c r="O337" s="284"/>
      <c r="P337" s="284"/>
      <c r="Q337" s="284"/>
      <c r="R337" s="284"/>
      <c r="S337" s="284"/>
      <c r="T337" s="284"/>
      <c r="U337" s="284"/>
      <c r="V337" s="284"/>
      <c r="W337" s="284"/>
      <c r="X337" s="285"/>
      <c r="Y337" s="286"/>
      <c r="Z337" s="287"/>
      <c r="AA337" s="287"/>
      <c r="AB337" s="288"/>
      <c r="AC337" s="280" t="s">
        <v>688</v>
      </c>
      <c r="AD337" s="281"/>
      <c r="AE337" s="281"/>
      <c r="AF337" s="281"/>
      <c r="AG337" s="282"/>
      <c r="AH337" s="283" t="s">
        <v>689</v>
      </c>
      <c r="AI337" s="284"/>
      <c r="AJ337" s="284"/>
      <c r="AK337" s="284"/>
      <c r="AL337" s="284"/>
      <c r="AM337" s="284"/>
      <c r="AN337" s="284"/>
      <c r="AO337" s="284"/>
      <c r="AP337" s="284"/>
      <c r="AQ337" s="284"/>
      <c r="AR337" s="284"/>
      <c r="AS337" s="284"/>
      <c r="AT337" s="285"/>
      <c r="AU337" s="286">
        <v>3</v>
      </c>
      <c r="AV337" s="287"/>
      <c r="AW337" s="287"/>
      <c r="AX337" s="289"/>
      <c r="AY337">
        <f t="shared" si="12"/>
        <v>2</v>
      </c>
    </row>
    <row r="338" spans="1:51" ht="24.75" customHeight="1" x14ac:dyDescent="0.15">
      <c r="A338" s="322"/>
      <c r="B338" s="323"/>
      <c r="C338" s="323"/>
      <c r="D338" s="323"/>
      <c r="E338" s="323"/>
      <c r="F338" s="324"/>
      <c r="G338" s="280"/>
      <c r="H338" s="281"/>
      <c r="I338" s="281"/>
      <c r="J338" s="281"/>
      <c r="K338" s="282"/>
      <c r="L338" s="283"/>
      <c r="M338" s="284"/>
      <c r="N338" s="284"/>
      <c r="O338" s="284"/>
      <c r="P338" s="284"/>
      <c r="Q338" s="284"/>
      <c r="R338" s="284"/>
      <c r="S338" s="284"/>
      <c r="T338" s="284"/>
      <c r="U338" s="284"/>
      <c r="V338" s="284"/>
      <c r="W338" s="284"/>
      <c r="X338" s="285"/>
      <c r="Y338" s="286"/>
      <c r="Z338" s="287"/>
      <c r="AA338" s="287"/>
      <c r="AB338" s="288"/>
      <c r="AC338" s="280"/>
      <c r="AD338" s="281"/>
      <c r="AE338" s="281"/>
      <c r="AF338" s="281"/>
      <c r="AG338" s="282"/>
      <c r="AH338" s="283"/>
      <c r="AI338" s="284"/>
      <c r="AJ338" s="284"/>
      <c r="AK338" s="284"/>
      <c r="AL338" s="284"/>
      <c r="AM338" s="284"/>
      <c r="AN338" s="284"/>
      <c r="AO338" s="284"/>
      <c r="AP338" s="284"/>
      <c r="AQ338" s="284"/>
      <c r="AR338" s="284"/>
      <c r="AS338" s="284"/>
      <c r="AT338" s="285"/>
      <c r="AU338" s="286"/>
      <c r="AV338" s="287"/>
      <c r="AW338" s="287"/>
      <c r="AX338" s="289"/>
      <c r="AY338">
        <f t="shared" si="12"/>
        <v>2</v>
      </c>
    </row>
    <row r="339" spans="1:51" ht="24.75" customHeight="1" x14ac:dyDescent="0.15">
      <c r="A339" s="322"/>
      <c r="B339" s="323"/>
      <c r="C339" s="323"/>
      <c r="D339" s="323"/>
      <c r="E339" s="323"/>
      <c r="F339" s="324"/>
      <c r="G339" s="280"/>
      <c r="H339" s="281"/>
      <c r="I339" s="281"/>
      <c r="J339" s="281"/>
      <c r="K339" s="282"/>
      <c r="L339" s="283"/>
      <c r="M339" s="284"/>
      <c r="N339" s="284"/>
      <c r="O339" s="284"/>
      <c r="P339" s="284"/>
      <c r="Q339" s="284"/>
      <c r="R339" s="284"/>
      <c r="S339" s="284"/>
      <c r="T339" s="284"/>
      <c r="U339" s="284"/>
      <c r="V339" s="284"/>
      <c r="W339" s="284"/>
      <c r="X339" s="285"/>
      <c r="Y339" s="286"/>
      <c r="Z339" s="287"/>
      <c r="AA339" s="287"/>
      <c r="AB339" s="288"/>
      <c r="AC339" s="280"/>
      <c r="AD339" s="281"/>
      <c r="AE339" s="281"/>
      <c r="AF339" s="281"/>
      <c r="AG339" s="282"/>
      <c r="AH339" s="283"/>
      <c r="AI339" s="284"/>
      <c r="AJ339" s="284"/>
      <c r="AK339" s="284"/>
      <c r="AL339" s="284"/>
      <c r="AM339" s="284"/>
      <c r="AN339" s="284"/>
      <c r="AO339" s="284"/>
      <c r="AP339" s="284"/>
      <c r="AQ339" s="284"/>
      <c r="AR339" s="284"/>
      <c r="AS339" s="284"/>
      <c r="AT339" s="285"/>
      <c r="AU339" s="286"/>
      <c r="AV339" s="287"/>
      <c r="AW339" s="287"/>
      <c r="AX339" s="289"/>
      <c r="AY339">
        <f t="shared" si="12"/>
        <v>2</v>
      </c>
    </row>
    <row r="340" spans="1:51" ht="24.75" customHeight="1" x14ac:dyDescent="0.15">
      <c r="A340" s="322"/>
      <c r="B340" s="323"/>
      <c r="C340" s="323"/>
      <c r="D340" s="323"/>
      <c r="E340" s="323"/>
      <c r="F340" s="324"/>
      <c r="G340" s="280"/>
      <c r="H340" s="281"/>
      <c r="I340" s="281"/>
      <c r="J340" s="281"/>
      <c r="K340" s="282"/>
      <c r="L340" s="283"/>
      <c r="M340" s="284"/>
      <c r="N340" s="284"/>
      <c r="O340" s="284"/>
      <c r="P340" s="284"/>
      <c r="Q340" s="284"/>
      <c r="R340" s="284"/>
      <c r="S340" s="284"/>
      <c r="T340" s="284"/>
      <c r="U340" s="284"/>
      <c r="V340" s="284"/>
      <c r="W340" s="284"/>
      <c r="X340" s="285"/>
      <c r="Y340" s="286"/>
      <c r="Z340" s="287"/>
      <c r="AA340" s="287"/>
      <c r="AB340" s="288"/>
      <c r="AC340" s="280"/>
      <c r="AD340" s="281"/>
      <c r="AE340" s="281"/>
      <c r="AF340" s="281"/>
      <c r="AG340" s="282"/>
      <c r="AH340" s="283"/>
      <c r="AI340" s="284"/>
      <c r="AJ340" s="284"/>
      <c r="AK340" s="284"/>
      <c r="AL340" s="284"/>
      <c r="AM340" s="284"/>
      <c r="AN340" s="284"/>
      <c r="AO340" s="284"/>
      <c r="AP340" s="284"/>
      <c r="AQ340" s="284"/>
      <c r="AR340" s="284"/>
      <c r="AS340" s="284"/>
      <c r="AT340" s="285"/>
      <c r="AU340" s="286"/>
      <c r="AV340" s="287"/>
      <c r="AW340" s="287"/>
      <c r="AX340" s="289"/>
      <c r="AY340">
        <f t="shared" si="12"/>
        <v>2</v>
      </c>
    </row>
    <row r="341" spans="1:51" ht="24.75" customHeight="1" x14ac:dyDescent="0.15">
      <c r="A341" s="322"/>
      <c r="B341" s="323"/>
      <c r="C341" s="323"/>
      <c r="D341" s="323"/>
      <c r="E341" s="323"/>
      <c r="F341" s="324"/>
      <c r="G341" s="280"/>
      <c r="H341" s="281"/>
      <c r="I341" s="281"/>
      <c r="J341" s="281"/>
      <c r="K341" s="282"/>
      <c r="L341" s="283"/>
      <c r="M341" s="284"/>
      <c r="N341" s="284"/>
      <c r="O341" s="284"/>
      <c r="P341" s="284"/>
      <c r="Q341" s="284"/>
      <c r="R341" s="284"/>
      <c r="S341" s="284"/>
      <c r="T341" s="284"/>
      <c r="U341" s="284"/>
      <c r="V341" s="284"/>
      <c r="W341" s="284"/>
      <c r="X341" s="285"/>
      <c r="Y341" s="286"/>
      <c r="Z341" s="287"/>
      <c r="AA341" s="287"/>
      <c r="AB341" s="288"/>
      <c r="AC341" s="280"/>
      <c r="AD341" s="281"/>
      <c r="AE341" s="281"/>
      <c r="AF341" s="281"/>
      <c r="AG341" s="282"/>
      <c r="AH341" s="283"/>
      <c r="AI341" s="284"/>
      <c r="AJ341" s="284"/>
      <c r="AK341" s="284"/>
      <c r="AL341" s="284"/>
      <c r="AM341" s="284"/>
      <c r="AN341" s="284"/>
      <c r="AO341" s="284"/>
      <c r="AP341" s="284"/>
      <c r="AQ341" s="284"/>
      <c r="AR341" s="284"/>
      <c r="AS341" s="284"/>
      <c r="AT341" s="285"/>
      <c r="AU341" s="286"/>
      <c r="AV341" s="287"/>
      <c r="AW341" s="287"/>
      <c r="AX341" s="289"/>
      <c r="AY341">
        <f t="shared" si="12"/>
        <v>2</v>
      </c>
    </row>
    <row r="342" spans="1:51" ht="24.75" customHeight="1" x14ac:dyDescent="0.15">
      <c r="A342" s="322"/>
      <c r="B342" s="323"/>
      <c r="C342" s="323"/>
      <c r="D342" s="323"/>
      <c r="E342" s="323"/>
      <c r="F342" s="324"/>
      <c r="G342" s="280"/>
      <c r="H342" s="281"/>
      <c r="I342" s="281"/>
      <c r="J342" s="281"/>
      <c r="K342" s="282"/>
      <c r="L342" s="283"/>
      <c r="M342" s="284"/>
      <c r="N342" s="284"/>
      <c r="O342" s="284"/>
      <c r="P342" s="284"/>
      <c r="Q342" s="284"/>
      <c r="R342" s="284"/>
      <c r="S342" s="284"/>
      <c r="T342" s="284"/>
      <c r="U342" s="284"/>
      <c r="V342" s="284"/>
      <c r="W342" s="284"/>
      <c r="X342" s="285"/>
      <c r="Y342" s="286"/>
      <c r="Z342" s="287"/>
      <c r="AA342" s="287"/>
      <c r="AB342" s="288"/>
      <c r="AC342" s="280"/>
      <c r="AD342" s="281"/>
      <c r="AE342" s="281"/>
      <c r="AF342" s="281"/>
      <c r="AG342" s="282"/>
      <c r="AH342" s="283"/>
      <c r="AI342" s="284"/>
      <c r="AJ342" s="284"/>
      <c r="AK342" s="284"/>
      <c r="AL342" s="284"/>
      <c r="AM342" s="284"/>
      <c r="AN342" s="284"/>
      <c r="AO342" s="284"/>
      <c r="AP342" s="284"/>
      <c r="AQ342" s="284"/>
      <c r="AR342" s="284"/>
      <c r="AS342" s="284"/>
      <c r="AT342" s="285"/>
      <c r="AU342" s="286"/>
      <c r="AV342" s="287"/>
      <c r="AW342" s="287"/>
      <c r="AX342" s="289"/>
      <c r="AY342">
        <f t="shared" ref="AY342:AY346" si="13">$AY$334</f>
        <v>2</v>
      </c>
    </row>
    <row r="343" spans="1:51" ht="24.75" customHeight="1" x14ac:dyDescent="0.15">
      <c r="A343" s="322"/>
      <c r="B343" s="323"/>
      <c r="C343" s="323"/>
      <c r="D343" s="323"/>
      <c r="E343" s="323"/>
      <c r="F343" s="324"/>
      <c r="G343" s="280"/>
      <c r="H343" s="281"/>
      <c r="I343" s="281"/>
      <c r="J343" s="281"/>
      <c r="K343" s="282"/>
      <c r="L343" s="283"/>
      <c r="M343" s="284"/>
      <c r="N343" s="284"/>
      <c r="O343" s="284"/>
      <c r="P343" s="284"/>
      <c r="Q343" s="284"/>
      <c r="R343" s="284"/>
      <c r="S343" s="284"/>
      <c r="T343" s="284"/>
      <c r="U343" s="284"/>
      <c r="V343" s="284"/>
      <c r="W343" s="284"/>
      <c r="X343" s="285"/>
      <c r="Y343" s="286"/>
      <c r="Z343" s="287"/>
      <c r="AA343" s="287"/>
      <c r="AB343" s="288"/>
      <c r="AC343" s="280"/>
      <c r="AD343" s="281"/>
      <c r="AE343" s="281"/>
      <c r="AF343" s="281"/>
      <c r="AG343" s="282"/>
      <c r="AH343" s="283"/>
      <c r="AI343" s="284"/>
      <c r="AJ343" s="284"/>
      <c r="AK343" s="284"/>
      <c r="AL343" s="284"/>
      <c r="AM343" s="284"/>
      <c r="AN343" s="284"/>
      <c r="AO343" s="284"/>
      <c r="AP343" s="284"/>
      <c r="AQ343" s="284"/>
      <c r="AR343" s="284"/>
      <c r="AS343" s="284"/>
      <c r="AT343" s="285"/>
      <c r="AU343" s="286"/>
      <c r="AV343" s="287"/>
      <c r="AW343" s="287"/>
      <c r="AX343" s="289"/>
      <c r="AY343">
        <f t="shared" si="13"/>
        <v>2</v>
      </c>
    </row>
    <row r="344" spans="1:51" ht="24.75" customHeight="1" x14ac:dyDescent="0.15">
      <c r="A344" s="322"/>
      <c r="B344" s="323"/>
      <c r="C344" s="323"/>
      <c r="D344" s="323"/>
      <c r="E344" s="323"/>
      <c r="F344" s="324"/>
      <c r="G344" s="280"/>
      <c r="H344" s="281"/>
      <c r="I344" s="281"/>
      <c r="J344" s="281"/>
      <c r="K344" s="282"/>
      <c r="L344" s="283"/>
      <c r="M344" s="284"/>
      <c r="N344" s="284"/>
      <c r="O344" s="284"/>
      <c r="P344" s="284"/>
      <c r="Q344" s="284"/>
      <c r="R344" s="284"/>
      <c r="S344" s="284"/>
      <c r="T344" s="284"/>
      <c r="U344" s="284"/>
      <c r="V344" s="284"/>
      <c r="W344" s="284"/>
      <c r="X344" s="285"/>
      <c r="Y344" s="286"/>
      <c r="Z344" s="287"/>
      <c r="AA344" s="287"/>
      <c r="AB344" s="288"/>
      <c r="AC344" s="280"/>
      <c r="AD344" s="281"/>
      <c r="AE344" s="281"/>
      <c r="AF344" s="281"/>
      <c r="AG344" s="282"/>
      <c r="AH344" s="283"/>
      <c r="AI344" s="284"/>
      <c r="AJ344" s="284"/>
      <c r="AK344" s="284"/>
      <c r="AL344" s="284"/>
      <c r="AM344" s="284"/>
      <c r="AN344" s="284"/>
      <c r="AO344" s="284"/>
      <c r="AP344" s="284"/>
      <c r="AQ344" s="284"/>
      <c r="AR344" s="284"/>
      <c r="AS344" s="284"/>
      <c r="AT344" s="285"/>
      <c r="AU344" s="286"/>
      <c r="AV344" s="287"/>
      <c r="AW344" s="287"/>
      <c r="AX344" s="289"/>
      <c r="AY344">
        <f t="shared" si="13"/>
        <v>2</v>
      </c>
    </row>
    <row r="345" spans="1:51" ht="24.75" customHeight="1" x14ac:dyDescent="0.15">
      <c r="A345" s="322"/>
      <c r="B345" s="323"/>
      <c r="C345" s="323"/>
      <c r="D345" s="323"/>
      <c r="E345" s="323"/>
      <c r="F345" s="324"/>
      <c r="G345" s="280"/>
      <c r="H345" s="281"/>
      <c r="I345" s="281"/>
      <c r="J345" s="281"/>
      <c r="K345" s="282"/>
      <c r="L345" s="283"/>
      <c r="M345" s="284"/>
      <c r="N345" s="284"/>
      <c r="O345" s="284"/>
      <c r="P345" s="284"/>
      <c r="Q345" s="284"/>
      <c r="R345" s="284"/>
      <c r="S345" s="284"/>
      <c r="T345" s="284"/>
      <c r="U345" s="284"/>
      <c r="V345" s="284"/>
      <c r="W345" s="284"/>
      <c r="X345" s="285"/>
      <c r="Y345" s="286"/>
      <c r="Z345" s="287"/>
      <c r="AA345" s="287"/>
      <c r="AB345" s="288"/>
      <c r="AC345" s="280"/>
      <c r="AD345" s="281"/>
      <c r="AE345" s="281"/>
      <c r="AF345" s="281"/>
      <c r="AG345" s="282"/>
      <c r="AH345" s="283"/>
      <c r="AI345" s="284"/>
      <c r="AJ345" s="284"/>
      <c r="AK345" s="284"/>
      <c r="AL345" s="284"/>
      <c r="AM345" s="284"/>
      <c r="AN345" s="284"/>
      <c r="AO345" s="284"/>
      <c r="AP345" s="284"/>
      <c r="AQ345" s="284"/>
      <c r="AR345" s="284"/>
      <c r="AS345" s="284"/>
      <c r="AT345" s="285"/>
      <c r="AU345" s="286"/>
      <c r="AV345" s="287"/>
      <c r="AW345" s="287"/>
      <c r="AX345" s="289"/>
      <c r="AY345">
        <f t="shared" si="13"/>
        <v>2</v>
      </c>
    </row>
    <row r="346" spans="1:51" ht="24.75" customHeight="1" thickBot="1" x14ac:dyDescent="0.2">
      <c r="A346" s="322"/>
      <c r="B346" s="323"/>
      <c r="C346" s="323"/>
      <c r="D346" s="323"/>
      <c r="E346" s="323"/>
      <c r="F346" s="324"/>
      <c r="G346" s="271" t="s">
        <v>18</v>
      </c>
      <c r="H346" s="272"/>
      <c r="I346" s="272"/>
      <c r="J346" s="272"/>
      <c r="K346" s="272"/>
      <c r="L346" s="273"/>
      <c r="M346" s="274"/>
      <c r="N346" s="274"/>
      <c r="O346" s="274"/>
      <c r="P346" s="274"/>
      <c r="Q346" s="274"/>
      <c r="R346" s="274"/>
      <c r="S346" s="274"/>
      <c r="T346" s="274"/>
      <c r="U346" s="274"/>
      <c r="V346" s="274"/>
      <c r="W346" s="274"/>
      <c r="X346" s="275"/>
      <c r="Y346" s="276">
        <f>SUM(Y336:AB345)</f>
        <v>322</v>
      </c>
      <c r="Z346" s="277"/>
      <c r="AA346" s="277"/>
      <c r="AB346" s="278"/>
      <c r="AC346" s="271" t="s">
        <v>18</v>
      </c>
      <c r="AD346" s="272"/>
      <c r="AE346" s="272"/>
      <c r="AF346" s="272"/>
      <c r="AG346" s="272"/>
      <c r="AH346" s="273"/>
      <c r="AI346" s="274"/>
      <c r="AJ346" s="274"/>
      <c r="AK346" s="274"/>
      <c r="AL346" s="274"/>
      <c r="AM346" s="274"/>
      <c r="AN346" s="274"/>
      <c r="AO346" s="274"/>
      <c r="AP346" s="274"/>
      <c r="AQ346" s="274"/>
      <c r="AR346" s="274"/>
      <c r="AS346" s="274"/>
      <c r="AT346" s="275"/>
      <c r="AU346" s="276">
        <f>SUM(AU336:AX345)</f>
        <v>402</v>
      </c>
      <c r="AV346" s="277"/>
      <c r="AW346" s="277"/>
      <c r="AX346" s="279"/>
      <c r="AY346">
        <f t="shared" si="13"/>
        <v>2</v>
      </c>
    </row>
    <row r="347" spans="1:51" ht="24.75" customHeight="1" x14ac:dyDescent="0.15">
      <c r="A347" s="322"/>
      <c r="B347" s="323"/>
      <c r="C347" s="323"/>
      <c r="D347" s="323"/>
      <c r="E347" s="323"/>
      <c r="F347" s="324"/>
      <c r="G347" s="300" t="s">
        <v>669</v>
      </c>
      <c r="H347" s="301"/>
      <c r="I347" s="301"/>
      <c r="J347" s="301"/>
      <c r="K347" s="301"/>
      <c r="L347" s="301"/>
      <c r="M347" s="301"/>
      <c r="N347" s="301"/>
      <c r="O347" s="301"/>
      <c r="P347" s="301"/>
      <c r="Q347" s="301"/>
      <c r="R347" s="301"/>
      <c r="S347" s="301"/>
      <c r="T347" s="301"/>
      <c r="U347" s="301"/>
      <c r="V347" s="301"/>
      <c r="W347" s="301"/>
      <c r="X347" s="301"/>
      <c r="Y347" s="301"/>
      <c r="Z347" s="301"/>
      <c r="AA347" s="301"/>
      <c r="AB347" s="302"/>
      <c r="AC347" s="300" t="s">
        <v>670</v>
      </c>
      <c r="AD347" s="301"/>
      <c r="AE347" s="301"/>
      <c r="AF347" s="301"/>
      <c r="AG347" s="301"/>
      <c r="AH347" s="301"/>
      <c r="AI347" s="301"/>
      <c r="AJ347" s="301"/>
      <c r="AK347" s="301"/>
      <c r="AL347" s="301"/>
      <c r="AM347" s="301"/>
      <c r="AN347" s="301"/>
      <c r="AO347" s="301"/>
      <c r="AP347" s="301"/>
      <c r="AQ347" s="301"/>
      <c r="AR347" s="301"/>
      <c r="AS347" s="301"/>
      <c r="AT347" s="301"/>
      <c r="AU347" s="301"/>
      <c r="AV347" s="301"/>
      <c r="AW347" s="301"/>
      <c r="AX347" s="303"/>
      <c r="AY347">
        <f>COUNTA($G$349,$AC$349)</f>
        <v>2</v>
      </c>
    </row>
    <row r="348" spans="1:51" ht="24.75" customHeight="1" x14ac:dyDescent="0.15">
      <c r="A348" s="322"/>
      <c r="B348" s="323"/>
      <c r="C348" s="323"/>
      <c r="D348" s="323"/>
      <c r="E348" s="323"/>
      <c r="F348" s="324"/>
      <c r="G348" s="304" t="s">
        <v>15</v>
      </c>
      <c r="H348" s="305"/>
      <c r="I348" s="305"/>
      <c r="J348" s="305"/>
      <c r="K348" s="305"/>
      <c r="L348" s="306" t="s">
        <v>16</v>
      </c>
      <c r="M348" s="305"/>
      <c r="N348" s="305"/>
      <c r="O348" s="305"/>
      <c r="P348" s="305"/>
      <c r="Q348" s="305"/>
      <c r="R348" s="305"/>
      <c r="S348" s="305"/>
      <c r="T348" s="305"/>
      <c r="U348" s="305"/>
      <c r="V348" s="305"/>
      <c r="W348" s="305"/>
      <c r="X348" s="307"/>
      <c r="Y348" s="308" t="s">
        <v>17</v>
      </c>
      <c r="Z348" s="309"/>
      <c r="AA348" s="309"/>
      <c r="AB348" s="310"/>
      <c r="AC348" s="304" t="s">
        <v>15</v>
      </c>
      <c r="AD348" s="305"/>
      <c r="AE348" s="305"/>
      <c r="AF348" s="305"/>
      <c r="AG348" s="305"/>
      <c r="AH348" s="306" t="s">
        <v>16</v>
      </c>
      <c r="AI348" s="305"/>
      <c r="AJ348" s="305"/>
      <c r="AK348" s="305"/>
      <c r="AL348" s="305"/>
      <c r="AM348" s="305"/>
      <c r="AN348" s="305"/>
      <c r="AO348" s="305"/>
      <c r="AP348" s="305"/>
      <c r="AQ348" s="305"/>
      <c r="AR348" s="305"/>
      <c r="AS348" s="305"/>
      <c r="AT348" s="307"/>
      <c r="AU348" s="308" t="s">
        <v>17</v>
      </c>
      <c r="AV348" s="309"/>
      <c r="AW348" s="309"/>
      <c r="AX348" s="311"/>
      <c r="AY348">
        <f>$AY$347</f>
        <v>2</v>
      </c>
    </row>
    <row r="349" spans="1:51" s="16" customFormat="1" ht="24.75" customHeight="1" x14ac:dyDescent="0.15">
      <c r="A349" s="322"/>
      <c r="B349" s="323"/>
      <c r="C349" s="323"/>
      <c r="D349" s="323"/>
      <c r="E349" s="323"/>
      <c r="F349" s="324"/>
      <c r="G349" s="290" t="s">
        <v>627</v>
      </c>
      <c r="H349" s="291"/>
      <c r="I349" s="291"/>
      <c r="J349" s="291"/>
      <c r="K349" s="292"/>
      <c r="L349" s="293" t="s">
        <v>628</v>
      </c>
      <c r="M349" s="294"/>
      <c r="N349" s="294"/>
      <c r="O349" s="294"/>
      <c r="P349" s="294"/>
      <c r="Q349" s="294"/>
      <c r="R349" s="294"/>
      <c r="S349" s="294"/>
      <c r="T349" s="294"/>
      <c r="U349" s="294"/>
      <c r="V349" s="294"/>
      <c r="W349" s="294"/>
      <c r="X349" s="295"/>
      <c r="Y349" s="296">
        <v>241</v>
      </c>
      <c r="Z349" s="297"/>
      <c r="AA349" s="297"/>
      <c r="AB349" s="298"/>
      <c r="AC349" s="290" t="s">
        <v>627</v>
      </c>
      <c r="AD349" s="291"/>
      <c r="AE349" s="291"/>
      <c r="AF349" s="291"/>
      <c r="AG349" s="292"/>
      <c r="AH349" s="293" t="s">
        <v>628</v>
      </c>
      <c r="AI349" s="294"/>
      <c r="AJ349" s="294"/>
      <c r="AK349" s="294"/>
      <c r="AL349" s="294"/>
      <c r="AM349" s="294"/>
      <c r="AN349" s="294"/>
      <c r="AO349" s="294"/>
      <c r="AP349" s="294"/>
      <c r="AQ349" s="294"/>
      <c r="AR349" s="294"/>
      <c r="AS349" s="294"/>
      <c r="AT349" s="295"/>
      <c r="AU349" s="296">
        <v>25429</v>
      </c>
      <c r="AV349" s="297"/>
      <c r="AW349" s="297"/>
      <c r="AX349" s="299"/>
      <c r="AY349">
        <f t="shared" ref="AY349:AY359" si="14">$AY$347</f>
        <v>2</v>
      </c>
    </row>
    <row r="350" spans="1:51" ht="24.75" customHeight="1" x14ac:dyDescent="0.15">
      <c r="A350" s="322"/>
      <c r="B350" s="323"/>
      <c r="C350" s="323"/>
      <c r="D350" s="323"/>
      <c r="E350" s="323"/>
      <c r="F350" s="324"/>
      <c r="G350" s="280"/>
      <c r="H350" s="281"/>
      <c r="I350" s="281"/>
      <c r="J350" s="281"/>
      <c r="K350" s="282"/>
      <c r="L350" s="283"/>
      <c r="M350" s="284"/>
      <c r="N350" s="284"/>
      <c r="O350" s="284"/>
      <c r="P350" s="284"/>
      <c r="Q350" s="284"/>
      <c r="R350" s="284"/>
      <c r="S350" s="284"/>
      <c r="T350" s="284"/>
      <c r="U350" s="284"/>
      <c r="V350" s="284"/>
      <c r="W350" s="284"/>
      <c r="X350" s="285"/>
      <c r="Y350" s="286"/>
      <c r="Z350" s="287"/>
      <c r="AA350" s="287"/>
      <c r="AB350" s="288"/>
      <c r="AC350" s="280"/>
      <c r="AD350" s="281"/>
      <c r="AE350" s="281"/>
      <c r="AF350" s="281"/>
      <c r="AG350" s="282"/>
      <c r="AH350" s="283"/>
      <c r="AI350" s="284"/>
      <c r="AJ350" s="284"/>
      <c r="AK350" s="284"/>
      <c r="AL350" s="284"/>
      <c r="AM350" s="284"/>
      <c r="AN350" s="284"/>
      <c r="AO350" s="284"/>
      <c r="AP350" s="284"/>
      <c r="AQ350" s="284"/>
      <c r="AR350" s="284"/>
      <c r="AS350" s="284"/>
      <c r="AT350" s="285"/>
      <c r="AU350" s="286"/>
      <c r="AV350" s="287"/>
      <c r="AW350" s="287"/>
      <c r="AX350" s="289"/>
      <c r="AY350">
        <f t="shared" si="14"/>
        <v>2</v>
      </c>
    </row>
    <row r="351" spans="1:51" ht="24.75" customHeight="1" x14ac:dyDescent="0.15">
      <c r="A351" s="322"/>
      <c r="B351" s="323"/>
      <c r="C351" s="323"/>
      <c r="D351" s="323"/>
      <c r="E351" s="323"/>
      <c r="F351" s="324"/>
      <c r="G351" s="280"/>
      <c r="H351" s="281"/>
      <c r="I351" s="281"/>
      <c r="J351" s="281"/>
      <c r="K351" s="282"/>
      <c r="L351" s="283"/>
      <c r="M351" s="284"/>
      <c r="N351" s="284"/>
      <c r="O351" s="284"/>
      <c r="P351" s="284"/>
      <c r="Q351" s="284"/>
      <c r="R351" s="284"/>
      <c r="S351" s="284"/>
      <c r="T351" s="284"/>
      <c r="U351" s="284"/>
      <c r="V351" s="284"/>
      <c r="W351" s="284"/>
      <c r="X351" s="285"/>
      <c r="Y351" s="286"/>
      <c r="Z351" s="287"/>
      <c r="AA351" s="287"/>
      <c r="AB351" s="288"/>
      <c r="AC351" s="280"/>
      <c r="AD351" s="281"/>
      <c r="AE351" s="281"/>
      <c r="AF351" s="281"/>
      <c r="AG351" s="282"/>
      <c r="AH351" s="283"/>
      <c r="AI351" s="284"/>
      <c r="AJ351" s="284"/>
      <c r="AK351" s="284"/>
      <c r="AL351" s="284"/>
      <c r="AM351" s="284"/>
      <c r="AN351" s="284"/>
      <c r="AO351" s="284"/>
      <c r="AP351" s="284"/>
      <c r="AQ351" s="284"/>
      <c r="AR351" s="284"/>
      <c r="AS351" s="284"/>
      <c r="AT351" s="285"/>
      <c r="AU351" s="286"/>
      <c r="AV351" s="287"/>
      <c r="AW351" s="287"/>
      <c r="AX351" s="289"/>
      <c r="AY351">
        <f t="shared" si="14"/>
        <v>2</v>
      </c>
    </row>
    <row r="352" spans="1:51" ht="24.75" customHeight="1" x14ac:dyDescent="0.15">
      <c r="A352" s="322"/>
      <c r="B352" s="323"/>
      <c r="C352" s="323"/>
      <c r="D352" s="323"/>
      <c r="E352" s="323"/>
      <c r="F352" s="324"/>
      <c r="G352" s="280"/>
      <c r="H352" s="281"/>
      <c r="I352" s="281"/>
      <c r="J352" s="281"/>
      <c r="K352" s="282"/>
      <c r="L352" s="283"/>
      <c r="M352" s="284"/>
      <c r="N352" s="284"/>
      <c r="O352" s="284"/>
      <c r="P352" s="284"/>
      <c r="Q352" s="284"/>
      <c r="R352" s="284"/>
      <c r="S352" s="284"/>
      <c r="T352" s="284"/>
      <c r="U352" s="284"/>
      <c r="V352" s="284"/>
      <c r="W352" s="284"/>
      <c r="X352" s="285"/>
      <c r="Y352" s="286"/>
      <c r="Z352" s="287"/>
      <c r="AA352" s="287"/>
      <c r="AB352" s="288"/>
      <c r="AC352" s="280"/>
      <c r="AD352" s="281"/>
      <c r="AE352" s="281"/>
      <c r="AF352" s="281"/>
      <c r="AG352" s="282"/>
      <c r="AH352" s="283"/>
      <c r="AI352" s="284"/>
      <c r="AJ352" s="284"/>
      <c r="AK352" s="284"/>
      <c r="AL352" s="284"/>
      <c r="AM352" s="284"/>
      <c r="AN352" s="284"/>
      <c r="AO352" s="284"/>
      <c r="AP352" s="284"/>
      <c r="AQ352" s="284"/>
      <c r="AR352" s="284"/>
      <c r="AS352" s="284"/>
      <c r="AT352" s="285"/>
      <c r="AU352" s="286"/>
      <c r="AV352" s="287"/>
      <c r="AW352" s="287"/>
      <c r="AX352" s="289"/>
      <c r="AY352">
        <f t="shared" si="14"/>
        <v>2</v>
      </c>
    </row>
    <row r="353" spans="1:51" ht="24.75" customHeight="1" x14ac:dyDescent="0.15">
      <c r="A353" s="322"/>
      <c r="B353" s="323"/>
      <c r="C353" s="323"/>
      <c r="D353" s="323"/>
      <c r="E353" s="323"/>
      <c r="F353" s="324"/>
      <c r="G353" s="280"/>
      <c r="H353" s="281"/>
      <c r="I353" s="281"/>
      <c r="J353" s="281"/>
      <c r="K353" s="282"/>
      <c r="L353" s="283"/>
      <c r="M353" s="284"/>
      <c r="N353" s="284"/>
      <c r="O353" s="284"/>
      <c r="P353" s="284"/>
      <c r="Q353" s="284"/>
      <c r="R353" s="284"/>
      <c r="S353" s="284"/>
      <c r="T353" s="284"/>
      <c r="U353" s="284"/>
      <c r="V353" s="284"/>
      <c r="W353" s="284"/>
      <c r="X353" s="285"/>
      <c r="Y353" s="286"/>
      <c r="Z353" s="287"/>
      <c r="AA353" s="287"/>
      <c r="AB353" s="288"/>
      <c r="AC353" s="280"/>
      <c r="AD353" s="281"/>
      <c r="AE353" s="281"/>
      <c r="AF353" s="281"/>
      <c r="AG353" s="282"/>
      <c r="AH353" s="283"/>
      <c r="AI353" s="284"/>
      <c r="AJ353" s="284"/>
      <c r="AK353" s="284"/>
      <c r="AL353" s="284"/>
      <c r="AM353" s="284"/>
      <c r="AN353" s="284"/>
      <c r="AO353" s="284"/>
      <c r="AP353" s="284"/>
      <c r="AQ353" s="284"/>
      <c r="AR353" s="284"/>
      <c r="AS353" s="284"/>
      <c r="AT353" s="285"/>
      <c r="AU353" s="286"/>
      <c r="AV353" s="287"/>
      <c r="AW353" s="287"/>
      <c r="AX353" s="289"/>
      <c r="AY353">
        <f t="shared" si="14"/>
        <v>2</v>
      </c>
    </row>
    <row r="354" spans="1:51" ht="24.75" customHeight="1" x14ac:dyDescent="0.15">
      <c r="A354" s="322"/>
      <c r="B354" s="323"/>
      <c r="C354" s="323"/>
      <c r="D354" s="323"/>
      <c r="E354" s="323"/>
      <c r="F354" s="324"/>
      <c r="G354" s="280"/>
      <c r="H354" s="281"/>
      <c r="I354" s="281"/>
      <c r="J354" s="281"/>
      <c r="K354" s="282"/>
      <c r="L354" s="283"/>
      <c r="M354" s="284"/>
      <c r="N354" s="284"/>
      <c r="O354" s="284"/>
      <c r="P354" s="284"/>
      <c r="Q354" s="284"/>
      <c r="R354" s="284"/>
      <c r="S354" s="284"/>
      <c r="T354" s="284"/>
      <c r="U354" s="284"/>
      <c r="V354" s="284"/>
      <c r="W354" s="284"/>
      <c r="X354" s="285"/>
      <c r="Y354" s="286"/>
      <c r="Z354" s="287"/>
      <c r="AA354" s="287"/>
      <c r="AB354" s="288"/>
      <c r="AC354" s="280"/>
      <c r="AD354" s="281"/>
      <c r="AE354" s="281"/>
      <c r="AF354" s="281"/>
      <c r="AG354" s="282"/>
      <c r="AH354" s="283"/>
      <c r="AI354" s="284"/>
      <c r="AJ354" s="284"/>
      <c r="AK354" s="284"/>
      <c r="AL354" s="284"/>
      <c r="AM354" s="284"/>
      <c r="AN354" s="284"/>
      <c r="AO354" s="284"/>
      <c r="AP354" s="284"/>
      <c r="AQ354" s="284"/>
      <c r="AR354" s="284"/>
      <c r="AS354" s="284"/>
      <c r="AT354" s="285"/>
      <c r="AU354" s="286"/>
      <c r="AV354" s="287"/>
      <c r="AW354" s="287"/>
      <c r="AX354" s="289"/>
      <c r="AY354">
        <f t="shared" si="14"/>
        <v>2</v>
      </c>
    </row>
    <row r="355" spans="1:51" ht="24.75" customHeight="1" x14ac:dyDescent="0.15">
      <c r="A355" s="322"/>
      <c r="B355" s="323"/>
      <c r="C355" s="323"/>
      <c r="D355" s="323"/>
      <c r="E355" s="323"/>
      <c r="F355" s="324"/>
      <c r="G355" s="280"/>
      <c r="H355" s="281"/>
      <c r="I355" s="281"/>
      <c r="J355" s="281"/>
      <c r="K355" s="282"/>
      <c r="L355" s="283"/>
      <c r="M355" s="284"/>
      <c r="N355" s="284"/>
      <c r="O355" s="284"/>
      <c r="P355" s="284"/>
      <c r="Q355" s="284"/>
      <c r="R355" s="284"/>
      <c r="S355" s="284"/>
      <c r="T355" s="284"/>
      <c r="U355" s="284"/>
      <c r="V355" s="284"/>
      <c r="W355" s="284"/>
      <c r="X355" s="285"/>
      <c r="Y355" s="286"/>
      <c r="Z355" s="287"/>
      <c r="AA355" s="287"/>
      <c r="AB355" s="288"/>
      <c r="AC355" s="280"/>
      <c r="AD355" s="281"/>
      <c r="AE355" s="281"/>
      <c r="AF355" s="281"/>
      <c r="AG355" s="282"/>
      <c r="AH355" s="283"/>
      <c r="AI355" s="284"/>
      <c r="AJ355" s="284"/>
      <c r="AK355" s="284"/>
      <c r="AL355" s="284"/>
      <c r="AM355" s="284"/>
      <c r="AN355" s="284"/>
      <c r="AO355" s="284"/>
      <c r="AP355" s="284"/>
      <c r="AQ355" s="284"/>
      <c r="AR355" s="284"/>
      <c r="AS355" s="284"/>
      <c r="AT355" s="285"/>
      <c r="AU355" s="286"/>
      <c r="AV355" s="287"/>
      <c r="AW355" s="287"/>
      <c r="AX355" s="289"/>
      <c r="AY355">
        <f t="shared" si="14"/>
        <v>2</v>
      </c>
    </row>
    <row r="356" spans="1:51" ht="24.75" customHeight="1" x14ac:dyDescent="0.15">
      <c r="A356" s="322"/>
      <c r="B356" s="323"/>
      <c r="C356" s="323"/>
      <c r="D356" s="323"/>
      <c r="E356" s="323"/>
      <c r="F356" s="324"/>
      <c r="G356" s="280"/>
      <c r="H356" s="281"/>
      <c r="I356" s="281"/>
      <c r="J356" s="281"/>
      <c r="K356" s="282"/>
      <c r="L356" s="283"/>
      <c r="M356" s="284"/>
      <c r="N356" s="284"/>
      <c r="O356" s="284"/>
      <c r="P356" s="284"/>
      <c r="Q356" s="284"/>
      <c r="R356" s="284"/>
      <c r="S356" s="284"/>
      <c r="T356" s="284"/>
      <c r="U356" s="284"/>
      <c r="V356" s="284"/>
      <c r="W356" s="284"/>
      <c r="X356" s="285"/>
      <c r="Y356" s="286"/>
      <c r="Z356" s="287"/>
      <c r="AA356" s="287"/>
      <c r="AB356" s="288"/>
      <c r="AC356" s="280"/>
      <c r="AD356" s="281"/>
      <c r="AE356" s="281"/>
      <c r="AF356" s="281"/>
      <c r="AG356" s="282"/>
      <c r="AH356" s="283"/>
      <c r="AI356" s="284"/>
      <c r="AJ356" s="284"/>
      <c r="AK356" s="284"/>
      <c r="AL356" s="284"/>
      <c r="AM356" s="284"/>
      <c r="AN356" s="284"/>
      <c r="AO356" s="284"/>
      <c r="AP356" s="284"/>
      <c r="AQ356" s="284"/>
      <c r="AR356" s="284"/>
      <c r="AS356" s="284"/>
      <c r="AT356" s="285"/>
      <c r="AU356" s="286"/>
      <c r="AV356" s="287"/>
      <c r="AW356" s="287"/>
      <c r="AX356" s="289"/>
      <c r="AY356">
        <f t="shared" si="14"/>
        <v>2</v>
      </c>
    </row>
    <row r="357" spans="1:51" ht="24.75" customHeight="1" x14ac:dyDescent="0.15">
      <c r="A357" s="322"/>
      <c r="B357" s="323"/>
      <c r="C357" s="323"/>
      <c r="D357" s="323"/>
      <c r="E357" s="323"/>
      <c r="F357" s="324"/>
      <c r="G357" s="280"/>
      <c r="H357" s="281"/>
      <c r="I357" s="281"/>
      <c r="J357" s="281"/>
      <c r="K357" s="282"/>
      <c r="L357" s="283"/>
      <c r="M357" s="284"/>
      <c r="N357" s="284"/>
      <c r="O357" s="284"/>
      <c r="P357" s="284"/>
      <c r="Q357" s="284"/>
      <c r="R357" s="284"/>
      <c r="S357" s="284"/>
      <c r="T357" s="284"/>
      <c r="U357" s="284"/>
      <c r="V357" s="284"/>
      <c r="W357" s="284"/>
      <c r="X357" s="285"/>
      <c r="Y357" s="286"/>
      <c r="Z357" s="287"/>
      <c r="AA357" s="287"/>
      <c r="AB357" s="288"/>
      <c r="AC357" s="280"/>
      <c r="AD357" s="281"/>
      <c r="AE357" s="281"/>
      <c r="AF357" s="281"/>
      <c r="AG357" s="282"/>
      <c r="AH357" s="283"/>
      <c r="AI357" s="284"/>
      <c r="AJ357" s="284"/>
      <c r="AK357" s="284"/>
      <c r="AL357" s="284"/>
      <c r="AM357" s="284"/>
      <c r="AN357" s="284"/>
      <c r="AO357" s="284"/>
      <c r="AP357" s="284"/>
      <c r="AQ357" s="284"/>
      <c r="AR357" s="284"/>
      <c r="AS357" s="284"/>
      <c r="AT357" s="285"/>
      <c r="AU357" s="286"/>
      <c r="AV357" s="287"/>
      <c r="AW357" s="287"/>
      <c r="AX357" s="289"/>
      <c r="AY357">
        <f t="shared" si="14"/>
        <v>2</v>
      </c>
    </row>
    <row r="358" spans="1:51" ht="24.75" customHeight="1" x14ac:dyDescent="0.15">
      <c r="A358" s="322"/>
      <c r="B358" s="323"/>
      <c r="C358" s="323"/>
      <c r="D358" s="323"/>
      <c r="E358" s="323"/>
      <c r="F358" s="324"/>
      <c r="G358" s="280"/>
      <c r="H358" s="281"/>
      <c r="I358" s="281"/>
      <c r="J358" s="281"/>
      <c r="K358" s="282"/>
      <c r="L358" s="283"/>
      <c r="M358" s="284"/>
      <c r="N358" s="284"/>
      <c r="O358" s="284"/>
      <c r="P358" s="284"/>
      <c r="Q358" s="284"/>
      <c r="R358" s="284"/>
      <c r="S358" s="284"/>
      <c r="T358" s="284"/>
      <c r="U358" s="284"/>
      <c r="V358" s="284"/>
      <c r="W358" s="284"/>
      <c r="X358" s="285"/>
      <c r="Y358" s="286"/>
      <c r="Z358" s="287"/>
      <c r="AA358" s="287"/>
      <c r="AB358" s="288"/>
      <c r="AC358" s="280"/>
      <c r="AD358" s="281"/>
      <c r="AE358" s="281"/>
      <c r="AF358" s="281"/>
      <c r="AG358" s="282"/>
      <c r="AH358" s="283"/>
      <c r="AI358" s="284"/>
      <c r="AJ358" s="284"/>
      <c r="AK358" s="284"/>
      <c r="AL358" s="284"/>
      <c r="AM358" s="284"/>
      <c r="AN358" s="284"/>
      <c r="AO358" s="284"/>
      <c r="AP358" s="284"/>
      <c r="AQ358" s="284"/>
      <c r="AR358" s="284"/>
      <c r="AS358" s="284"/>
      <c r="AT358" s="285"/>
      <c r="AU358" s="286"/>
      <c r="AV358" s="287"/>
      <c r="AW358" s="287"/>
      <c r="AX358" s="289"/>
      <c r="AY358">
        <f t="shared" si="14"/>
        <v>2</v>
      </c>
    </row>
    <row r="359" spans="1:51" ht="24.75" customHeight="1" x14ac:dyDescent="0.15">
      <c r="A359" s="322"/>
      <c r="B359" s="323"/>
      <c r="C359" s="323"/>
      <c r="D359" s="323"/>
      <c r="E359" s="323"/>
      <c r="F359" s="324"/>
      <c r="G359" s="271" t="s">
        <v>18</v>
      </c>
      <c r="H359" s="272"/>
      <c r="I359" s="272"/>
      <c r="J359" s="272"/>
      <c r="K359" s="272"/>
      <c r="L359" s="273"/>
      <c r="M359" s="274"/>
      <c r="N359" s="274"/>
      <c r="O359" s="274"/>
      <c r="P359" s="274"/>
      <c r="Q359" s="274"/>
      <c r="R359" s="274"/>
      <c r="S359" s="274"/>
      <c r="T359" s="274"/>
      <c r="U359" s="274"/>
      <c r="V359" s="274"/>
      <c r="W359" s="274"/>
      <c r="X359" s="275"/>
      <c r="Y359" s="276">
        <f>SUM(Y349:AB358)</f>
        <v>241</v>
      </c>
      <c r="Z359" s="277"/>
      <c r="AA359" s="277"/>
      <c r="AB359" s="278"/>
      <c r="AC359" s="271" t="s">
        <v>18</v>
      </c>
      <c r="AD359" s="272"/>
      <c r="AE359" s="272"/>
      <c r="AF359" s="272"/>
      <c r="AG359" s="272"/>
      <c r="AH359" s="273"/>
      <c r="AI359" s="274"/>
      <c r="AJ359" s="274"/>
      <c r="AK359" s="274"/>
      <c r="AL359" s="274"/>
      <c r="AM359" s="274"/>
      <c r="AN359" s="274"/>
      <c r="AO359" s="274"/>
      <c r="AP359" s="274"/>
      <c r="AQ359" s="274"/>
      <c r="AR359" s="274"/>
      <c r="AS359" s="274"/>
      <c r="AT359" s="275"/>
      <c r="AU359" s="276">
        <f>SUM(AU349:AX358)</f>
        <v>25429</v>
      </c>
      <c r="AV359" s="277"/>
      <c r="AW359" s="277"/>
      <c r="AX359" s="279"/>
      <c r="AY359">
        <f t="shared" si="14"/>
        <v>2</v>
      </c>
    </row>
    <row r="360" spans="1:51" ht="24.75" hidden="1" customHeight="1" thickBot="1" x14ac:dyDescent="0.2">
      <c r="A360" s="266" t="s">
        <v>563</v>
      </c>
      <c r="B360" s="267"/>
      <c r="C360" s="267"/>
      <c r="D360" s="267"/>
      <c r="E360" s="267"/>
      <c r="F360" s="267"/>
      <c r="G360" s="267"/>
      <c r="H360" s="267"/>
      <c r="I360" s="267"/>
      <c r="J360" s="267"/>
      <c r="K360" s="267"/>
      <c r="L360" s="267"/>
      <c r="M360" s="267"/>
      <c r="N360" s="267"/>
      <c r="O360" s="267"/>
      <c r="P360" s="267"/>
      <c r="Q360" s="267"/>
      <c r="R360" s="267"/>
      <c r="S360" s="267"/>
      <c r="T360" s="267"/>
      <c r="U360" s="267"/>
      <c r="V360" s="267"/>
      <c r="W360" s="267"/>
      <c r="X360" s="267"/>
      <c r="Y360" s="267"/>
      <c r="Z360" s="267"/>
      <c r="AA360" s="267"/>
      <c r="AB360" s="267"/>
      <c r="AC360" s="267"/>
      <c r="AD360" s="267"/>
      <c r="AE360" s="267"/>
      <c r="AF360" s="267"/>
      <c r="AG360" s="267"/>
      <c r="AH360" s="267"/>
      <c r="AI360" s="267"/>
      <c r="AJ360" s="267"/>
      <c r="AK360" s="268"/>
      <c r="AL360" s="269" t="s">
        <v>219</v>
      </c>
      <c r="AM360" s="270"/>
      <c r="AN360" s="270"/>
      <c r="AO360" s="78" t="s">
        <v>218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633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2" t="s">
        <v>189</v>
      </c>
      <c r="K365" s="256"/>
      <c r="L365" s="256"/>
      <c r="M365" s="256"/>
      <c r="N365" s="256"/>
      <c r="O365" s="256"/>
      <c r="P365" s="119" t="s">
        <v>25</v>
      </c>
      <c r="Q365" s="119"/>
      <c r="R365" s="119"/>
      <c r="S365" s="119"/>
      <c r="T365" s="119"/>
      <c r="U365" s="119"/>
      <c r="V365" s="119"/>
      <c r="W365" s="119"/>
      <c r="X365" s="119"/>
      <c r="Y365" s="257" t="s">
        <v>188</v>
      </c>
      <c r="Z365" s="258"/>
      <c r="AA365" s="258"/>
      <c r="AB365" s="258"/>
      <c r="AC365" s="242" t="s">
        <v>217</v>
      </c>
      <c r="AD365" s="242"/>
      <c r="AE365" s="242"/>
      <c r="AF365" s="242"/>
      <c r="AG365" s="242"/>
      <c r="AH365" s="257" t="s">
        <v>234</v>
      </c>
      <c r="AI365" s="255"/>
      <c r="AJ365" s="255"/>
      <c r="AK365" s="255"/>
      <c r="AL365" s="255" t="s">
        <v>19</v>
      </c>
      <c r="AM365" s="255"/>
      <c r="AN365" s="255"/>
      <c r="AO365" s="259"/>
      <c r="AP365" s="245" t="s">
        <v>190</v>
      </c>
      <c r="AQ365" s="245"/>
      <c r="AR365" s="245"/>
      <c r="AS365" s="245"/>
      <c r="AT365" s="245"/>
      <c r="AU365" s="245"/>
      <c r="AV365" s="245"/>
      <c r="AW365" s="245"/>
      <c r="AX365" s="245"/>
    </row>
    <row r="366" spans="1:51" ht="30" customHeight="1" x14ac:dyDescent="0.15">
      <c r="A366" s="230">
        <v>1</v>
      </c>
      <c r="B366" s="230">
        <v>1</v>
      </c>
      <c r="C366" s="260" t="s">
        <v>636</v>
      </c>
      <c r="D366" s="261"/>
      <c r="E366" s="261"/>
      <c r="F366" s="261"/>
      <c r="G366" s="261"/>
      <c r="H366" s="261"/>
      <c r="I366" s="262"/>
      <c r="J366" s="233">
        <v>2000012100001</v>
      </c>
      <c r="K366" s="234"/>
      <c r="L366" s="234"/>
      <c r="M366" s="234"/>
      <c r="N366" s="234"/>
      <c r="O366" s="234"/>
      <c r="P366" s="235" t="s">
        <v>642</v>
      </c>
      <c r="Q366" s="235"/>
      <c r="R366" s="235"/>
      <c r="S366" s="235"/>
      <c r="T366" s="235"/>
      <c r="U366" s="235"/>
      <c r="V366" s="235"/>
      <c r="W366" s="235"/>
      <c r="X366" s="235"/>
      <c r="Y366" s="236">
        <v>48290</v>
      </c>
      <c r="Z366" s="237"/>
      <c r="AA366" s="237"/>
      <c r="AB366" s="238"/>
      <c r="AC366" s="222"/>
      <c r="AD366" s="223"/>
      <c r="AE366" s="223"/>
      <c r="AF366" s="223"/>
      <c r="AG366" s="223"/>
      <c r="AH366" s="253" t="s">
        <v>605</v>
      </c>
      <c r="AI366" s="254"/>
      <c r="AJ366" s="254"/>
      <c r="AK366" s="254"/>
      <c r="AL366" s="226" t="s">
        <v>605</v>
      </c>
      <c r="AM366" s="227"/>
      <c r="AN366" s="227"/>
      <c r="AO366" s="228"/>
      <c r="AP366" s="229" t="s">
        <v>605</v>
      </c>
      <c r="AQ366" s="229"/>
      <c r="AR366" s="229"/>
      <c r="AS366" s="229"/>
      <c r="AT366" s="229"/>
      <c r="AU366" s="229"/>
      <c r="AV366" s="229"/>
      <c r="AW366" s="229"/>
      <c r="AX366" s="229"/>
    </row>
    <row r="367" spans="1:51" ht="30" customHeight="1" x14ac:dyDescent="0.15">
      <c r="A367" s="230">
        <v>2</v>
      </c>
      <c r="B367" s="230">
        <v>1</v>
      </c>
      <c r="C367" s="263" t="s">
        <v>638</v>
      </c>
      <c r="D367" s="264"/>
      <c r="E367" s="264"/>
      <c r="F367" s="264"/>
      <c r="G367" s="264"/>
      <c r="H367" s="264"/>
      <c r="I367" s="265"/>
      <c r="J367" s="233">
        <v>2000012100001</v>
      </c>
      <c r="K367" s="234"/>
      <c r="L367" s="234"/>
      <c r="M367" s="234"/>
      <c r="N367" s="234"/>
      <c r="O367" s="234"/>
      <c r="P367" s="235" t="s">
        <v>642</v>
      </c>
      <c r="Q367" s="235"/>
      <c r="R367" s="235"/>
      <c r="S367" s="235"/>
      <c r="T367" s="235"/>
      <c r="U367" s="235"/>
      <c r="V367" s="235"/>
      <c r="W367" s="235"/>
      <c r="X367" s="235"/>
      <c r="Y367" s="236">
        <v>29946</v>
      </c>
      <c r="Z367" s="237"/>
      <c r="AA367" s="237"/>
      <c r="AB367" s="238"/>
      <c r="AC367" s="222"/>
      <c r="AD367" s="223"/>
      <c r="AE367" s="223"/>
      <c r="AF367" s="223"/>
      <c r="AG367" s="223"/>
      <c r="AH367" s="253" t="s">
        <v>605</v>
      </c>
      <c r="AI367" s="254"/>
      <c r="AJ367" s="254"/>
      <c r="AK367" s="254"/>
      <c r="AL367" s="226" t="s">
        <v>605</v>
      </c>
      <c r="AM367" s="227"/>
      <c r="AN367" s="227"/>
      <c r="AO367" s="228"/>
      <c r="AP367" s="229" t="s">
        <v>605</v>
      </c>
      <c r="AQ367" s="229"/>
      <c r="AR367" s="229"/>
      <c r="AS367" s="229"/>
      <c r="AT367" s="229"/>
      <c r="AU367" s="229"/>
      <c r="AV367" s="229"/>
      <c r="AW367" s="229"/>
      <c r="AX367" s="229"/>
      <c r="AY367">
        <f>COUNTA($C$367)</f>
        <v>1</v>
      </c>
    </row>
    <row r="368" spans="1:51" ht="30" customHeight="1" x14ac:dyDescent="0.15">
      <c r="A368" s="230">
        <v>3</v>
      </c>
      <c r="B368" s="230">
        <v>1</v>
      </c>
      <c r="C368" s="263" t="s">
        <v>637</v>
      </c>
      <c r="D368" s="264"/>
      <c r="E368" s="264"/>
      <c r="F368" s="264"/>
      <c r="G368" s="264"/>
      <c r="H368" s="264"/>
      <c r="I368" s="265"/>
      <c r="J368" s="233">
        <v>2000012100001</v>
      </c>
      <c r="K368" s="234"/>
      <c r="L368" s="234"/>
      <c r="M368" s="234"/>
      <c r="N368" s="234"/>
      <c r="O368" s="234"/>
      <c r="P368" s="241" t="s">
        <v>642</v>
      </c>
      <c r="Q368" s="235"/>
      <c r="R368" s="235"/>
      <c r="S368" s="235"/>
      <c r="T368" s="235"/>
      <c r="U368" s="235"/>
      <c r="V368" s="235"/>
      <c r="W368" s="235"/>
      <c r="X368" s="235"/>
      <c r="Y368" s="236">
        <v>29424</v>
      </c>
      <c r="Z368" s="237"/>
      <c r="AA368" s="237"/>
      <c r="AB368" s="238"/>
      <c r="AC368" s="222"/>
      <c r="AD368" s="223"/>
      <c r="AE368" s="223"/>
      <c r="AF368" s="223"/>
      <c r="AG368" s="223"/>
      <c r="AH368" s="224" t="s">
        <v>605</v>
      </c>
      <c r="AI368" s="225"/>
      <c r="AJ368" s="225"/>
      <c r="AK368" s="225"/>
      <c r="AL368" s="226" t="s">
        <v>605</v>
      </c>
      <c r="AM368" s="227"/>
      <c r="AN368" s="227"/>
      <c r="AO368" s="228"/>
      <c r="AP368" s="229" t="s">
        <v>605</v>
      </c>
      <c r="AQ368" s="229"/>
      <c r="AR368" s="229"/>
      <c r="AS368" s="229"/>
      <c r="AT368" s="229"/>
      <c r="AU368" s="229"/>
      <c r="AV368" s="229"/>
      <c r="AW368" s="229"/>
      <c r="AX368" s="229"/>
      <c r="AY368">
        <f>COUNTA($C$368)</f>
        <v>1</v>
      </c>
    </row>
    <row r="369" spans="1:51" ht="30" customHeight="1" x14ac:dyDescent="0.15">
      <c r="A369" s="230">
        <v>4</v>
      </c>
      <c r="B369" s="230">
        <v>1</v>
      </c>
      <c r="C369" s="263" t="s">
        <v>639</v>
      </c>
      <c r="D369" s="264"/>
      <c r="E369" s="264"/>
      <c r="F369" s="264"/>
      <c r="G369" s="264"/>
      <c r="H369" s="264"/>
      <c r="I369" s="265"/>
      <c r="J369" s="233">
        <v>2000012100001</v>
      </c>
      <c r="K369" s="234"/>
      <c r="L369" s="234"/>
      <c r="M369" s="234"/>
      <c r="N369" s="234"/>
      <c r="O369" s="234"/>
      <c r="P369" s="241" t="s">
        <v>642</v>
      </c>
      <c r="Q369" s="235"/>
      <c r="R369" s="235"/>
      <c r="S369" s="235"/>
      <c r="T369" s="235"/>
      <c r="U369" s="235"/>
      <c r="V369" s="235"/>
      <c r="W369" s="235"/>
      <c r="X369" s="235"/>
      <c r="Y369" s="236">
        <v>7293</v>
      </c>
      <c r="Z369" s="237"/>
      <c r="AA369" s="237"/>
      <c r="AB369" s="238"/>
      <c r="AC369" s="222"/>
      <c r="AD369" s="223"/>
      <c r="AE369" s="223"/>
      <c r="AF369" s="223"/>
      <c r="AG369" s="223"/>
      <c r="AH369" s="224" t="s">
        <v>605</v>
      </c>
      <c r="AI369" s="225"/>
      <c r="AJ369" s="225"/>
      <c r="AK369" s="225"/>
      <c r="AL369" s="226" t="s">
        <v>605</v>
      </c>
      <c r="AM369" s="227"/>
      <c r="AN369" s="227"/>
      <c r="AO369" s="228"/>
      <c r="AP369" s="229" t="s">
        <v>605</v>
      </c>
      <c r="AQ369" s="229"/>
      <c r="AR369" s="229"/>
      <c r="AS369" s="229"/>
      <c r="AT369" s="229"/>
      <c r="AU369" s="229"/>
      <c r="AV369" s="229"/>
      <c r="AW369" s="229"/>
      <c r="AX369" s="229"/>
      <c r="AY369">
        <f>COUNTA($C$369)</f>
        <v>1</v>
      </c>
    </row>
    <row r="370" spans="1:51" ht="30" customHeight="1" x14ac:dyDescent="0.15">
      <c r="A370" s="230">
        <v>5</v>
      </c>
      <c r="B370" s="230">
        <v>1</v>
      </c>
      <c r="C370" s="263" t="s">
        <v>634</v>
      </c>
      <c r="D370" s="264"/>
      <c r="E370" s="264"/>
      <c r="F370" s="264"/>
      <c r="G370" s="264"/>
      <c r="H370" s="264"/>
      <c r="I370" s="265"/>
      <c r="J370" s="233">
        <v>2000012100001</v>
      </c>
      <c r="K370" s="234"/>
      <c r="L370" s="234"/>
      <c r="M370" s="234"/>
      <c r="N370" s="234"/>
      <c r="O370" s="234"/>
      <c r="P370" s="235" t="s">
        <v>642</v>
      </c>
      <c r="Q370" s="235"/>
      <c r="R370" s="235"/>
      <c r="S370" s="235"/>
      <c r="T370" s="235"/>
      <c r="U370" s="235"/>
      <c r="V370" s="235"/>
      <c r="W370" s="235"/>
      <c r="X370" s="235"/>
      <c r="Y370" s="236">
        <v>5691</v>
      </c>
      <c r="Z370" s="237"/>
      <c r="AA370" s="237"/>
      <c r="AB370" s="238"/>
      <c r="AC370" s="222"/>
      <c r="AD370" s="223"/>
      <c r="AE370" s="223"/>
      <c r="AF370" s="223"/>
      <c r="AG370" s="223"/>
      <c r="AH370" s="224" t="s">
        <v>605</v>
      </c>
      <c r="AI370" s="225"/>
      <c r="AJ370" s="225"/>
      <c r="AK370" s="225"/>
      <c r="AL370" s="226" t="s">
        <v>605</v>
      </c>
      <c r="AM370" s="227"/>
      <c r="AN370" s="227"/>
      <c r="AO370" s="228"/>
      <c r="AP370" s="229" t="s">
        <v>605</v>
      </c>
      <c r="AQ370" s="229"/>
      <c r="AR370" s="229"/>
      <c r="AS370" s="229"/>
      <c r="AT370" s="229"/>
      <c r="AU370" s="229"/>
      <c r="AV370" s="229"/>
      <c r="AW370" s="229"/>
      <c r="AX370" s="229"/>
      <c r="AY370">
        <f>COUNTA($C$370)</f>
        <v>1</v>
      </c>
    </row>
    <row r="371" spans="1:51" ht="30" customHeight="1" x14ac:dyDescent="0.15">
      <c r="A371" s="230">
        <v>6</v>
      </c>
      <c r="B371" s="230">
        <v>1</v>
      </c>
      <c r="C371" s="263" t="s">
        <v>640</v>
      </c>
      <c r="D371" s="264"/>
      <c r="E371" s="264"/>
      <c r="F371" s="264"/>
      <c r="G371" s="264"/>
      <c r="H371" s="264"/>
      <c r="I371" s="265"/>
      <c r="J371" s="233">
        <v>2000012100001</v>
      </c>
      <c r="K371" s="234"/>
      <c r="L371" s="234"/>
      <c r="M371" s="234"/>
      <c r="N371" s="234"/>
      <c r="O371" s="234"/>
      <c r="P371" s="235" t="s">
        <v>642</v>
      </c>
      <c r="Q371" s="235"/>
      <c r="R371" s="235"/>
      <c r="S371" s="235"/>
      <c r="T371" s="235"/>
      <c r="U371" s="235"/>
      <c r="V371" s="235"/>
      <c r="W371" s="235"/>
      <c r="X371" s="235"/>
      <c r="Y371" s="236">
        <v>4200</v>
      </c>
      <c r="Z371" s="237"/>
      <c r="AA371" s="237"/>
      <c r="AB371" s="238"/>
      <c r="AC371" s="222"/>
      <c r="AD371" s="223"/>
      <c r="AE371" s="223"/>
      <c r="AF371" s="223"/>
      <c r="AG371" s="223"/>
      <c r="AH371" s="224" t="s">
        <v>605</v>
      </c>
      <c r="AI371" s="225"/>
      <c r="AJ371" s="225"/>
      <c r="AK371" s="225"/>
      <c r="AL371" s="226" t="s">
        <v>605</v>
      </c>
      <c r="AM371" s="227"/>
      <c r="AN371" s="227"/>
      <c r="AO371" s="228"/>
      <c r="AP371" s="229" t="s">
        <v>605</v>
      </c>
      <c r="AQ371" s="229"/>
      <c r="AR371" s="229"/>
      <c r="AS371" s="229"/>
      <c r="AT371" s="229"/>
      <c r="AU371" s="229"/>
      <c r="AV371" s="229"/>
      <c r="AW371" s="229"/>
      <c r="AX371" s="229"/>
      <c r="AY371">
        <f>COUNTA($C$371)</f>
        <v>1</v>
      </c>
    </row>
    <row r="372" spans="1:51" ht="30" customHeight="1" x14ac:dyDescent="0.15">
      <c r="A372" s="230">
        <v>7</v>
      </c>
      <c r="B372" s="230">
        <v>1</v>
      </c>
      <c r="C372" s="263" t="s">
        <v>641</v>
      </c>
      <c r="D372" s="264"/>
      <c r="E372" s="264"/>
      <c r="F372" s="264"/>
      <c r="G372" s="264"/>
      <c r="H372" s="264"/>
      <c r="I372" s="265"/>
      <c r="J372" s="233">
        <v>2000012100001</v>
      </c>
      <c r="K372" s="234"/>
      <c r="L372" s="234"/>
      <c r="M372" s="234"/>
      <c r="N372" s="234"/>
      <c r="O372" s="234"/>
      <c r="P372" s="235" t="s">
        <v>642</v>
      </c>
      <c r="Q372" s="235"/>
      <c r="R372" s="235"/>
      <c r="S372" s="235"/>
      <c r="T372" s="235"/>
      <c r="U372" s="235"/>
      <c r="V372" s="235"/>
      <c r="W372" s="235"/>
      <c r="X372" s="235"/>
      <c r="Y372" s="236">
        <v>2124</v>
      </c>
      <c r="Z372" s="237"/>
      <c r="AA372" s="237"/>
      <c r="AB372" s="238"/>
      <c r="AC372" s="222"/>
      <c r="AD372" s="223"/>
      <c r="AE372" s="223"/>
      <c r="AF372" s="223"/>
      <c r="AG372" s="223"/>
      <c r="AH372" s="224" t="s">
        <v>605</v>
      </c>
      <c r="AI372" s="225"/>
      <c r="AJ372" s="225"/>
      <c r="AK372" s="225"/>
      <c r="AL372" s="226" t="s">
        <v>605</v>
      </c>
      <c r="AM372" s="227"/>
      <c r="AN372" s="227"/>
      <c r="AO372" s="228"/>
      <c r="AP372" s="229" t="s">
        <v>605</v>
      </c>
      <c r="AQ372" s="229"/>
      <c r="AR372" s="229"/>
      <c r="AS372" s="229"/>
      <c r="AT372" s="229"/>
      <c r="AU372" s="229"/>
      <c r="AV372" s="229"/>
      <c r="AW372" s="229"/>
      <c r="AX372" s="229"/>
      <c r="AY372">
        <f>COUNTA($C$372)</f>
        <v>1</v>
      </c>
    </row>
    <row r="373" spans="1:51" ht="30" customHeight="1" x14ac:dyDescent="0.15">
      <c r="A373" s="230">
        <v>8</v>
      </c>
      <c r="B373" s="230">
        <v>1</v>
      </c>
      <c r="C373" s="260" t="s">
        <v>635</v>
      </c>
      <c r="D373" s="261"/>
      <c r="E373" s="261"/>
      <c r="F373" s="261"/>
      <c r="G373" s="261"/>
      <c r="H373" s="261"/>
      <c r="I373" s="262"/>
      <c r="J373" s="233">
        <v>2000012100001</v>
      </c>
      <c r="K373" s="234"/>
      <c r="L373" s="234"/>
      <c r="M373" s="234"/>
      <c r="N373" s="234"/>
      <c r="O373" s="234"/>
      <c r="P373" s="235" t="s">
        <v>643</v>
      </c>
      <c r="Q373" s="235"/>
      <c r="R373" s="235"/>
      <c r="S373" s="235"/>
      <c r="T373" s="235"/>
      <c r="U373" s="235"/>
      <c r="V373" s="235"/>
      <c r="W373" s="235"/>
      <c r="X373" s="235"/>
      <c r="Y373" s="236">
        <v>98</v>
      </c>
      <c r="Z373" s="237"/>
      <c r="AA373" s="237"/>
      <c r="AB373" s="238"/>
      <c r="AC373" s="222"/>
      <c r="AD373" s="223"/>
      <c r="AE373" s="223"/>
      <c r="AF373" s="223"/>
      <c r="AG373" s="223"/>
      <c r="AH373" s="224" t="s">
        <v>644</v>
      </c>
      <c r="AI373" s="225"/>
      <c r="AJ373" s="225"/>
      <c r="AK373" s="225"/>
      <c r="AL373" s="226" t="s">
        <v>644</v>
      </c>
      <c r="AM373" s="227"/>
      <c r="AN373" s="227"/>
      <c r="AO373" s="228"/>
      <c r="AP373" s="229" t="s">
        <v>644</v>
      </c>
      <c r="AQ373" s="229"/>
      <c r="AR373" s="229"/>
      <c r="AS373" s="229"/>
      <c r="AT373" s="229"/>
      <c r="AU373" s="229"/>
      <c r="AV373" s="229"/>
      <c r="AW373" s="229"/>
      <c r="AX373" s="229"/>
      <c r="AY373">
        <f>COUNTA($C$373)</f>
        <v>1</v>
      </c>
    </row>
    <row r="374" spans="1:51" ht="30" hidden="1" customHeight="1" x14ac:dyDescent="0.15">
      <c r="A374" s="230">
        <v>9</v>
      </c>
      <c r="B374" s="230">
        <v>1</v>
      </c>
      <c r="C374" s="260"/>
      <c r="D374" s="261"/>
      <c r="E374" s="261"/>
      <c r="F374" s="261"/>
      <c r="G374" s="261"/>
      <c r="H374" s="261"/>
      <c r="I374" s="262"/>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41" t="s">
        <v>645</v>
      </c>
      <c r="C397" s="46"/>
      <c r="D397" s="46"/>
      <c r="E397" s="46"/>
      <c r="F397" s="46"/>
      <c r="G397" s="46"/>
      <c r="H397" s="46"/>
      <c r="I397" s="46"/>
      <c r="J397" s="46"/>
      <c r="K397" s="46"/>
      <c r="L397" s="46"/>
      <c r="M397" s="46"/>
      <c r="N397" s="46"/>
      <c r="O397" s="46"/>
      <c r="P397" s="50"/>
      <c r="Q397" s="50"/>
      <c r="R397" s="50"/>
      <c r="S397" s="50"/>
      <c r="T397" s="50"/>
      <c r="U397" s="50"/>
      <c r="V397" s="50"/>
      <c r="W397" s="50"/>
      <c r="X397" s="50"/>
      <c r="Y397" s="51"/>
      <c r="Z397" s="51"/>
      <c r="AA397" s="51"/>
      <c r="AB397" s="51"/>
      <c r="AC397" s="51"/>
      <c r="AD397" s="51"/>
      <c r="AE397" s="51"/>
      <c r="AF397" s="51"/>
      <c r="AG397" s="51"/>
      <c r="AH397" s="51"/>
      <c r="AI397" s="51"/>
      <c r="AJ397" s="51"/>
      <c r="AK397" s="51"/>
      <c r="AL397" s="51"/>
      <c r="AM397" s="51"/>
      <c r="AN397" s="51"/>
      <c r="AO397" s="51"/>
      <c r="AP397" s="50"/>
      <c r="AQ397" s="50"/>
      <c r="AR397" s="50"/>
      <c r="AS397" s="50"/>
      <c r="AT397" s="50"/>
      <c r="AU397" s="50"/>
      <c r="AV397" s="50"/>
      <c r="AW397" s="50"/>
      <c r="AX397" s="50"/>
      <c r="AY397">
        <f>$AY$396</f>
        <v>1</v>
      </c>
    </row>
    <row r="398" spans="1:51" ht="59.25" customHeight="1" x14ac:dyDescent="0.15">
      <c r="A398" s="255"/>
      <c r="B398" s="255"/>
      <c r="C398" s="255" t="s">
        <v>24</v>
      </c>
      <c r="D398" s="255"/>
      <c r="E398" s="255"/>
      <c r="F398" s="255"/>
      <c r="G398" s="255"/>
      <c r="H398" s="255"/>
      <c r="I398" s="255"/>
      <c r="J398" s="242" t="s">
        <v>189</v>
      </c>
      <c r="K398" s="256"/>
      <c r="L398" s="256"/>
      <c r="M398" s="256"/>
      <c r="N398" s="256"/>
      <c r="O398" s="256"/>
      <c r="P398" s="119" t="s">
        <v>25</v>
      </c>
      <c r="Q398" s="119"/>
      <c r="R398" s="119"/>
      <c r="S398" s="119"/>
      <c r="T398" s="119"/>
      <c r="U398" s="119"/>
      <c r="V398" s="119"/>
      <c r="W398" s="119"/>
      <c r="X398" s="119"/>
      <c r="Y398" s="257" t="s">
        <v>188</v>
      </c>
      <c r="Z398" s="258"/>
      <c r="AA398" s="258"/>
      <c r="AB398" s="258"/>
      <c r="AC398" s="242" t="s">
        <v>217</v>
      </c>
      <c r="AD398" s="242"/>
      <c r="AE398" s="242"/>
      <c r="AF398" s="242"/>
      <c r="AG398" s="242"/>
      <c r="AH398" s="257" t="s">
        <v>234</v>
      </c>
      <c r="AI398" s="255"/>
      <c r="AJ398" s="255"/>
      <c r="AK398" s="255"/>
      <c r="AL398" s="255" t="s">
        <v>19</v>
      </c>
      <c r="AM398" s="255"/>
      <c r="AN398" s="255"/>
      <c r="AO398" s="259"/>
      <c r="AP398" s="245" t="s">
        <v>190</v>
      </c>
      <c r="AQ398" s="245"/>
      <c r="AR398" s="245"/>
      <c r="AS398" s="245"/>
      <c r="AT398" s="245"/>
      <c r="AU398" s="245"/>
      <c r="AV398" s="245"/>
      <c r="AW398" s="245"/>
      <c r="AX398" s="245"/>
      <c r="AY398">
        <f>$AY$396</f>
        <v>1</v>
      </c>
    </row>
    <row r="399" spans="1:51" ht="30" customHeight="1" x14ac:dyDescent="0.15">
      <c r="A399" s="230">
        <v>1</v>
      </c>
      <c r="B399" s="230">
        <v>1</v>
      </c>
      <c r="C399" s="252" t="s">
        <v>723</v>
      </c>
      <c r="D399" s="251"/>
      <c r="E399" s="251"/>
      <c r="F399" s="251"/>
      <c r="G399" s="251"/>
      <c r="H399" s="251"/>
      <c r="I399" s="251"/>
      <c r="J399" s="233">
        <v>9380001000572</v>
      </c>
      <c r="K399" s="234"/>
      <c r="L399" s="234"/>
      <c r="M399" s="234"/>
      <c r="N399" s="234"/>
      <c r="O399" s="234"/>
      <c r="P399" s="241" t="s">
        <v>646</v>
      </c>
      <c r="Q399" s="235"/>
      <c r="R399" s="235"/>
      <c r="S399" s="235"/>
      <c r="T399" s="235"/>
      <c r="U399" s="235"/>
      <c r="V399" s="235"/>
      <c r="W399" s="235"/>
      <c r="X399" s="235"/>
      <c r="Y399" s="236">
        <v>2584</v>
      </c>
      <c r="Z399" s="237"/>
      <c r="AA399" s="237"/>
      <c r="AB399" s="238"/>
      <c r="AC399" s="222" t="s">
        <v>239</v>
      </c>
      <c r="AD399" s="223"/>
      <c r="AE399" s="223"/>
      <c r="AF399" s="223"/>
      <c r="AG399" s="223"/>
      <c r="AH399" s="253">
        <v>6</v>
      </c>
      <c r="AI399" s="254"/>
      <c r="AJ399" s="254"/>
      <c r="AK399" s="254"/>
      <c r="AL399" s="226">
        <v>91</v>
      </c>
      <c r="AM399" s="227"/>
      <c r="AN399" s="227"/>
      <c r="AO399" s="228"/>
      <c r="AP399" s="229" t="s">
        <v>644</v>
      </c>
      <c r="AQ399" s="229"/>
      <c r="AR399" s="229"/>
      <c r="AS399" s="229"/>
      <c r="AT399" s="229"/>
      <c r="AU399" s="229"/>
      <c r="AV399" s="229"/>
      <c r="AW399" s="229"/>
      <c r="AX399" s="229"/>
      <c r="AY399">
        <f>$AY$396</f>
        <v>1</v>
      </c>
    </row>
    <row r="400" spans="1:51" ht="30" customHeight="1" x14ac:dyDescent="0.15">
      <c r="A400" s="230">
        <v>2</v>
      </c>
      <c r="B400" s="230">
        <v>1</v>
      </c>
      <c r="C400" s="252" t="s">
        <v>738</v>
      </c>
      <c r="D400" s="251"/>
      <c r="E400" s="251"/>
      <c r="F400" s="251"/>
      <c r="G400" s="251"/>
      <c r="H400" s="251"/>
      <c r="I400" s="251"/>
      <c r="J400" s="233">
        <v>8390001008541</v>
      </c>
      <c r="K400" s="234"/>
      <c r="L400" s="234"/>
      <c r="M400" s="234"/>
      <c r="N400" s="234"/>
      <c r="O400" s="234"/>
      <c r="P400" s="241" t="s">
        <v>647</v>
      </c>
      <c r="Q400" s="235"/>
      <c r="R400" s="235"/>
      <c r="S400" s="235"/>
      <c r="T400" s="235"/>
      <c r="U400" s="235"/>
      <c r="V400" s="235"/>
      <c r="W400" s="235"/>
      <c r="X400" s="235"/>
      <c r="Y400" s="236">
        <v>1996</v>
      </c>
      <c r="Z400" s="237"/>
      <c r="AA400" s="237"/>
      <c r="AB400" s="238"/>
      <c r="AC400" s="222" t="s">
        <v>239</v>
      </c>
      <c r="AD400" s="223"/>
      <c r="AE400" s="223"/>
      <c r="AF400" s="223"/>
      <c r="AG400" s="223"/>
      <c r="AH400" s="253">
        <v>3</v>
      </c>
      <c r="AI400" s="254"/>
      <c r="AJ400" s="254"/>
      <c r="AK400" s="254"/>
      <c r="AL400" s="226">
        <v>95</v>
      </c>
      <c r="AM400" s="227"/>
      <c r="AN400" s="227"/>
      <c r="AO400" s="228"/>
      <c r="AP400" s="229" t="s">
        <v>644</v>
      </c>
      <c r="AQ400" s="229"/>
      <c r="AR400" s="229"/>
      <c r="AS400" s="229"/>
      <c r="AT400" s="229"/>
      <c r="AU400" s="229"/>
      <c r="AV400" s="229"/>
      <c r="AW400" s="229"/>
      <c r="AX400" s="229"/>
      <c r="AY400">
        <f>COUNTA($C$400)</f>
        <v>1</v>
      </c>
    </row>
    <row r="401" spans="1:51" ht="30" customHeight="1" x14ac:dyDescent="0.15">
      <c r="A401" s="230">
        <v>3</v>
      </c>
      <c r="B401" s="230">
        <v>1</v>
      </c>
      <c r="C401" s="252" t="s">
        <v>724</v>
      </c>
      <c r="D401" s="251"/>
      <c r="E401" s="251"/>
      <c r="F401" s="251"/>
      <c r="G401" s="251"/>
      <c r="H401" s="251"/>
      <c r="I401" s="251"/>
      <c r="J401" s="233">
        <v>8370001006910</v>
      </c>
      <c r="K401" s="234"/>
      <c r="L401" s="234"/>
      <c r="M401" s="234"/>
      <c r="N401" s="234"/>
      <c r="O401" s="234"/>
      <c r="P401" s="241" t="s">
        <v>648</v>
      </c>
      <c r="Q401" s="235"/>
      <c r="R401" s="235"/>
      <c r="S401" s="235"/>
      <c r="T401" s="235"/>
      <c r="U401" s="235"/>
      <c r="V401" s="235"/>
      <c r="W401" s="235"/>
      <c r="X401" s="235"/>
      <c r="Y401" s="236">
        <v>1855</v>
      </c>
      <c r="Z401" s="237"/>
      <c r="AA401" s="237"/>
      <c r="AB401" s="238"/>
      <c r="AC401" s="222" t="s">
        <v>239</v>
      </c>
      <c r="AD401" s="223"/>
      <c r="AE401" s="223"/>
      <c r="AF401" s="223"/>
      <c r="AG401" s="223"/>
      <c r="AH401" s="224">
        <v>13</v>
      </c>
      <c r="AI401" s="225"/>
      <c r="AJ401" s="225"/>
      <c r="AK401" s="225"/>
      <c r="AL401" s="226">
        <v>91</v>
      </c>
      <c r="AM401" s="227"/>
      <c r="AN401" s="227"/>
      <c r="AO401" s="228"/>
      <c r="AP401" s="229" t="s">
        <v>644</v>
      </c>
      <c r="AQ401" s="229"/>
      <c r="AR401" s="229"/>
      <c r="AS401" s="229"/>
      <c r="AT401" s="229"/>
      <c r="AU401" s="229"/>
      <c r="AV401" s="229"/>
      <c r="AW401" s="229"/>
      <c r="AX401" s="229"/>
      <c r="AY401">
        <f>COUNTA($C$401)</f>
        <v>1</v>
      </c>
    </row>
    <row r="402" spans="1:51" ht="30" customHeight="1" x14ac:dyDescent="0.15">
      <c r="A402" s="230">
        <v>4</v>
      </c>
      <c r="B402" s="230">
        <v>1</v>
      </c>
      <c r="C402" s="252" t="s">
        <v>725</v>
      </c>
      <c r="D402" s="251"/>
      <c r="E402" s="251"/>
      <c r="F402" s="251"/>
      <c r="G402" s="251"/>
      <c r="H402" s="251"/>
      <c r="I402" s="251"/>
      <c r="J402" s="233">
        <v>7390001000821</v>
      </c>
      <c r="K402" s="234"/>
      <c r="L402" s="234"/>
      <c r="M402" s="234"/>
      <c r="N402" s="234"/>
      <c r="O402" s="234"/>
      <c r="P402" s="241" t="s">
        <v>648</v>
      </c>
      <c r="Q402" s="235"/>
      <c r="R402" s="235"/>
      <c r="S402" s="235"/>
      <c r="T402" s="235"/>
      <c r="U402" s="235"/>
      <c r="V402" s="235"/>
      <c r="W402" s="235"/>
      <c r="X402" s="235"/>
      <c r="Y402" s="236">
        <v>1749</v>
      </c>
      <c r="Z402" s="237"/>
      <c r="AA402" s="237"/>
      <c r="AB402" s="238"/>
      <c r="AC402" s="222" t="s">
        <v>239</v>
      </c>
      <c r="AD402" s="223"/>
      <c r="AE402" s="223"/>
      <c r="AF402" s="223"/>
      <c r="AG402" s="223"/>
      <c r="AH402" s="224">
        <v>13</v>
      </c>
      <c r="AI402" s="225"/>
      <c r="AJ402" s="225"/>
      <c r="AK402" s="225"/>
      <c r="AL402" s="226">
        <v>91</v>
      </c>
      <c r="AM402" s="227"/>
      <c r="AN402" s="227"/>
      <c r="AO402" s="228"/>
      <c r="AP402" s="229" t="s">
        <v>644</v>
      </c>
      <c r="AQ402" s="229"/>
      <c r="AR402" s="229"/>
      <c r="AS402" s="229"/>
      <c r="AT402" s="229"/>
      <c r="AU402" s="229"/>
      <c r="AV402" s="229"/>
      <c r="AW402" s="229"/>
      <c r="AX402" s="229"/>
      <c r="AY402">
        <f>COUNTA($C$402)</f>
        <v>1</v>
      </c>
    </row>
    <row r="403" spans="1:51" ht="30" customHeight="1" x14ac:dyDescent="0.15">
      <c r="A403" s="230">
        <v>5</v>
      </c>
      <c r="B403" s="230">
        <v>1</v>
      </c>
      <c r="C403" s="252" t="s">
        <v>726</v>
      </c>
      <c r="D403" s="251"/>
      <c r="E403" s="251"/>
      <c r="F403" s="251"/>
      <c r="G403" s="251"/>
      <c r="H403" s="251"/>
      <c r="I403" s="251"/>
      <c r="J403" s="233">
        <v>9390001012047</v>
      </c>
      <c r="K403" s="234"/>
      <c r="L403" s="234"/>
      <c r="M403" s="234"/>
      <c r="N403" s="234"/>
      <c r="O403" s="234"/>
      <c r="P403" s="241" t="s">
        <v>649</v>
      </c>
      <c r="Q403" s="235"/>
      <c r="R403" s="235"/>
      <c r="S403" s="235"/>
      <c r="T403" s="235"/>
      <c r="U403" s="235"/>
      <c r="V403" s="235"/>
      <c r="W403" s="235"/>
      <c r="X403" s="235"/>
      <c r="Y403" s="236">
        <v>1624</v>
      </c>
      <c r="Z403" s="237"/>
      <c r="AA403" s="237"/>
      <c r="AB403" s="238"/>
      <c r="AC403" s="222" t="s">
        <v>239</v>
      </c>
      <c r="AD403" s="223"/>
      <c r="AE403" s="223"/>
      <c r="AF403" s="223"/>
      <c r="AG403" s="223"/>
      <c r="AH403" s="224">
        <v>5</v>
      </c>
      <c r="AI403" s="225"/>
      <c r="AJ403" s="225"/>
      <c r="AK403" s="225"/>
      <c r="AL403" s="226">
        <v>97</v>
      </c>
      <c r="AM403" s="227"/>
      <c r="AN403" s="227"/>
      <c r="AO403" s="228"/>
      <c r="AP403" s="229" t="s">
        <v>644</v>
      </c>
      <c r="AQ403" s="229"/>
      <c r="AR403" s="229"/>
      <c r="AS403" s="229"/>
      <c r="AT403" s="229"/>
      <c r="AU403" s="229"/>
      <c r="AV403" s="229"/>
      <c r="AW403" s="229"/>
      <c r="AX403" s="229"/>
      <c r="AY403">
        <f>COUNTA($C$403)</f>
        <v>1</v>
      </c>
    </row>
    <row r="404" spans="1:51" ht="30" customHeight="1" x14ac:dyDescent="0.15">
      <c r="A404" s="230">
        <v>6</v>
      </c>
      <c r="B404" s="230">
        <v>1</v>
      </c>
      <c r="C404" s="252" t="s">
        <v>727</v>
      </c>
      <c r="D404" s="251"/>
      <c r="E404" s="251"/>
      <c r="F404" s="251"/>
      <c r="G404" s="251"/>
      <c r="H404" s="251"/>
      <c r="I404" s="251"/>
      <c r="J404" s="233">
        <v>1370301001436</v>
      </c>
      <c r="K404" s="234"/>
      <c r="L404" s="234"/>
      <c r="M404" s="234"/>
      <c r="N404" s="234"/>
      <c r="O404" s="234"/>
      <c r="P404" s="241" t="s">
        <v>650</v>
      </c>
      <c r="Q404" s="235"/>
      <c r="R404" s="235"/>
      <c r="S404" s="235"/>
      <c r="T404" s="235"/>
      <c r="U404" s="235"/>
      <c r="V404" s="235"/>
      <c r="W404" s="235"/>
      <c r="X404" s="235"/>
      <c r="Y404" s="236">
        <v>1609</v>
      </c>
      <c r="Z404" s="237"/>
      <c r="AA404" s="237"/>
      <c r="AB404" s="238"/>
      <c r="AC404" s="222" t="s">
        <v>239</v>
      </c>
      <c r="AD404" s="223"/>
      <c r="AE404" s="223"/>
      <c r="AF404" s="223"/>
      <c r="AG404" s="223"/>
      <c r="AH404" s="224">
        <v>14</v>
      </c>
      <c r="AI404" s="225"/>
      <c r="AJ404" s="225"/>
      <c r="AK404" s="225"/>
      <c r="AL404" s="226">
        <v>91</v>
      </c>
      <c r="AM404" s="227"/>
      <c r="AN404" s="227"/>
      <c r="AO404" s="228"/>
      <c r="AP404" s="229" t="s">
        <v>644</v>
      </c>
      <c r="AQ404" s="229"/>
      <c r="AR404" s="229"/>
      <c r="AS404" s="229"/>
      <c r="AT404" s="229"/>
      <c r="AU404" s="229"/>
      <c r="AV404" s="229"/>
      <c r="AW404" s="229"/>
      <c r="AX404" s="229"/>
      <c r="AY404">
        <f>COUNTA($C$404)</f>
        <v>1</v>
      </c>
    </row>
    <row r="405" spans="1:51" ht="30" customHeight="1" x14ac:dyDescent="0.15">
      <c r="A405" s="230">
        <v>7</v>
      </c>
      <c r="B405" s="230">
        <v>1</v>
      </c>
      <c r="C405" s="252" t="s">
        <v>728</v>
      </c>
      <c r="D405" s="251"/>
      <c r="E405" s="251"/>
      <c r="F405" s="251"/>
      <c r="G405" s="251"/>
      <c r="H405" s="251"/>
      <c r="I405" s="251"/>
      <c r="J405" s="233">
        <v>5380001019154</v>
      </c>
      <c r="K405" s="234"/>
      <c r="L405" s="234"/>
      <c r="M405" s="234"/>
      <c r="N405" s="234"/>
      <c r="O405" s="234"/>
      <c r="P405" s="241" t="s">
        <v>650</v>
      </c>
      <c r="Q405" s="235"/>
      <c r="R405" s="235"/>
      <c r="S405" s="235"/>
      <c r="T405" s="235"/>
      <c r="U405" s="235"/>
      <c r="V405" s="235"/>
      <c r="W405" s="235"/>
      <c r="X405" s="235"/>
      <c r="Y405" s="236">
        <v>1490</v>
      </c>
      <c r="Z405" s="237"/>
      <c r="AA405" s="237"/>
      <c r="AB405" s="238"/>
      <c r="AC405" s="222" t="s">
        <v>239</v>
      </c>
      <c r="AD405" s="223"/>
      <c r="AE405" s="223"/>
      <c r="AF405" s="223"/>
      <c r="AG405" s="223"/>
      <c r="AH405" s="224">
        <v>23</v>
      </c>
      <c r="AI405" s="225"/>
      <c r="AJ405" s="225"/>
      <c r="AK405" s="225"/>
      <c r="AL405" s="226">
        <v>92</v>
      </c>
      <c r="AM405" s="227"/>
      <c r="AN405" s="227"/>
      <c r="AO405" s="228"/>
      <c r="AP405" s="229" t="s">
        <v>644</v>
      </c>
      <c r="AQ405" s="229"/>
      <c r="AR405" s="229"/>
      <c r="AS405" s="229"/>
      <c r="AT405" s="229"/>
      <c r="AU405" s="229"/>
      <c r="AV405" s="229"/>
      <c r="AW405" s="229"/>
      <c r="AX405" s="229"/>
      <c r="AY405">
        <f>COUNTA($C$405)</f>
        <v>1</v>
      </c>
    </row>
    <row r="406" spans="1:51" ht="30" customHeight="1" x14ac:dyDescent="0.15">
      <c r="A406" s="230">
        <v>8</v>
      </c>
      <c r="B406" s="230">
        <v>1</v>
      </c>
      <c r="C406" s="252" t="s">
        <v>729</v>
      </c>
      <c r="D406" s="251"/>
      <c r="E406" s="251"/>
      <c r="F406" s="251"/>
      <c r="G406" s="251"/>
      <c r="H406" s="251"/>
      <c r="I406" s="251"/>
      <c r="J406" s="233">
        <v>3370001005306</v>
      </c>
      <c r="K406" s="234"/>
      <c r="L406" s="234"/>
      <c r="M406" s="234"/>
      <c r="N406" s="234"/>
      <c r="O406" s="234"/>
      <c r="P406" s="241" t="s">
        <v>650</v>
      </c>
      <c r="Q406" s="235"/>
      <c r="R406" s="235"/>
      <c r="S406" s="235"/>
      <c r="T406" s="235"/>
      <c r="U406" s="235"/>
      <c r="V406" s="235"/>
      <c r="W406" s="235"/>
      <c r="X406" s="235"/>
      <c r="Y406" s="236">
        <v>1447</v>
      </c>
      <c r="Z406" s="237"/>
      <c r="AA406" s="237"/>
      <c r="AB406" s="238"/>
      <c r="AC406" s="222" t="s">
        <v>239</v>
      </c>
      <c r="AD406" s="223"/>
      <c r="AE406" s="223"/>
      <c r="AF406" s="223"/>
      <c r="AG406" s="223"/>
      <c r="AH406" s="224">
        <v>15</v>
      </c>
      <c r="AI406" s="225"/>
      <c r="AJ406" s="225"/>
      <c r="AK406" s="225"/>
      <c r="AL406" s="226">
        <v>92</v>
      </c>
      <c r="AM406" s="227"/>
      <c r="AN406" s="227"/>
      <c r="AO406" s="228"/>
      <c r="AP406" s="229" t="s">
        <v>644</v>
      </c>
      <c r="AQ406" s="229"/>
      <c r="AR406" s="229"/>
      <c r="AS406" s="229"/>
      <c r="AT406" s="229"/>
      <c r="AU406" s="229"/>
      <c r="AV406" s="229"/>
      <c r="AW406" s="229"/>
      <c r="AX406" s="229"/>
      <c r="AY406">
        <f>COUNTA($C$406)</f>
        <v>1</v>
      </c>
    </row>
    <row r="407" spans="1:51" ht="30" customHeight="1" x14ac:dyDescent="0.15">
      <c r="A407" s="230">
        <v>9</v>
      </c>
      <c r="B407" s="230">
        <v>1</v>
      </c>
      <c r="C407" s="252" t="s">
        <v>730</v>
      </c>
      <c r="D407" s="251"/>
      <c r="E407" s="251"/>
      <c r="F407" s="251"/>
      <c r="G407" s="251"/>
      <c r="H407" s="251"/>
      <c r="I407" s="251"/>
      <c r="J407" s="233">
        <v>7380001019128</v>
      </c>
      <c r="K407" s="234"/>
      <c r="L407" s="234"/>
      <c r="M407" s="234"/>
      <c r="N407" s="234"/>
      <c r="O407" s="234"/>
      <c r="P407" s="241" t="s">
        <v>650</v>
      </c>
      <c r="Q407" s="235"/>
      <c r="R407" s="235"/>
      <c r="S407" s="235"/>
      <c r="T407" s="235"/>
      <c r="U407" s="235"/>
      <c r="V407" s="235"/>
      <c r="W407" s="235"/>
      <c r="X407" s="235"/>
      <c r="Y407" s="236">
        <v>1052</v>
      </c>
      <c r="Z407" s="237"/>
      <c r="AA407" s="237"/>
      <c r="AB407" s="238"/>
      <c r="AC407" s="222" t="s">
        <v>239</v>
      </c>
      <c r="AD407" s="223"/>
      <c r="AE407" s="223"/>
      <c r="AF407" s="223"/>
      <c r="AG407" s="223"/>
      <c r="AH407" s="224">
        <v>14</v>
      </c>
      <c r="AI407" s="225"/>
      <c r="AJ407" s="225"/>
      <c r="AK407" s="225"/>
      <c r="AL407" s="226">
        <v>91</v>
      </c>
      <c r="AM407" s="227"/>
      <c r="AN407" s="227"/>
      <c r="AO407" s="228"/>
      <c r="AP407" s="229" t="s">
        <v>644</v>
      </c>
      <c r="AQ407" s="229"/>
      <c r="AR407" s="229"/>
      <c r="AS407" s="229"/>
      <c r="AT407" s="229"/>
      <c r="AU407" s="229"/>
      <c r="AV407" s="229"/>
      <c r="AW407" s="229"/>
      <c r="AX407" s="229"/>
      <c r="AY407">
        <f>COUNTA($C$407)</f>
        <v>1</v>
      </c>
    </row>
    <row r="408" spans="1:51" ht="30" customHeight="1" x14ac:dyDescent="0.15">
      <c r="A408" s="230">
        <v>10</v>
      </c>
      <c r="B408" s="230">
        <v>1</v>
      </c>
      <c r="C408" s="252" t="s">
        <v>731</v>
      </c>
      <c r="D408" s="251"/>
      <c r="E408" s="251"/>
      <c r="F408" s="251"/>
      <c r="G408" s="251"/>
      <c r="H408" s="251"/>
      <c r="I408" s="251"/>
      <c r="J408" s="233">
        <v>6370301001175</v>
      </c>
      <c r="K408" s="234"/>
      <c r="L408" s="234"/>
      <c r="M408" s="234"/>
      <c r="N408" s="234"/>
      <c r="O408" s="234"/>
      <c r="P408" s="241" t="s">
        <v>649</v>
      </c>
      <c r="Q408" s="235"/>
      <c r="R408" s="235"/>
      <c r="S408" s="235"/>
      <c r="T408" s="235"/>
      <c r="U408" s="235"/>
      <c r="V408" s="235"/>
      <c r="W408" s="235"/>
      <c r="X408" s="235"/>
      <c r="Y408" s="236">
        <v>1019</v>
      </c>
      <c r="Z408" s="237"/>
      <c r="AA408" s="237"/>
      <c r="AB408" s="238"/>
      <c r="AC408" s="222" t="s">
        <v>239</v>
      </c>
      <c r="AD408" s="223"/>
      <c r="AE408" s="223"/>
      <c r="AF408" s="223"/>
      <c r="AG408" s="223"/>
      <c r="AH408" s="224">
        <v>10</v>
      </c>
      <c r="AI408" s="225"/>
      <c r="AJ408" s="225"/>
      <c r="AK408" s="225"/>
      <c r="AL408" s="226">
        <v>90</v>
      </c>
      <c r="AM408" s="227"/>
      <c r="AN408" s="227"/>
      <c r="AO408" s="228"/>
      <c r="AP408" s="229" t="s">
        <v>644</v>
      </c>
      <c r="AQ408" s="229"/>
      <c r="AR408" s="229"/>
      <c r="AS408" s="229"/>
      <c r="AT408" s="229"/>
      <c r="AU408" s="229"/>
      <c r="AV408" s="229"/>
      <c r="AW408" s="229"/>
      <c r="AX408" s="229"/>
      <c r="AY408">
        <f>COUNTA($C$408)</f>
        <v>1</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2"/>
      <c r="B429" s="52"/>
      <c r="C429" s="52"/>
      <c r="D429" s="52"/>
      <c r="E429" s="52"/>
      <c r="F429" s="52"/>
      <c r="G429" s="52"/>
      <c r="H429" s="52"/>
      <c r="I429" s="52"/>
      <c r="J429" s="52"/>
      <c r="K429" s="52"/>
      <c r="L429" s="52"/>
      <c r="M429" s="52"/>
      <c r="N429" s="52"/>
      <c r="O429" s="52"/>
      <c r="P429" s="53"/>
      <c r="Q429" s="53"/>
      <c r="R429" s="53"/>
      <c r="S429" s="53"/>
      <c r="T429" s="53"/>
      <c r="U429" s="53"/>
      <c r="V429" s="53"/>
      <c r="W429" s="53"/>
      <c r="X429" s="53"/>
      <c r="Y429" s="54"/>
      <c r="Z429" s="54"/>
      <c r="AA429" s="54"/>
      <c r="AB429" s="54"/>
      <c r="AC429" s="54"/>
      <c r="AD429" s="54"/>
      <c r="AE429" s="54"/>
      <c r="AF429" s="54"/>
      <c r="AG429" s="54"/>
      <c r="AH429" s="54"/>
      <c r="AI429" s="54"/>
      <c r="AJ429" s="54"/>
      <c r="AK429" s="54"/>
      <c r="AL429" s="54"/>
      <c r="AM429" s="54"/>
      <c r="AN429" s="54"/>
      <c r="AO429" s="54"/>
      <c r="AP429" s="53"/>
      <c r="AQ429" s="53"/>
      <c r="AR429" s="53"/>
      <c r="AS429" s="53"/>
      <c r="AT429" s="53"/>
      <c r="AU429" s="53"/>
      <c r="AV429" s="53"/>
      <c r="AW429" s="53"/>
      <c r="AX429" s="53"/>
      <c r="AY429">
        <f>COUNTA($C$432)</f>
        <v>1</v>
      </c>
    </row>
    <row r="430" spans="1:51" ht="24.75" customHeight="1" x14ac:dyDescent="0.15">
      <c r="A430" s="46"/>
      <c r="B430" s="41" t="s">
        <v>651</v>
      </c>
      <c r="C430" s="46"/>
      <c r="D430" s="46"/>
      <c r="E430" s="46"/>
      <c r="F430" s="46"/>
      <c r="G430" s="46"/>
      <c r="H430" s="46"/>
      <c r="I430" s="46"/>
      <c r="J430" s="46"/>
      <c r="K430" s="46"/>
      <c r="L430" s="46"/>
      <c r="M430" s="46"/>
      <c r="N430" s="46"/>
      <c r="O430" s="46"/>
      <c r="P430" s="50"/>
      <c r="Q430" s="50"/>
      <c r="R430" s="50"/>
      <c r="S430" s="50"/>
      <c r="T430" s="50"/>
      <c r="U430" s="50"/>
      <c r="V430" s="50"/>
      <c r="W430" s="50"/>
      <c r="X430" s="50"/>
      <c r="Y430" s="51"/>
      <c r="Z430" s="51"/>
      <c r="AA430" s="51"/>
      <c r="AB430" s="51"/>
      <c r="AC430" s="51"/>
      <c r="AD430" s="51"/>
      <c r="AE430" s="51"/>
      <c r="AF430" s="51"/>
      <c r="AG430" s="51"/>
      <c r="AH430" s="51"/>
      <c r="AI430" s="51"/>
      <c r="AJ430" s="51"/>
      <c r="AK430" s="51"/>
      <c r="AL430" s="51"/>
      <c r="AM430" s="51"/>
      <c r="AN430" s="51"/>
      <c r="AO430" s="51"/>
      <c r="AP430" s="50"/>
      <c r="AQ430" s="50"/>
      <c r="AR430" s="50"/>
      <c r="AS430" s="50"/>
      <c r="AT430" s="50"/>
      <c r="AU430" s="50"/>
      <c r="AV430" s="50"/>
      <c r="AW430" s="50"/>
      <c r="AX430" s="50"/>
      <c r="AY430">
        <f>$AY$429</f>
        <v>1</v>
      </c>
    </row>
    <row r="431" spans="1:51" ht="59.25" customHeight="1" x14ac:dyDescent="0.15">
      <c r="A431" s="255"/>
      <c r="B431" s="255"/>
      <c r="C431" s="255" t="s">
        <v>24</v>
      </c>
      <c r="D431" s="255"/>
      <c r="E431" s="255"/>
      <c r="F431" s="255"/>
      <c r="G431" s="255"/>
      <c r="H431" s="255"/>
      <c r="I431" s="255"/>
      <c r="J431" s="242" t="s">
        <v>189</v>
      </c>
      <c r="K431" s="256"/>
      <c r="L431" s="256"/>
      <c r="M431" s="256"/>
      <c r="N431" s="256"/>
      <c r="O431" s="256"/>
      <c r="P431" s="119" t="s">
        <v>25</v>
      </c>
      <c r="Q431" s="119"/>
      <c r="R431" s="119"/>
      <c r="S431" s="119"/>
      <c r="T431" s="119"/>
      <c r="U431" s="119"/>
      <c r="V431" s="119"/>
      <c r="W431" s="119"/>
      <c r="X431" s="119"/>
      <c r="Y431" s="257" t="s">
        <v>188</v>
      </c>
      <c r="Z431" s="258"/>
      <c r="AA431" s="258"/>
      <c r="AB431" s="258"/>
      <c r="AC431" s="242" t="s">
        <v>217</v>
      </c>
      <c r="AD431" s="242"/>
      <c r="AE431" s="242"/>
      <c r="AF431" s="242"/>
      <c r="AG431" s="242"/>
      <c r="AH431" s="257" t="s">
        <v>234</v>
      </c>
      <c r="AI431" s="255"/>
      <c r="AJ431" s="255"/>
      <c r="AK431" s="255"/>
      <c r="AL431" s="255" t="s">
        <v>19</v>
      </c>
      <c r="AM431" s="255"/>
      <c r="AN431" s="255"/>
      <c r="AO431" s="259"/>
      <c r="AP431" s="245" t="s">
        <v>190</v>
      </c>
      <c r="AQ431" s="245"/>
      <c r="AR431" s="245"/>
      <c r="AS431" s="245"/>
      <c r="AT431" s="245"/>
      <c r="AU431" s="245"/>
      <c r="AV431" s="245"/>
      <c r="AW431" s="245"/>
      <c r="AX431" s="245"/>
      <c r="AY431">
        <f>$AY$429</f>
        <v>1</v>
      </c>
    </row>
    <row r="432" spans="1:51" ht="45" customHeight="1" x14ac:dyDescent="0.15">
      <c r="A432" s="230">
        <v>1</v>
      </c>
      <c r="B432" s="230">
        <v>1</v>
      </c>
      <c r="C432" s="252" t="s">
        <v>652</v>
      </c>
      <c r="D432" s="251"/>
      <c r="E432" s="251"/>
      <c r="F432" s="251"/>
      <c r="G432" s="251"/>
      <c r="H432" s="251"/>
      <c r="I432" s="251"/>
      <c r="J432" s="233">
        <v>8370005000091</v>
      </c>
      <c r="K432" s="234"/>
      <c r="L432" s="234"/>
      <c r="M432" s="234"/>
      <c r="N432" s="234"/>
      <c r="O432" s="234"/>
      <c r="P432" s="241" t="s">
        <v>630</v>
      </c>
      <c r="Q432" s="235"/>
      <c r="R432" s="235"/>
      <c r="S432" s="235"/>
      <c r="T432" s="235"/>
      <c r="U432" s="235"/>
      <c r="V432" s="235"/>
      <c r="W432" s="235"/>
      <c r="X432" s="235"/>
      <c r="Y432" s="236">
        <v>0.2</v>
      </c>
      <c r="Z432" s="237"/>
      <c r="AA432" s="237"/>
      <c r="AB432" s="238"/>
      <c r="AC432" s="222" t="s">
        <v>245</v>
      </c>
      <c r="AD432" s="223"/>
      <c r="AE432" s="223"/>
      <c r="AF432" s="223"/>
      <c r="AG432" s="223"/>
      <c r="AH432" s="253">
        <v>1</v>
      </c>
      <c r="AI432" s="254"/>
      <c r="AJ432" s="254"/>
      <c r="AK432" s="254"/>
      <c r="AL432" s="226">
        <v>100</v>
      </c>
      <c r="AM432" s="227"/>
      <c r="AN432" s="227"/>
      <c r="AO432" s="228"/>
      <c r="AP432" s="229" t="s">
        <v>644</v>
      </c>
      <c r="AQ432" s="229"/>
      <c r="AR432" s="229"/>
      <c r="AS432" s="229"/>
      <c r="AT432" s="229"/>
      <c r="AU432" s="229"/>
      <c r="AV432" s="229"/>
      <c r="AW432" s="229"/>
      <c r="AX432" s="229"/>
      <c r="AY432">
        <f>$AY$429</f>
        <v>1</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1"/>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1"/>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15"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2"/>
      <c r="B462" s="52"/>
      <c r="C462" s="52"/>
      <c r="D462" s="52"/>
      <c r="E462" s="52"/>
      <c r="F462" s="52"/>
      <c r="G462" s="52"/>
      <c r="H462" s="52"/>
      <c r="I462" s="52"/>
      <c r="J462" s="52"/>
      <c r="K462" s="52"/>
      <c r="L462" s="52"/>
      <c r="M462" s="52"/>
      <c r="N462" s="52"/>
      <c r="O462" s="52"/>
      <c r="P462" s="53"/>
      <c r="Q462" s="53"/>
      <c r="R462" s="53"/>
      <c r="S462" s="53"/>
      <c r="T462" s="53"/>
      <c r="U462" s="53"/>
      <c r="V462" s="53"/>
      <c r="W462" s="53"/>
      <c r="X462" s="53"/>
      <c r="Y462" s="54"/>
      <c r="Z462" s="54"/>
      <c r="AA462" s="54"/>
      <c r="AB462" s="54"/>
      <c r="AC462" s="54"/>
      <c r="AD462" s="54"/>
      <c r="AE462" s="54"/>
      <c r="AF462" s="54"/>
      <c r="AG462" s="54"/>
      <c r="AH462" s="54"/>
      <c r="AI462" s="54"/>
      <c r="AJ462" s="54"/>
      <c r="AK462" s="54"/>
      <c r="AL462" s="54"/>
      <c r="AM462" s="54"/>
      <c r="AN462" s="54"/>
      <c r="AO462" s="54"/>
      <c r="AP462" s="53"/>
      <c r="AQ462" s="53"/>
      <c r="AR462" s="53"/>
      <c r="AS462" s="53"/>
      <c r="AT462" s="53"/>
      <c r="AU462" s="53"/>
      <c r="AV462" s="53"/>
      <c r="AW462" s="53"/>
      <c r="AX462" s="53"/>
      <c r="AY462">
        <f>COUNTA($C$465)</f>
        <v>1</v>
      </c>
    </row>
    <row r="463" spans="1:51" ht="24.75" customHeight="1" x14ac:dyDescent="0.15">
      <c r="A463" s="46"/>
      <c r="B463" s="41" t="s">
        <v>653</v>
      </c>
      <c r="C463" s="46"/>
      <c r="D463" s="46"/>
      <c r="E463" s="46"/>
      <c r="F463" s="46"/>
      <c r="G463" s="46"/>
      <c r="H463" s="46"/>
      <c r="I463" s="46"/>
      <c r="J463" s="46"/>
      <c r="K463" s="46"/>
      <c r="L463" s="46"/>
      <c r="M463" s="46"/>
      <c r="N463" s="46"/>
      <c r="O463" s="46"/>
      <c r="P463" s="50"/>
      <c r="Q463" s="50"/>
      <c r="R463" s="50"/>
      <c r="S463" s="50"/>
      <c r="T463" s="50"/>
      <c r="U463" s="50"/>
      <c r="V463" s="50"/>
      <c r="W463" s="50"/>
      <c r="X463" s="50"/>
      <c r="Y463" s="51"/>
      <c r="Z463" s="51"/>
      <c r="AA463" s="51"/>
      <c r="AB463" s="51"/>
      <c r="AC463" s="51"/>
      <c r="AD463" s="51"/>
      <c r="AE463" s="51"/>
      <c r="AF463" s="51"/>
      <c r="AG463" s="51"/>
      <c r="AH463" s="51"/>
      <c r="AI463" s="51"/>
      <c r="AJ463" s="51"/>
      <c r="AK463" s="51"/>
      <c r="AL463" s="51"/>
      <c r="AM463" s="51"/>
      <c r="AN463" s="51"/>
      <c r="AO463" s="51"/>
      <c r="AP463" s="50"/>
      <c r="AQ463" s="50"/>
      <c r="AR463" s="50"/>
      <c r="AS463" s="50"/>
      <c r="AT463" s="50"/>
      <c r="AU463" s="50"/>
      <c r="AV463" s="50"/>
      <c r="AW463" s="50"/>
      <c r="AX463" s="50"/>
      <c r="AY463">
        <f>$AY$462</f>
        <v>1</v>
      </c>
    </row>
    <row r="464" spans="1:51" ht="59.25" customHeight="1" x14ac:dyDescent="0.15">
      <c r="A464" s="255"/>
      <c r="B464" s="255"/>
      <c r="C464" s="255" t="s">
        <v>24</v>
      </c>
      <c r="D464" s="255"/>
      <c r="E464" s="255"/>
      <c r="F464" s="255"/>
      <c r="G464" s="255"/>
      <c r="H464" s="255"/>
      <c r="I464" s="255"/>
      <c r="J464" s="242" t="s">
        <v>189</v>
      </c>
      <c r="K464" s="256"/>
      <c r="L464" s="256"/>
      <c r="M464" s="256"/>
      <c r="N464" s="256"/>
      <c r="O464" s="256"/>
      <c r="P464" s="119" t="s">
        <v>25</v>
      </c>
      <c r="Q464" s="119"/>
      <c r="R464" s="119"/>
      <c r="S464" s="119"/>
      <c r="T464" s="119"/>
      <c r="U464" s="119"/>
      <c r="V464" s="119"/>
      <c r="W464" s="119"/>
      <c r="X464" s="119"/>
      <c r="Y464" s="257" t="s">
        <v>188</v>
      </c>
      <c r="Z464" s="258"/>
      <c r="AA464" s="258"/>
      <c r="AB464" s="258"/>
      <c r="AC464" s="242" t="s">
        <v>217</v>
      </c>
      <c r="AD464" s="242"/>
      <c r="AE464" s="242"/>
      <c r="AF464" s="242"/>
      <c r="AG464" s="242"/>
      <c r="AH464" s="257" t="s">
        <v>234</v>
      </c>
      <c r="AI464" s="255"/>
      <c r="AJ464" s="255"/>
      <c r="AK464" s="255"/>
      <c r="AL464" s="255" t="s">
        <v>19</v>
      </c>
      <c r="AM464" s="255"/>
      <c r="AN464" s="255"/>
      <c r="AO464" s="259"/>
      <c r="AP464" s="245" t="s">
        <v>190</v>
      </c>
      <c r="AQ464" s="245"/>
      <c r="AR464" s="245"/>
      <c r="AS464" s="245"/>
      <c r="AT464" s="245"/>
      <c r="AU464" s="245"/>
      <c r="AV464" s="245"/>
      <c r="AW464" s="245"/>
      <c r="AX464" s="245"/>
      <c r="AY464">
        <f>$AY$462</f>
        <v>1</v>
      </c>
    </row>
    <row r="465" spans="1:51" ht="30" customHeight="1" x14ac:dyDescent="0.15">
      <c r="A465" s="230">
        <v>1</v>
      </c>
      <c r="B465" s="230">
        <v>1</v>
      </c>
      <c r="C465" s="252" t="s">
        <v>722</v>
      </c>
      <c r="D465" s="251"/>
      <c r="E465" s="251"/>
      <c r="F465" s="251"/>
      <c r="G465" s="251"/>
      <c r="H465" s="251"/>
      <c r="I465" s="251"/>
      <c r="J465" s="233">
        <v>5000020044229</v>
      </c>
      <c r="K465" s="234"/>
      <c r="L465" s="234"/>
      <c r="M465" s="234"/>
      <c r="N465" s="234"/>
      <c r="O465" s="234"/>
      <c r="P465" s="241" t="s">
        <v>629</v>
      </c>
      <c r="Q465" s="235"/>
      <c r="R465" s="235"/>
      <c r="S465" s="235"/>
      <c r="T465" s="235"/>
      <c r="U465" s="235"/>
      <c r="V465" s="235"/>
      <c r="W465" s="235"/>
      <c r="X465" s="235"/>
      <c r="Y465" s="236">
        <v>157</v>
      </c>
      <c r="Z465" s="237"/>
      <c r="AA465" s="237"/>
      <c r="AB465" s="238"/>
      <c r="AC465" s="222" t="s">
        <v>245</v>
      </c>
      <c r="AD465" s="223"/>
      <c r="AE465" s="223"/>
      <c r="AF465" s="223"/>
      <c r="AG465" s="223"/>
      <c r="AH465" s="253">
        <v>1</v>
      </c>
      <c r="AI465" s="254"/>
      <c r="AJ465" s="254"/>
      <c r="AK465" s="254"/>
      <c r="AL465" s="226">
        <v>100</v>
      </c>
      <c r="AM465" s="227"/>
      <c r="AN465" s="227"/>
      <c r="AO465" s="228"/>
      <c r="AP465" s="229" t="s">
        <v>644</v>
      </c>
      <c r="AQ465" s="229"/>
      <c r="AR465" s="229"/>
      <c r="AS465" s="229"/>
      <c r="AT465" s="229"/>
      <c r="AU465" s="229"/>
      <c r="AV465" s="229"/>
      <c r="AW465" s="229"/>
      <c r="AX465" s="229"/>
      <c r="AY465">
        <f>$AY$462</f>
        <v>1</v>
      </c>
    </row>
    <row r="466" spans="1:51" ht="30" customHeight="1" x14ac:dyDescent="0.15">
      <c r="A466" s="230">
        <v>2</v>
      </c>
      <c r="B466" s="230">
        <v>1</v>
      </c>
      <c r="C466" s="252" t="s">
        <v>654</v>
      </c>
      <c r="D466" s="251"/>
      <c r="E466" s="251"/>
      <c r="F466" s="251"/>
      <c r="G466" s="251"/>
      <c r="H466" s="251"/>
      <c r="I466" s="251"/>
      <c r="J466" s="233">
        <v>2000020072141</v>
      </c>
      <c r="K466" s="234"/>
      <c r="L466" s="234"/>
      <c r="M466" s="234"/>
      <c r="N466" s="234"/>
      <c r="O466" s="234"/>
      <c r="P466" s="241" t="s">
        <v>629</v>
      </c>
      <c r="Q466" s="235"/>
      <c r="R466" s="235"/>
      <c r="S466" s="235"/>
      <c r="T466" s="235"/>
      <c r="U466" s="235"/>
      <c r="V466" s="235"/>
      <c r="W466" s="235"/>
      <c r="X466" s="235"/>
      <c r="Y466" s="236">
        <v>71</v>
      </c>
      <c r="Z466" s="237"/>
      <c r="AA466" s="237"/>
      <c r="AB466" s="238"/>
      <c r="AC466" s="222" t="s">
        <v>245</v>
      </c>
      <c r="AD466" s="223"/>
      <c r="AE466" s="223"/>
      <c r="AF466" s="223"/>
      <c r="AG466" s="223"/>
      <c r="AH466" s="253">
        <v>1</v>
      </c>
      <c r="AI466" s="254"/>
      <c r="AJ466" s="254"/>
      <c r="AK466" s="254"/>
      <c r="AL466" s="226">
        <v>100</v>
      </c>
      <c r="AM466" s="227"/>
      <c r="AN466" s="227"/>
      <c r="AO466" s="228"/>
      <c r="AP466" s="229" t="s">
        <v>644</v>
      </c>
      <c r="AQ466" s="229"/>
      <c r="AR466" s="229"/>
      <c r="AS466" s="229"/>
      <c r="AT466" s="229"/>
      <c r="AU466" s="229"/>
      <c r="AV466" s="229"/>
      <c r="AW466" s="229"/>
      <c r="AX466" s="229"/>
      <c r="AY466">
        <f>COUNTA($C$466)</f>
        <v>1</v>
      </c>
    </row>
    <row r="467" spans="1:51" ht="30" customHeight="1" x14ac:dyDescent="0.15">
      <c r="A467" s="230">
        <v>3</v>
      </c>
      <c r="B467" s="230">
        <v>1</v>
      </c>
      <c r="C467" s="252" t="s">
        <v>655</v>
      </c>
      <c r="D467" s="251"/>
      <c r="E467" s="251"/>
      <c r="F467" s="251"/>
      <c r="G467" s="251"/>
      <c r="H467" s="251"/>
      <c r="I467" s="251"/>
      <c r="J467" s="233">
        <v>2000020073016</v>
      </c>
      <c r="K467" s="234"/>
      <c r="L467" s="234"/>
      <c r="M467" s="234"/>
      <c r="N467" s="234"/>
      <c r="O467" s="234"/>
      <c r="P467" s="241" t="s">
        <v>629</v>
      </c>
      <c r="Q467" s="235"/>
      <c r="R467" s="235"/>
      <c r="S467" s="235"/>
      <c r="T467" s="235"/>
      <c r="U467" s="235"/>
      <c r="V467" s="235"/>
      <c r="W467" s="235"/>
      <c r="X467" s="235"/>
      <c r="Y467" s="236">
        <v>0.1</v>
      </c>
      <c r="Z467" s="237"/>
      <c r="AA467" s="237"/>
      <c r="AB467" s="238"/>
      <c r="AC467" s="222" t="s">
        <v>245</v>
      </c>
      <c r="AD467" s="223"/>
      <c r="AE467" s="223"/>
      <c r="AF467" s="223"/>
      <c r="AG467" s="223"/>
      <c r="AH467" s="224">
        <v>1</v>
      </c>
      <c r="AI467" s="225"/>
      <c r="AJ467" s="225"/>
      <c r="AK467" s="225"/>
      <c r="AL467" s="226">
        <v>100</v>
      </c>
      <c r="AM467" s="227"/>
      <c r="AN467" s="227"/>
      <c r="AO467" s="228"/>
      <c r="AP467" s="229" t="s">
        <v>644</v>
      </c>
      <c r="AQ467" s="229"/>
      <c r="AR467" s="229"/>
      <c r="AS467" s="229"/>
      <c r="AT467" s="229"/>
      <c r="AU467" s="229"/>
      <c r="AV467" s="229"/>
      <c r="AW467" s="229"/>
      <c r="AX467" s="229"/>
      <c r="AY467">
        <f>COUNTA($C$467)</f>
        <v>1</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1"/>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2"/>
      <c r="B495" s="52"/>
      <c r="C495" s="52"/>
      <c r="D495" s="52"/>
      <c r="E495" s="52"/>
      <c r="F495" s="52"/>
      <c r="G495" s="52"/>
      <c r="H495" s="52"/>
      <c r="I495" s="52"/>
      <c r="J495" s="52"/>
      <c r="K495" s="52"/>
      <c r="L495" s="52"/>
      <c r="M495" s="52"/>
      <c r="N495" s="52"/>
      <c r="O495" s="52"/>
      <c r="P495" s="53"/>
      <c r="Q495" s="53"/>
      <c r="R495" s="53"/>
      <c r="S495" s="53"/>
      <c r="T495" s="53"/>
      <c r="U495" s="53"/>
      <c r="V495" s="53"/>
      <c r="W495" s="53"/>
      <c r="X495" s="53"/>
      <c r="Y495" s="54"/>
      <c r="Z495" s="54"/>
      <c r="AA495" s="54"/>
      <c r="AB495" s="54"/>
      <c r="AC495" s="54"/>
      <c r="AD495" s="54"/>
      <c r="AE495" s="54"/>
      <c r="AF495" s="54"/>
      <c r="AG495" s="54"/>
      <c r="AH495" s="54"/>
      <c r="AI495" s="54"/>
      <c r="AJ495" s="54"/>
      <c r="AK495" s="54"/>
      <c r="AL495" s="54"/>
      <c r="AM495" s="54"/>
      <c r="AN495" s="54"/>
      <c r="AO495" s="54"/>
      <c r="AP495" s="53"/>
      <c r="AQ495" s="53"/>
      <c r="AR495" s="53"/>
      <c r="AS495" s="53"/>
      <c r="AT495" s="53"/>
      <c r="AU495" s="53"/>
      <c r="AV495" s="53"/>
      <c r="AW495" s="53"/>
      <c r="AX495" s="53"/>
      <c r="AY495">
        <f>COUNTA($C$498)</f>
        <v>1</v>
      </c>
    </row>
    <row r="496" spans="1:51" ht="24.75" customHeight="1" x14ac:dyDescent="0.15">
      <c r="A496" s="46"/>
      <c r="B496" s="41" t="s">
        <v>745</v>
      </c>
      <c r="C496" s="46"/>
      <c r="D496" s="46"/>
      <c r="E496" s="46"/>
      <c r="F496" s="46"/>
      <c r="G496" s="46"/>
      <c r="H496" s="46"/>
      <c r="I496" s="46"/>
      <c r="J496" s="46"/>
      <c r="K496" s="46"/>
      <c r="L496" s="46"/>
      <c r="M496" s="46"/>
      <c r="N496" s="46"/>
      <c r="O496" s="46"/>
      <c r="P496" s="50"/>
      <c r="Q496" s="50"/>
      <c r="R496" s="50"/>
      <c r="S496" s="50"/>
      <c r="T496" s="50"/>
      <c r="U496" s="50"/>
      <c r="V496" s="50"/>
      <c r="W496" s="50"/>
      <c r="X496" s="50"/>
      <c r="Y496" s="51"/>
      <c r="Z496" s="51"/>
      <c r="AA496" s="51"/>
      <c r="AB496" s="51"/>
      <c r="AC496" s="51"/>
      <c r="AD496" s="51"/>
      <c r="AE496" s="51"/>
      <c r="AF496" s="51"/>
      <c r="AG496" s="51"/>
      <c r="AH496" s="51"/>
      <c r="AI496" s="51"/>
      <c r="AJ496" s="51"/>
      <c r="AK496" s="51"/>
      <c r="AL496" s="51"/>
      <c r="AM496" s="51"/>
      <c r="AN496" s="51"/>
      <c r="AO496" s="51"/>
      <c r="AP496" s="50"/>
      <c r="AQ496" s="50"/>
      <c r="AR496" s="50"/>
      <c r="AS496" s="50"/>
      <c r="AT496" s="50"/>
      <c r="AU496" s="50"/>
      <c r="AV496" s="50"/>
      <c r="AW496" s="50"/>
      <c r="AX496" s="50"/>
      <c r="AY496">
        <f>$AY$495</f>
        <v>1</v>
      </c>
    </row>
    <row r="497" spans="1:51" ht="59.25" customHeight="1" x14ac:dyDescent="0.15">
      <c r="A497" s="255"/>
      <c r="B497" s="255"/>
      <c r="C497" s="255" t="s">
        <v>24</v>
      </c>
      <c r="D497" s="255"/>
      <c r="E497" s="255"/>
      <c r="F497" s="255"/>
      <c r="G497" s="255"/>
      <c r="H497" s="255"/>
      <c r="I497" s="255"/>
      <c r="J497" s="242" t="s">
        <v>189</v>
      </c>
      <c r="K497" s="256"/>
      <c r="L497" s="256"/>
      <c r="M497" s="256"/>
      <c r="N497" s="256"/>
      <c r="O497" s="256"/>
      <c r="P497" s="119" t="s">
        <v>25</v>
      </c>
      <c r="Q497" s="119"/>
      <c r="R497" s="119"/>
      <c r="S497" s="119"/>
      <c r="T497" s="119"/>
      <c r="U497" s="119"/>
      <c r="V497" s="119"/>
      <c r="W497" s="119"/>
      <c r="X497" s="119"/>
      <c r="Y497" s="257" t="s">
        <v>188</v>
      </c>
      <c r="Z497" s="258"/>
      <c r="AA497" s="258"/>
      <c r="AB497" s="258"/>
      <c r="AC497" s="242" t="s">
        <v>217</v>
      </c>
      <c r="AD497" s="242"/>
      <c r="AE497" s="242"/>
      <c r="AF497" s="242"/>
      <c r="AG497" s="242"/>
      <c r="AH497" s="257" t="s">
        <v>234</v>
      </c>
      <c r="AI497" s="255"/>
      <c r="AJ497" s="255"/>
      <c r="AK497" s="255"/>
      <c r="AL497" s="255" t="s">
        <v>19</v>
      </c>
      <c r="AM497" s="255"/>
      <c r="AN497" s="255"/>
      <c r="AO497" s="259"/>
      <c r="AP497" s="245" t="s">
        <v>190</v>
      </c>
      <c r="AQ497" s="245"/>
      <c r="AR497" s="245"/>
      <c r="AS497" s="245"/>
      <c r="AT497" s="245"/>
      <c r="AU497" s="245"/>
      <c r="AV497" s="245"/>
      <c r="AW497" s="245"/>
      <c r="AX497" s="245"/>
      <c r="AY497">
        <f>$AY$495</f>
        <v>1</v>
      </c>
    </row>
    <row r="498" spans="1:51" ht="30" customHeight="1" x14ac:dyDescent="0.15">
      <c r="A498" s="230">
        <v>1</v>
      </c>
      <c r="B498" s="230">
        <v>1</v>
      </c>
      <c r="C498" s="252" t="s">
        <v>747</v>
      </c>
      <c r="D498" s="251"/>
      <c r="E498" s="251"/>
      <c r="F498" s="251"/>
      <c r="G498" s="251"/>
      <c r="H498" s="251"/>
      <c r="I498" s="251"/>
      <c r="J498" s="233" t="s">
        <v>744</v>
      </c>
      <c r="K498" s="234"/>
      <c r="L498" s="234"/>
      <c r="M498" s="234"/>
      <c r="N498" s="234"/>
      <c r="O498" s="234"/>
      <c r="P498" s="241" t="s">
        <v>629</v>
      </c>
      <c r="Q498" s="235"/>
      <c r="R498" s="235"/>
      <c r="S498" s="235"/>
      <c r="T498" s="235"/>
      <c r="U498" s="235"/>
      <c r="V498" s="235"/>
      <c r="W498" s="235"/>
      <c r="X498" s="235"/>
      <c r="Y498" s="236">
        <v>322</v>
      </c>
      <c r="Z498" s="237"/>
      <c r="AA498" s="237"/>
      <c r="AB498" s="238"/>
      <c r="AC498" s="222" t="s">
        <v>245</v>
      </c>
      <c r="AD498" s="223"/>
      <c r="AE498" s="223"/>
      <c r="AF498" s="223"/>
      <c r="AG498" s="223"/>
      <c r="AH498" s="253">
        <v>1</v>
      </c>
      <c r="AI498" s="254"/>
      <c r="AJ498" s="254"/>
      <c r="AK498" s="254"/>
      <c r="AL498" s="226">
        <v>100</v>
      </c>
      <c r="AM498" s="227"/>
      <c r="AN498" s="227"/>
      <c r="AO498" s="228"/>
      <c r="AP498" s="229" t="s">
        <v>644</v>
      </c>
      <c r="AQ498" s="229"/>
      <c r="AR498" s="229"/>
      <c r="AS498" s="229"/>
      <c r="AT498" s="229"/>
      <c r="AU498" s="229"/>
      <c r="AV498" s="229"/>
      <c r="AW498" s="229"/>
      <c r="AX498" s="229"/>
      <c r="AY498">
        <f>$AY$495</f>
        <v>1</v>
      </c>
    </row>
    <row r="499" spans="1:51" ht="30" customHeight="1" x14ac:dyDescent="0.15">
      <c r="A499" s="230">
        <v>2</v>
      </c>
      <c r="B499" s="230">
        <v>1</v>
      </c>
      <c r="C499" s="252" t="s">
        <v>748</v>
      </c>
      <c r="D499" s="251"/>
      <c r="E499" s="251"/>
      <c r="F499" s="251"/>
      <c r="G499" s="251"/>
      <c r="H499" s="251"/>
      <c r="I499" s="251"/>
      <c r="J499" s="233" t="s">
        <v>744</v>
      </c>
      <c r="K499" s="234"/>
      <c r="L499" s="234"/>
      <c r="M499" s="234"/>
      <c r="N499" s="234"/>
      <c r="O499" s="234"/>
      <c r="P499" s="241" t="s">
        <v>629</v>
      </c>
      <c r="Q499" s="235"/>
      <c r="R499" s="235"/>
      <c r="S499" s="235"/>
      <c r="T499" s="235"/>
      <c r="U499" s="235"/>
      <c r="V499" s="235"/>
      <c r="W499" s="235"/>
      <c r="X499" s="235"/>
      <c r="Y499" s="236">
        <v>20</v>
      </c>
      <c r="Z499" s="237"/>
      <c r="AA499" s="237"/>
      <c r="AB499" s="238"/>
      <c r="AC499" s="222" t="s">
        <v>245</v>
      </c>
      <c r="AD499" s="223"/>
      <c r="AE499" s="223"/>
      <c r="AF499" s="223"/>
      <c r="AG499" s="223"/>
      <c r="AH499" s="253">
        <v>1</v>
      </c>
      <c r="AI499" s="254"/>
      <c r="AJ499" s="254"/>
      <c r="AK499" s="254"/>
      <c r="AL499" s="226">
        <v>100</v>
      </c>
      <c r="AM499" s="227"/>
      <c r="AN499" s="227"/>
      <c r="AO499" s="228"/>
      <c r="AP499" s="229" t="s">
        <v>644</v>
      </c>
      <c r="AQ499" s="229"/>
      <c r="AR499" s="229"/>
      <c r="AS499" s="229"/>
      <c r="AT499" s="229"/>
      <c r="AU499" s="229"/>
      <c r="AV499" s="229"/>
      <c r="AW499" s="229"/>
      <c r="AX499" s="229"/>
      <c r="AY499">
        <f>COUNTA($C$499)</f>
        <v>1</v>
      </c>
    </row>
    <row r="500" spans="1:51" ht="30" customHeight="1" x14ac:dyDescent="0.15">
      <c r="A500" s="230">
        <v>3</v>
      </c>
      <c r="B500" s="230">
        <v>1</v>
      </c>
      <c r="C500" s="252" t="s">
        <v>749</v>
      </c>
      <c r="D500" s="251"/>
      <c r="E500" s="251"/>
      <c r="F500" s="251"/>
      <c r="G500" s="251"/>
      <c r="H500" s="251"/>
      <c r="I500" s="251"/>
      <c r="J500" s="233" t="s">
        <v>744</v>
      </c>
      <c r="K500" s="234"/>
      <c r="L500" s="234"/>
      <c r="M500" s="234"/>
      <c r="N500" s="234"/>
      <c r="O500" s="234"/>
      <c r="P500" s="241" t="s">
        <v>629</v>
      </c>
      <c r="Q500" s="235"/>
      <c r="R500" s="235"/>
      <c r="S500" s="235"/>
      <c r="T500" s="235"/>
      <c r="U500" s="235"/>
      <c r="V500" s="235"/>
      <c r="W500" s="235"/>
      <c r="X500" s="235"/>
      <c r="Y500" s="236">
        <v>12</v>
      </c>
      <c r="Z500" s="237"/>
      <c r="AA500" s="237"/>
      <c r="AB500" s="238"/>
      <c r="AC500" s="222" t="s">
        <v>245</v>
      </c>
      <c r="AD500" s="223"/>
      <c r="AE500" s="223"/>
      <c r="AF500" s="223"/>
      <c r="AG500" s="223"/>
      <c r="AH500" s="224">
        <v>1</v>
      </c>
      <c r="AI500" s="225"/>
      <c r="AJ500" s="225"/>
      <c r="AK500" s="225"/>
      <c r="AL500" s="226">
        <v>100</v>
      </c>
      <c r="AM500" s="227"/>
      <c r="AN500" s="227"/>
      <c r="AO500" s="228"/>
      <c r="AP500" s="229" t="s">
        <v>644</v>
      </c>
      <c r="AQ500" s="229"/>
      <c r="AR500" s="229"/>
      <c r="AS500" s="229"/>
      <c r="AT500" s="229"/>
      <c r="AU500" s="229"/>
      <c r="AV500" s="229"/>
      <c r="AW500" s="229"/>
      <c r="AX500" s="229"/>
      <c r="AY500">
        <f>COUNTA($C$500)</f>
        <v>1</v>
      </c>
    </row>
    <row r="501" spans="1:51" ht="30" customHeight="1" x14ac:dyDescent="0.15">
      <c r="A501" s="230">
        <v>4</v>
      </c>
      <c r="B501" s="230">
        <v>1</v>
      </c>
      <c r="C501" s="252" t="s">
        <v>750</v>
      </c>
      <c r="D501" s="251"/>
      <c r="E501" s="251"/>
      <c r="F501" s="251"/>
      <c r="G501" s="251"/>
      <c r="H501" s="251"/>
      <c r="I501" s="251"/>
      <c r="J501" s="233" t="s">
        <v>744</v>
      </c>
      <c r="K501" s="234"/>
      <c r="L501" s="234"/>
      <c r="M501" s="234"/>
      <c r="N501" s="234"/>
      <c r="O501" s="234"/>
      <c r="P501" s="241" t="s">
        <v>629</v>
      </c>
      <c r="Q501" s="235"/>
      <c r="R501" s="235"/>
      <c r="S501" s="235"/>
      <c r="T501" s="235"/>
      <c r="U501" s="235"/>
      <c r="V501" s="235"/>
      <c r="W501" s="235"/>
      <c r="X501" s="235"/>
      <c r="Y501" s="236">
        <v>11</v>
      </c>
      <c r="Z501" s="237"/>
      <c r="AA501" s="237"/>
      <c r="AB501" s="238"/>
      <c r="AC501" s="222" t="s">
        <v>245</v>
      </c>
      <c r="AD501" s="223"/>
      <c r="AE501" s="223"/>
      <c r="AF501" s="223"/>
      <c r="AG501" s="223"/>
      <c r="AH501" s="224">
        <v>1</v>
      </c>
      <c r="AI501" s="225"/>
      <c r="AJ501" s="225"/>
      <c r="AK501" s="225"/>
      <c r="AL501" s="226">
        <v>100</v>
      </c>
      <c r="AM501" s="227"/>
      <c r="AN501" s="227"/>
      <c r="AO501" s="228"/>
      <c r="AP501" s="229" t="s">
        <v>644</v>
      </c>
      <c r="AQ501" s="229"/>
      <c r="AR501" s="229"/>
      <c r="AS501" s="229"/>
      <c r="AT501" s="229"/>
      <c r="AU501" s="229"/>
      <c r="AV501" s="229"/>
      <c r="AW501" s="229"/>
      <c r="AX501" s="229"/>
      <c r="AY501">
        <f>COUNTA($C$501)</f>
        <v>1</v>
      </c>
    </row>
    <row r="502" spans="1:51" ht="30" customHeight="1" x14ac:dyDescent="0.15">
      <c r="A502" s="230">
        <v>5</v>
      </c>
      <c r="B502" s="230">
        <v>1</v>
      </c>
      <c r="C502" s="252" t="s">
        <v>751</v>
      </c>
      <c r="D502" s="251"/>
      <c r="E502" s="251"/>
      <c r="F502" s="251"/>
      <c r="G502" s="251"/>
      <c r="H502" s="251"/>
      <c r="I502" s="251"/>
      <c r="J502" s="233" t="s">
        <v>744</v>
      </c>
      <c r="K502" s="234"/>
      <c r="L502" s="234"/>
      <c r="M502" s="234"/>
      <c r="N502" s="234"/>
      <c r="O502" s="234"/>
      <c r="P502" s="241" t="s">
        <v>629</v>
      </c>
      <c r="Q502" s="235"/>
      <c r="R502" s="235"/>
      <c r="S502" s="235"/>
      <c r="T502" s="235"/>
      <c r="U502" s="235"/>
      <c r="V502" s="235"/>
      <c r="W502" s="235"/>
      <c r="X502" s="235"/>
      <c r="Y502" s="236">
        <v>10</v>
      </c>
      <c r="Z502" s="237"/>
      <c r="AA502" s="237"/>
      <c r="AB502" s="238"/>
      <c r="AC502" s="222" t="s">
        <v>245</v>
      </c>
      <c r="AD502" s="223"/>
      <c r="AE502" s="223"/>
      <c r="AF502" s="223"/>
      <c r="AG502" s="223"/>
      <c r="AH502" s="224">
        <v>1</v>
      </c>
      <c r="AI502" s="225"/>
      <c r="AJ502" s="225"/>
      <c r="AK502" s="225"/>
      <c r="AL502" s="226">
        <v>100</v>
      </c>
      <c r="AM502" s="227"/>
      <c r="AN502" s="227"/>
      <c r="AO502" s="228"/>
      <c r="AP502" s="229" t="s">
        <v>644</v>
      </c>
      <c r="AQ502" s="229"/>
      <c r="AR502" s="229"/>
      <c r="AS502" s="229"/>
      <c r="AT502" s="229"/>
      <c r="AU502" s="229"/>
      <c r="AV502" s="229"/>
      <c r="AW502" s="229"/>
      <c r="AX502" s="229"/>
      <c r="AY502">
        <f>COUNTA($C$502)</f>
        <v>1</v>
      </c>
    </row>
    <row r="503" spans="1:51" ht="30" customHeight="1" x14ac:dyDescent="0.15">
      <c r="A503" s="230">
        <v>6</v>
      </c>
      <c r="B503" s="230">
        <v>1</v>
      </c>
      <c r="C503" s="252" t="s">
        <v>752</v>
      </c>
      <c r="D503" s="251"/>
      <c r="E503" s="251"/>
      <c r="F503" s="251"/>
      <c r="G503" s="251"/>
      <c r="H503" s="251"/>
      <c r="I503" s="251"/>
      <c r="J503" s="233" t="s">
        <v>744</v>
      </c>
      <c r="K503" s="234"/>
      <c r="L503" s="234"/>
      <c r="M503" s="234"/>
      <c r="N503" s="234"/>
      <c r="O503" s="234"/>
      <c r="P503" s="241" t="s">
        <v>629</v>
      </c>
      <c r="Q503" s="235"/>
      <c r="R503" s="235"/>
      <c r="S503" s="235"/>
      <c r="T503" s="235"/>
      <c r="U503" s="235"/>
      <c r="V503" s="235"/>
      <c r="W503" s="235"/>
      <c r="X503" s="235"/>
      <c r="Y503" s="236">
        <v>8</v>
      </c>
      <c r="Z503" s="237"/>
      <c r="AA503" s="237"/>
      <c r="AB503" s="238"/>
      <c r="AC503" s="222" t="s">
        <v>245</v>
      </c>
      <c r="AD503" s="223"/>
      <c r="AE503" s="223"/>
      <c r="AF503" s="223"/>
      <c r="AG503" s="223"/>
      <c r="AH503" s="224">
        <v>1</v>
      </c>
      <c r="AI503" s="225"/>
      <c r="AJ503" s="225"/>
      <c r="AK503" s="225"/>
      <c r="AL503" s="226">
        <v>100</v>
      </c>
      <c r="AM503" s="227"/>
      <c r="AN503" s="227"/>
      <c r="AO503" s="228"/>
      <c r="AP503" s="229" t="s">
        <v>644</v>
      </c>
      <c r="AQ503" s="229"/>
      <c r="AR503" s="229"/>
      <c r="AS503" s="229"/>
      <c r="AT503" s="229"/>
      <c r="AU503" s="229"/>
      <c r="AV503" s="229"/>
      <c r="AW503" s="229"/>
      <c r="AX503" s="229"/>
      <c r="AY503">
        <f>COUNTA($C$503)</f>
        <v>1</v>
      </c>
    </row>
    <row r="504" spans="1:51" ht="30" customHeight="1" x14ac:dyDescent="0.15">
      <c r="A504" s="230">
        <v>7</v>
      </c>
      <c r="B504" s="230">
        <v>1</v>
      </c>
      <c r="C504" s="252" t="s">
        <v>753</v>
      </c>
      <c r="D504" s="251"/>
      <c r="E504" s="251"/>
      <c r="F504" s="251"/>
      <c r="G504" s="251"/>
      <c r="H504" s="251"/>
      <c r="I504" s="251"/>
      <c r="J504" s="233" t="s">
        <v>744</v>
      </c>
      <c r="K504" s="234"/>
      <c r="L504" s="234"/>
      <c r="M504" s="234"/>
      <c r="N504" s="234"/>
      <c r="O504" s="234"/>
      <c r="P504" s="241" t="s">
        <v>629</v>
      </c>
      <c r="Q504" s="235"/>
      <c r="R504" s="235"/>
      <c r="S504" s="235"/>
      <c r="T504" s="235"/>
      <c r="U504" s="235"/>
      <c r="V504" s="235"/>
      <c r="W504" s="235"/>
      <c r="X504" s="235"/>
      <c r="Y504" s="236">
        <v>7</v>
      </c>
      <c r="Z504" s="237"/>
      <c r="AA504" s="237"/>
      <c r="AB504" s="238"/>
      <c r="AC504" s="222" t="s">
        <v>245</v>
      </c>
      <c r="AD504" s="223"/>
      <c r="AE504" s="223"/>
      <c r="AF504" s="223"/>
      <c r="AG504" s="223"/>
      <c r="AH504" s="224">
        <v>1</v>
      </c>
      <c r="AI504" s="225"/>
      <c r="AJ504" s="225"/>
      <c r="AK504" s="225"/>
      <c r="AL504" s="226">
        <v>100</v>
      </c>
      <c r="AM504" s="227"/>
      <c r="AN504" s="227"/>
      <c r="AO504" s="228"/>
      <c r="AP504" s="229" t="s">
        <v>644</v>
      </c>
      <c r="AQ504" s="229"/>
      <c r="AR504" s="229"/>
      <c r="AS504" s="229"/>
      <c r="AT504" s="229"/>
      <c r="AU504" s="229"/>
      <c r="AV504" s="229"/>
      <c r="AW504" s="229"/>
      <c r="AX504" s="229"/>
      <c r="AY504">
        <f>COUNTA($C$504)</f>
        <v>1</v>
      </c>
    </row>
    <row r="505" spans="1:51" ht="30" customHeight="1" x14ac:dyDescent="0.15">
      <c r="A505" s="230">
        <v>8</v>
      </c>
      <c r="B505" s="230">
        <v>1</v>
      </c>
      <c r="C505" s="252" t="s">
        <v>754</v>
      </c>
      <c r="D505" s="251"/>
      <c r="E505" s="251"/>
      <c r="F505" s="251"/>
      <c r="G505" s="251"/>
      <c r="H505" s="251"/>
      <c r="I505" s="251"/>
      <c r="J505" s="233" t="s">
        <v>744</v>
      </c>
      <c r="K505" s="234"/>
      <c r="L505" s="234"/>
      <c r="M505" s="234"/>
      <c r="N505" s="234"/>
      <c r="O505" s="234"/>
      <c r="P505" s="241" t="s">
        <v>629</v>
      </c>
      <c r="Q505" s="235"/>
      <c r="R505" s="235"/>
      <c r="S505" s="235"/>
      <c r="T505" s="235"/>
      <c r="U505" s="235"/>
      <c r="V505" s="235"/>
      <c r="W505" s="235"/>
      <c r="X505" s="235"/>
      <c r="Y505" s="236">
        <v>7</v>
      </c>
      <c r="Z505" s="237"/>
      <c r="AA505" s="237"/>
      <c r="AB505" s="238"/>
      <c r="AC505" s="222" t="s">
        <v>245</v>
      </c>
      <c r="AD505" s="223"/>
      <c r="AE505" s="223"/>
      <c r="AF505" s="223"/>
      <c r="AG505" s="223"/>
      <c r="AH505" s="224">
        <v>1</v>
      </c>
      <c r="AI505" s="225"/>
      <c r="AJ505" s="225"/>
      <c r="AK505" s="225"/>
      <c r="AL505" s="226">
        <v>100</v>
      </c>
      <c r="AM505" s="227"/>
      <c r="AN505" s="227"/>
      <c r="AO505" s="228"/>
      <c r="AP505" s="229" t="s">
        <v>644</v>
      </c>
      <c r="AQ505" s="229"/>
      <c r="AR505" s="229"/>
      <c r="AS505" s="229"/>
      <c r="AT505" s="229"/>
      <c r="AU505" s="229"/>
      <c r="AV505" s="229"/>
      <c r="AW505" s="229"/>
      <c r="AX505" s="229"/>
      <c r="AY505">
        <f>COUNTA($C$505)</f>
        <v>1</v>
      </c>
    </row>
    <row r="506" spans="1:51" ht="30" customHeight="1" x14ac:dyDescent="0.15">
      <c r="A506" s="230">
        <v>9</v>
      </c>
      <c r="B506" s="230">
        <v>1</v>
      </c>
      <c r="C506" s="252" t="s">
        <v>755</v>
      </c>
      <c r="D506" s="251"/>
      <c r="E506" s="251"/>
      <c r="F506" s="251"/>
      <c r="G506" s="251"/>
      <c r="H506" s="251"/>
      <c r="I506" s="251"/>
      <c r="J506" s="233" t="s">
        <v>744</v>
      </c>
      <c r="K506" s="234"/>
      <c r="L506" s="234"/>
      <c r="M506" s="234"/>
      <c r="N506" s="234"/>
      <c r="O506" s="234"/>
      <c r="P506" s="241" t="s">
        <v>629</v>
      </c>
      <c r="Q506" s="235"/>
      <c r="R506" s="235"/>
      <c r="S506" s="235"/>
      <c r="T506" s="235"/>
      <c r="U506" s="235"/>
      <c r="V506" s="235"/>
      <c r="W506" s="235"/>
      <c r="X506" s="235"/>
      <c r="Y506" s="236">
        <v>6</v>
      </c>
      <c r="Z506" s="237"/>
      <c r="AA506" s="237"/>
      <c r="AB506" s="238"/>
      <c r="AC506" s="222" t="s">
        <v>245</v>
      </c>
      <c r="AD506" s="223"/>
      <c r="AE506" s="223"/>
      <c r="AF506" s="223"/>
      <c r="AG506" s="223"/>
      <c r="AH506" s="224">
        <v>1</v>
      </c>
      <c r="AI506" s="225"/>
      <c r="AJ506" s="225"/>
      <c r="AK506" s="225"/>
      <c r="AL506" s="226">
        <v>100</v>
      </c>
      <c r="AM506" s="227"/>
      <c r="AN506" s="227"/>
      <c r="AO506" s="228"/>
      <c r="AP506" s="229" t="s">
        <v>644</v>
      </c>
      <c r="AQ506" s="229"/>
      <c r="AR506" s="229"/>
      <c r="AS506" s="229"/>
      <c r="AT506" s="229"/>
      <c r="AU506" s="229"/>
      <c r="AV506" s="229"/>
      <c r="AW506" s="229"/>
      <c r="AX506" s="229"/>
      <c r="AY506">
        <f>COUNTA($C$506)</f>
        <v>1</v>
      </c>
    </row>
    <row r="507" spans="1:51" ht="30" customHeight="1" x14ac:dyDescent="0.15">
      <c r="A507" s="230">
        <v>10</v>
      </c>
      <c r="B507" s="230">
        <v>1</v>
      </c>
      <c r="C507" s="252" t="s">
        <v>756</v>
      </c>
      <c r="D507" s="251"/>
      <c r="E507" s="251"/>
      <c r="F507" s="251"/>
      <c r="G507" s="251"/>
      <c r="H507" s="251"/>
      <c r="I507" s="251"/>
      <c r="J507" s="233" t="s">
        <v>744</v>
      </c>
      <c r="K507" s="234"/>
      <c r="L507" s="234"/>
      <c r="M507" s="234"/>
      <c r="N507" s="234"/>
      <c r="O507" s="234"/>
      <c r="P507" s="241" t="s">
        <v>629</v>
      </c>
      <c r="Q507" s="235"/>
      <c r="R507" s="235"/>
      <c r="S507" s="235"/>
      <c r="T507" s="235"/>
      <c r="U507" s="235"/>
      <c r="V507" s="235"/>
      <c r="W507" s="235"/>
      <c r="X507" s="235"/>
      <c r="Y507" s="236">
        <v>6</v>
      </c>
      <c r="Z507" s="237"/>
      <c r="AA507" s="237"/>
      <c r="AB507" s="238"/>
      <c r="AC507" s="222" t="s">
        <v>245</v>
      </c>
      <c r="AD507" s="223"/>
      <c r="AE507" s="223"/>
      <c r="AF507" s="223"/>
      <c r="AG507" s="223"/>
      <c r="AH507" s="224">
        <v>1</v>
      </c>
      <c r="AI507" s="225"/>
      <c r="AJ507" s="225"/>
      <c r="AK507" s="225"/>
      <c r="AL507" s="226">
        <v>100</v>
      </c>
      <c r="AM507" s="227"/>
      <c r="AN507" s="227"/>
      <c r="AO507" s="228"/>
      <c r="AP507" s="229" t="s">
        <v>644</v>
      </c>
      <c r="AQ507" s="229"/>
      <c r="AR507" s="229"/>
      <c r="AS507" s="229"/>
      <c r="AT507" s="229"/>
      <c r="AU507" s="229"/>
      <c r="AV507" s="229"/>
      <c r="AW507" s="229"/>
      <c r="AX507" s="229"/>
      <c r="AY507">
        <f>COUNTA($C$507)</f>
        <v>1</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2"/>
      <c r="B528" s="52"/>
      <c r="C528" s="52"/>
      <c r="D528" s="52"/>
      <c r="E528" s="52"/>
      <c r="F528" s="52"/>
      <c r="G528" s="52"/>
      <c r="H528" s="52"/>
      <c r="I528" s="52"/>
      <c r="J528" s="52"/>
      <c r="K528" s="52"/>
      <c r="L528" s="52"/>
      <c r="M528" s="52"/>
      <c r="N528" s="52"/>
      <c r="O528" s="52"/>
      <c r="P528" s="53"/>
      <c r="Q528" s="53"/>
      <c r="R528" s="53"/>
      <c r="S528" s="53"/>
      <c r="T528" s="53"/>
      <c r="U528" s="53"/>
      <c r="V528" s="53"/>
      <c r="W528" s="53"/>
      <c r="X528" s="53"/>
      <c r="Y528" s="54"/>
      <c r="Z528" s="54"/>
      <c r="AA528" s="54"/>
      <c r="AB528" s="54"/>
      <c r="AC528" s="54"/>
      <c r="AD528" s="54"/>
      <c r="AE528" s="54"/>
      <c r="AF528" s="54"/>
      <c r="AG528" s="54"/>
      <c r="AH528" s="54"/>
      <c r="AI528" s="54"/>
      <c r="AJ528" s="54"/>
      <c r="AK528" s="54"/>
      <c r="AL528" s="54"/>
      <c r="AM528" s="54"/>
      <c r="AN528" s="54"/>
      <c r="AO528" s="54"/>
      <c r="AP528" s="53"/>
      <c r="AQ528" s="53"/>
      <c r="AR528" s="53"/>
      <c r="AS528" s="53"/>
      <c r="AT528" s="53"/>
      <c r="AU528" s="53"/>
      <c r="AV528" s="53"/>
      <c r="AW528" s="53"/>
      <c r="AX528" s="53"/>
      <c r="AY528">
        <f>COUNTA($C$531)</f>
        <v>1</v>
      </c>
    </row>
    <row r="529" spans="1:51" ht="24.75" customHeight="1" x14ac:dyDescent="0.15">
      <c r="A529" s="46"/>
      <c r="B529" s="41" t="s">
        <v>632</v>
      </c>
      <c r="C529" s="46"/>
      <c r="D529" s="46"/>
      <c r="E529" s="46"/>
      <c r="F529" s="46"/>
      <c r="G529" s="46"/>
      <c r="H529" s="46"/>
      <c r="I529" s="46"/>
      <c r="J529" s="46"/>
      <c r="K529" s="46"/>
      <c r="L529" s="46"/>
      <c r="M529" s="46"/>
      <c r="N529" s="46"/>
      <c r="O529" s="46"/>
      <c r="P529" s="50"/>
      <c r="Q529" s="50"/>
      <c r="R529" s="50"/>
      <c r="S529" s="50"/>
      <c r="T529" s="50"/>
      <c r="U529" s="50"/>
      <c r="V529" s="50"/>
      <c r="W529" s="50"/>
      <c r="X529" s="50"/>
      <c r="Y529" s="51"/>
      <c r="Z529" s="51"/>
      <c r="AA529" s="51"/>
      <c r="AB529" s="51"/>
      <c r="AC529" s="51"/>
      <c r="AD529" s="51"/>
      <c r="AE529" s="51"/>
      <c r="AF529" s="51"/>
      <c r="AG529" s="51"/>
      <c r="AH529" s="51"/>
      <c r="AI529" s="51"/>
      <c r="AJ529" s="51"/>
      <c r="AK529" s="51"/>
      <c r="AL529" s="51"/>
      <c r="AM529" s="51"/>
      <c r="AN529" s="51"/>
      <c r="AO529" s="51"/>
      <c r="AP529" s="50"/>
      <c r="AQ529" s="50"/>
      <c r="AR529" s="50"/>
      <c r="AS529" s="50"/>
      <c r="AT529" s="50"/>
      <c r="AU529" s="50"/>
      <c r="AV529" s="50"/>
      <c r="AW529" s="50"/>
      <c r="AX529" s="50"/>
      <c r="AY529">
        <f>$AY$528</f>
        <v>1</v>
      </c>
    </row>
    <row r="530" spans="1:51" ht="59.25" customHeight="1" x14ac:dyDescent="0.15">
      <c r="A530" s="255"/>
      <c r="B530" s="255"/>
      <c r="C530" s="255" t="s">
        <v>24</v>
      </c>
      <c r="D530" s="255"/>
      <c r="E530" s="255"/>
      <c r="F530" s="255"/>
      <c r="G530" s="255"/>
      <c r="H530" s="255"/>
      <c r="I530" s="255"/>
      <c r="J530" s="242" t="s">
        <v>189</v>
      </c>
      <c r="K530" s="256"/>
      <c r="L530" s="256"/>
      <c r="M530" s="256"/>
      <c r="N530" s="256"/>
      <c r="O530" s="256"/>
      <c r="P530" s="119" t="s">
        <v>25</v>
      </c>
      <c r="Q530" s="119"/>
      <c r="R530" s="119"/>
      <c r="S530" s="119"/>
      <c r="T530" s="119"/>
      <c r="U530" s="119"/>
      <c r="V530" s="119"/>
      <c r="W530" s="119"/>
      <c r="X530" s="119"/>
      <c r="Y530" s="257" t="s">
        <v>188</v>
      </c>
      <c r="Z530" s="258"/>
      <c r="AA530" s="258"/>
      <c r="AB530" s="258"/>
      <c r="AC530" s="242" t="s">
        <v>217</v>
      </c>
      <c r="AD530" s="242"/>
      <c r="AE530" s="242"/>
      <c r="AF530" s="242"/>
      <c r="AG530" s="242"/>
      <c r="AH530" s="257" t="s">
        <v>234</v>
      </c>
      <c r="AI530" s="255"/>
      <c r="AJ530" s="255"/>
      <c r="AK530" s="255"/>
      <c r="AL530" s="255" t="s">
        <v>19</v>
      </c>
      <c r="AM530" s="255"/>
      <c r="AN530" s="255"/>
      <c r="AO530" s="259"/>
      <c r="AP530" s="245" t="s">
        <v>190</v>
      </c>
      <c r="AQ530" s="245"/>
      <c r="AR530" s="245"/>
      <c r="AS530" s="245"/>
      <c r="AT530" s="245"/>
      <c r="AU530" s="245"/>
      <c r="AV530" s="245"/>
      <c r="AW530" s="245"/>
      <c r="AX530" s="245"/>
      <c r="AY530">
        <f>$AY$528</f>
        <v>1</v>
      </c>
    </row>
    <row r="531" spans="1:51" ht="30" customHeight="1" x14ac:dyDescent="0.15">
      <c r="A531" s="230">
        <v>1</v>
      </c>
      <c r="B531" s="230">
        <v>1</v>
      </c>
      <c r="C531" s="252" t="s">
        <v>656</v>
      </c>
      <c r="D531" s="251"/>
      <c r="E531" s="251"/>
      <c r="F531" s="251"/>
      <c r="G531" s="251"/>
      <c r="H531" s="251"/>
      <c r="I531" s="251"/>
      <c r="J531" s="233">
        <v>6030005001745</v>
      </c>
      <c r="K531" s="234"/>
      <c r="L531" s="234"/>
      <c r="M531" s="234"/>
      <c r="N531" s="234"/>
      <c r="O531" s="234"/>
      <c r="P531" s="241" t="s">
        <v>657</v>
      </c>
      <c r="Q531" s="235"/>
      <c r="R531" s="235"/>
      <c r="S531" s="235"/>
      <c r="T531" s="235"/>
      <c r="U531" s="235"/>
      <c r="V531" s="235"/>
      <c r="W531" s="235"/>
      <c r="X531" s="235"/>
      <c r="Y531" s="236">
        <v>403</v>
      </c>
      <c r="Z531" s="237"/>
      <c r="AA531" s="237"/>
      <c r="AB531" s="238"/>
      <c r="AC531" s="222"/>
      <c r="AD531" s="223"/>
      <c r="AE531" s="223"/>
      <c r="AF531" s="223"/>
      <c r="AG531" s="223"/>
      <c r="AH531" s="253" t="s">
        <v>644</v>
      </c>
      <c r="AI531" s="254"/>
      <c r="AJ531" s="254"/>
      <c r="AK531" s="254"/>
      <c r="AL531" s="226" t="s">
        <v>644</v>
      </c>
      <c r="AM531" s="227"/>
      <c r="AN531" s="227"/>
      <c r="AO531" s="228"/>
      <c r="AP531" s="229" t="s">
        <v>644</v>
      </c>
      <c r="AQ531" s="229"/>
      <c r="AR531" s="229"/>
      <c r="AS531" s="229"/>
      <c r="AT531" s="229"/>
      <c r="AU531" s="229"/>
      <c r="AV531" s="229"/>
      <c r="AW531" s="229"/>
      <c r="AX531" s="229"/>
      <c r="AY531">
        <f>$AY$528</f>
        <v>1</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1"/>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1"/>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15">
      <c r="A561" s="52"/>
      <c r="B561" s="52"/>
      <c r="C561" s="52"/>
      <c r="D561" s="52"/>
      <c r="E561" s="52"/>
      <c r="F561" s="52"/>
      <c r="G561" s="52"/>
      <c r="H561" s="52"/>
      <c r="I561" s="52"/>
      <c r="J561" s="52"/>
      <c r="K561" s="52"/>
      <c r="L561" s="52"/>
      <c r="M561" s="52"/>
      <c r="N561" s="52"/>
      <c r="O561" s="52"/>
      <c r="P561" s="53"/>
      <c r="Q561" s="53"/>
      <c r="R561" s="53"/>
      <c r="S561" s="53"/>
      <c r="T561" s="53"/>
      <c r="U561" s="53"/>
      <c r="V561" s="53"/>
      <c r="W561" s="53"/>
      <c r="X561" s="53"/>
      <c r="Y561" s="54"/>
      <c r="Z561" s="54"/>
      <c r="AA561" s="54"/>
      <c r="AB561" s="54"/>
      <c r="AC561" s="54"/>
      <c r="AD561" s="54"/>
      <c r="AE561" s="54"/>
      <c r="AF561" s="54"/>
      <c r="AG561" s="54"/>
      <c r="AH561" s="54"/>
      <c r="AI561" s="54"/>
      <c r="AJ561" s="54"/>
      <c r="AK561" s="54"/>
      <c r="AL561" s="54"/>
      <c r="AM561" s="54"/>
      <c r="AN561" s="54"/>
      <c r="AO561" s="54"/>
      <c r="AP561" s="53"/>
      <c r="AQ561" s="53"/>
      <c r="AR561" s="53"/>
      <c r="AS561" s="53"/>
      <c r="AT561" s="53"/>
      <c r="AU561" s="53"/>
      <c r="AV561" s="53"/>
      <c r="AW561" s="53"/>
      <c r="AX561" s="53"/>
      <c r="AY561">
        <f>COUNTA($C$564)</f>
        <v>1</v>
      </c>
    </row>
    <row r="562" spans="1:51" ht="24.75" customHeight="1" x14ac:dyDescent="0.15">
      <c r="A562" s="46"/>
      <c r="B562" s="41" t="s">
        <v>658</v>
      </c>
      <c r="C562" s="46"/>
      <c r="D562" s="46"/>
      <c r="E562" s="46"/>
      <c r="F562" s="46"/>
      <c r="G562" s="46"/>
      <c r="H562" s="46"/>
      <c r="I562" s="46"/>
      <c r="J562" s="46"/>
      <c r="K562" s="46"/>
      <c r="L562" s="46"/>
      <c r="M562" s="46"/>
      <c r="N562" s="46"/>
      <c r="O562" s="46"/>
      <c r="P562" s="50"/>
      <c r="Q562" s="50"/>
      <c r="R562" s="50"/>
      <c r="S562" s="50"/>
      <c r="T562" s="50"/>
      <c r="U562" s="50"/>
      <c r="V562" s="50"/>
      <c r="W562" s="50"/>
      <c r="X562" s="50"/>
      <c r="Y562" s="51"/>
      <c r="Z562" s="51"/>
      <c r="AA562" s="51"/>
      <c r="AB562" s="51"/>
      <c r="AC562" s="51"/>
      <c r="AD562" s="51"/>
      <c r="AE562" s="51"/>
      <c r="AF562" s="51"/>
      <c r="AG562" s="51"/>
      <c r="AH562" s="51"/>
      <c r="AI562" s="51"/>
      <c r="AJ562" s="51"/>
      <c r="AK562" s="51"/>
      <c r="AL562" s="51"/>
      <c r="AM562" s="51"/>
      <c r="AN562" s="51"/>
      <c r="AO562" s="51"/>
      <c r="AP562" s="50"/>
      <c r="AQ562" s="50"/>
      <c r="AR562" s="50"/>
      <c r="AS562" s="50"/>
      <c r="AT562" s="50"/>
      <c r="AU562" s="50"/>
      <c r="AV562" s="50"/>
      <c r="AW562" s="50"/>
      <c r="AX562" s="50"/>
      <c r="AY562">
        <f>$AY$561</f>
        <v>1</v>
      </c>
    </row>
    <row r="563" spans="1:51" ht="59.25" customHeight="1" x14ac:dyDescent="0.15">
      <c r="A563" s="255"/>
      <c r="B563" s="255"/>
      <c r="C563" s="255" t="s">
        <v>24</v>
      </c>
      <c r="D563" s="255"/>
      <c r="E563" s="255"/>
      <c r="F563" s="255"/>
      <c r="G563" s="255"/>
      <c r="H563" s="255"/>
      <c r="I563" s="255"/>
      <c r="J563" s="242" t="s">
        <v>189</v>
      </c>
      <c r="K563" s="256"/>
      <c r="L563" s="256"/>
      <c r="M563" s="256"/>
      <c r="N563" s="256"/>
      <c r="O563" s="256"/>
      <c r="P563" s="119" t="s">
        <v>25</v>
      </c>
      <c r="Q563" s="119"/>
      <c r="R563" s="119"/>
      <c r="S563" s="119"/>
      <c r="T563" s="119"/>
      <c r="U563" s="119"/>
      <c r="V563" s="119"/>
      <c r="W563" s="119"/>
      <c r="X563" s="119"/>
      <c r="Y563" s="257" t="s">
        <v>188</v>
      </c>
      <c r="Z563" s="258"/>
      <c r="AA563" s="258"/>
      <c r="AB563" s="258"/>
      <c r="AC563" s="242" t="s">
        <v>217</v>
      </c>
      <c r="AD563" s="242"/>
      <c r="AE563" s="242"/>
      <c r="AF563" s="242"/>
      <c r="AG563" s="242"/>
      <c r="AH563" s="257" t="s">
        <v>234</v>
      </c>
      <c r="AI563" s="255"/>
      <c r="AJ563" s="255"/>
      <c r="AK563" s="255"/>
      <c r="AL563" s="255" t="s">
        <v>19</v>
      </c>
      <c r="AM563" s="255"/>
      <c r="AN563" s="255"/>
      <c r="AO563" s="259"/>
      <c r="AP563" s="245" t="s">
        <v>190</v>
      </c>
      <c r="AQ563" s="245"/>
      <c r="AR563" s="245"/>
      <c r="AS563" s="245"/>
      <c r="AT563" s="245"/>
      <c r="AU563" s="245"/>
      <c r="AV563" s="245"/>
      <c r="AW563" s="245"/>
      <c r="AX563" s="245"/>
      <c r="AY563">
        <f>$AY$561</f>
        <v>1</v>
      </c>
    </row>
    <row r="564" spans="1:51" ht="30" customHeight="1" x14ac:dyDescent="0.15">
      <c r="A564" s="230">
        <v>1</v>
      </c>
      <c r="B564" s="230">
        <v>1</v>
      </c>
      <c r="C564" s="252" t="s">
        <v>659</v>
      </c>
      <c r="D564" s="251"/>
      <c r="E564" s="251"/>
      <c r="F564" s="251"/>
      <c r="G564" s="251"/>
      <c r="H564" s="251"/>
      <c r="I564" s="251"/>
      <c r="J564" s="233">
        <v>5290001044186</v>
      </c>
      <c r="K564" s="234"/>
      <c r="L564" s="234"/>
      <c r="M564" s="234"/>
      <c r="N564" s="234"/>
      <c r="O564" s="234"/>
      <c r="P564" s="241" t="s">
        <v>664</v>
      </c>
      <c r="Q564" s="235"/>
      <c r="R564" s="235"/>
      <c r="S564" s="235"/>
      <c r="T564" s="235"/>
      <c r="U564" s="235"/>
      <c r="V564" s="235"/>
      <c r="W564" s="235"/>
      <c r="X564" s="235"/>
      <c r="Y564" s="236">
        <v>241</v>
      </c>
      <c r="Z564" s="237"/>
      <c r="AA564" s="237"/>
      <c r="AB564" s="238"/>
      <c r="AC564" s="222" t="s">
        <v>239</v>
      </c>
      <c r="AD564" s="223"/>
      <c r="AE564" s="223"/>
      <c r="AF564" s="223"/>
      <c r="AG564" s="223"/>
      <c r="AH564" s="253">
        <v>4</v>
      </c>
      <c r="AI564" s="254"/>
      <c r="AJ564" s="254"/>
      <c r="AK564" s="254"/>
      <c r="AL564" s="226">
        <v>81</v>
      </c>
      <c r="AM564" s="227"/>
      <c r="AN564" s="227"/>
      <c r="AO564" s="228"/>
      <c r="AP564" s="229" t="s">
        <v>644</v>
      </c>
      <c r="AQ564" s="229"/>
      <c r="AR564" s="229"/>
      <c r="AS564" s="229"/>
      <c r="AT564" s="229"/>
      <c r="AU564" s="229"/>
      <c r="AV564" s="229"/>
      <c r="AW564" s="229"/>
      <c r="AX564" s="229"/>
      <c r="AY564">
        <f>$AY$561</f>
        <v>1</v>
      </c>
    </row>
    <row r="565" spans="1:51" ht="30" customHeight="1" x14ac:dyDescent="0.15">
      <c r="A565" s="230">
        <v>2</v>
      </c>
      <c r="B565" s="230">
        <v>1</v>
      </c>
      <c r="C565" s="252" t="s">
        <v>660</v>
      </c>
      <c r="D565" s="251"/>
      <c r="E565" s="251"/>
      <c r="F565" s="251"/>
      <c r="G565" s="251"/>
      <c r="H565" s="251"/>
      <c r="I565" s="251"/>
      <c r="J565" s="233">
        <v>9290001047292</v>
      </c>
      <c r="K565" s="234"/>
      <c r="L565" s="234"/>
      <c r="M565" s="234"/>
      <c r="N565" s="234"/>
      <c r="O565" s="234"/>
      <c r="P565" s="241" t="s">
        <v>665</v>
      </c>
      <c r="Q565" s="235"/>
      <c r="R565" s="235"/>
      <c r="S565" s="235"/>
      <c r="T565" s="235"/>
      <c r="U565" s="235"/>
      <c r="V565" s="235"/>
      <c r="W565" s="235"/>
      <c r="X565" s="235"/>
      <c r="Y565" s="236">
        <v>140</v>
      </c>
      <c r="Z565" s="237"/>
      <c r="AA565" s="237"/>
      <c r="AB565" s="238"/>
      <c r="AC565" s="222" t="s">
        <v>240</v>
      </c>
      <c r="AD565" s="223"/>
      <c r="AE565" s="223"/>
      <c r="AF565" s="223"/>
      <c r="AG565" s="223"/>
      <c r="AH565" s="253">
        <v>8</v>
      </c>
      <c r="AI565" s="254"/>
      <c r="AJ565" s="254"/>
      <c r="AK565" s="254"/>
      <c r="AL565" s="226">
        <v>91</v>
      </c>
      <c r="AM565" s="227"/>
      <c r="AN565" s="227"/>
      <c r="AO565" s="228"/>
      <c r="AP565" s="229" t="s">
        <v>644</v>
      </c>
      <c r="AQ565" s="229"/>
      <c r="AR565" s="229"/>
      <c r="AS565" s="229"/>
      <c r="AT565" s="229"/>
      <c r="AU565" s="229"/>
      <c r="AV565" s="229"/>
      <c r="AW565" s="229"/>
      <c r="AX565" s="229"/>
      <c r="AY565">
        <f>COUNTA($C$565)</f>
        <v>1</v>
      </c>
    </row>
    <row r="566" spans="1:51" ht="30" customHeight="1" x14ac:dyDescent="0.15">
      <c r="A566" s="230">
        <v>3</v>
      </c>
      <c r="B566" s="230">
        <v>1</v>
      </c>
      <c r="C566" s="252" t="s">
        <v>661</v>
      </c>
      <c r="D566" s="251"/>
      <c r="E566" s="251"/>
      <c r="F566" s="251"/>
      <c r="G566" s="251"/>
      <c r="H566" s="251"/>
      <c r="I566" s="251"/>
      <c r="J566" s="233" t="s">
        <v>644</v>
      </c>
      <c r="K566" s="234"/>
      <c r="L566" s="234"/>
      <c r="M566" s="234"/>
      <c r="N566" s="234"/>
      <c r="O566" s="234"/>
      <c r="P566" s="241" t="s">
        <v>666</v>
      </c>
      <c r="Q566" s="235"/>
      <c r="R566" s="235"/>
      <c r="S566" s="235"/>
      <c r="T566" s="235"/>
      <c r="U566" s="235"/>
      <c r="V566" s="235"/>
      <c r="W566" s="235"/>
      <c r="X566" s="235"/>
      <c r="Y566" s="236">
        <v>9</v>
      </c>
      <c r="Z566" s="237"/>
      <c r="AA566" s="237"/>
      <c r="AB566" s="238"/>
      <c r="AC566" s="222" t="s">
        <v>240</v>
      </c>
      <c r="AD566" s="223"/>
      <c r="AE566" s="223"/>
      <c r="AF566" s="223"/>
      <c r="AG566" s="223"/>
      <c r="AH566" s="224">
        <v>3</v>
      </c>
      <c r="AI566" s="225"/>
      <c r="AJ566" s="225"/>
      <c r="AK566" s="225"/>
      <c r="AL566" s="226">
        <v>97</v>
      </c>
      <c r="AM566" s="227"/>
      <c r="AN566" s="227"/>
      <c r="AO566" s="228"/>
      <c r="AP566" s="229" t="s">
        <v>644</v>
      </c>
      <c r="AQ566" s="229"/>
      <c r="AR566" s="229"/>
      <c r="AS566" s="229"/>
      <c r="AT566" s="229"/>
      <c r="AU566" s="229"/>
      <c r="AV566" s="229"/>
      <c r="AW566" s="229"/>
      <c r="AX566" s="229"/>
      <c r="AY566">
        <f>COUNTA($C$566)</f>
        <v>1</v>
      </c>
    </row>
    <row r="567" spans="1:51" ht="30" customHeight="1" x14ac:dyDescent="0.15">
      <c r="A567" s="230">
        <v>4</v>
      </c>
      <c r="B567" s="230">
        <v>1</v>
      </c>
      <c r="C567" s="252" t="s">
        <v>662</v>
      </c>
      <c r="D567" s="251"/>
      <c r="E567" s="251"/>
      <c r="F567" s="251"/>
      <c r="G567" s="251"/>
      <c r="H567" s="251"/>
      <c r="I567" s="251"/>
      <c r="J567" s="233">
        <v>8200001016034</v>
      </c>
      <c r="K567" s="234"/>
      <c r="L567" s="234"/>
      <c r="M567" s="234"/>
      <c r="N567" s="234"/>
      <c r="O567" s="234"/>
      <c r="P567" s="241" t="s">
        <v>667</v>
      </c>
      <c r="Q567" s="235"/>
      <c r="R567" s="235"/>
      <c r="S567" s="235"/>
      <c r="T567" s="235"/>
      <c r="U567" s="235"/>
      <c r="V567" s="235"/>
      <c r="W567" s="235"/>
      <c r="X567" s="235"/>
      <c r="Y567" s="236">
        <v>6</v>
      </c>
      <c r="Z567" s="237"/>
      <c r="AA567" s="237"/>
      <c r="AB567" s="238"/>
      <c r="AC567" s="222" t="s">
        <v>239</v>
      </c>
      <c r="AD567" s="223"/>
      <c r="AE567" s="223"/>
      <c r="AF567" s="223"/>
      <c r="AG567" s="223"/>
      <c r="AH567" s="224">
        <v>2</v>
      </c>
      <c r="AI567" s="225"/>
      <c r="AJ567" s="225"/>
      <c r="AK567" s="225"/>
      <c r="AL567" s="226">
        <v>97</v>
      </c>
      <c r="AM567" s="227"/>
      <c r="AN567" s="227"/>
      <c r="AO567" s="228"/>
      <c r="AP567" s="229" t="s">
        <v>644</v>
      </c>
      <c r="AQ567" s="229"/>
      <c r="AR567" s="229"/>
      <c r="AS567" s="229"/>
      <c r="AT567" s="229"/>
      <c r="AU567" s="229"/>
      <c r="AV567" s="229"/>
      <c r="AW567" s="229"/>
      <c r="AX567" s="229"/>
      <c r="AY567">
        <f>COUNTA($C$567)</f>
        <v>1</v>
      </c>
    </row>
    <row r="568" spans="1:51" ht="30" customHeight="1" x14ac:dyDescent="0.15">
      <c r="A568" s="230">
        <v>5</v>
      </c>
      <c r="B568" s="230">
        <v>1</v>
      </c>
      <c r="C568" s="252" t="s">
        <v>663</v>
      </c>
      <c r="D568" s="251"/>
      <c r="E568" s="251"/>
      <c r="F568" s="251"/>
      <c r="G568" s="251"/>
      <c r="H568" s="251"/>
      <c r="I568" s="251"/>
      <c r="J568" s="233">
        <v>4490002012486</v>
      </c>
      <c r="K568" s="234"/>
      <c r="L568" s="234"/>
      <c r="M568" s="234"/>
      <c r="N568" s="234"/>
      <c r="O568" s="234"/>
      <c r="P568" s="241" t="s">
        <v>668</v>
      </c>
      <c r="Q568" s="235"/>
      <c r="R568" s="235"/>
      <c r="S568" s="235"/>
      <c r="T568" s="235"/>
      <c r="U568" s="235"/>
      <c r="V568" s="235"/>
      <c r="W568" s="235"/>
      <c r="X568" s="235"/>
      <c r="Y568" s="236">
        <v>3</v>
      </c>
      <c r="Z568" s="237"/>
      <c r="AA568" s="237"/>
      <c r="AB568" s="238"/>
      <c r="AC568" s="222" t="s">
        <v>239</v>
      </c>
      <c r="AD568" s="223"/>
      <c r="AE568" s="223"/>
      <c r="AF568" s="223"/>
      <c r="AG568" s="223"/>
      <c r="AH568" s="224">
        <v>1</v>
      </c>
      <c r="AI568" s="225"/>
      <c r="AJ568" s="225"/>
      <c r="AK568" s="225"/>
      <c r="AL568" s="226">
        <v>100</v>
      </c>
      <c r="AM568" s="227"/>
      <c r="AN568" s="227"/>
      <c r="AO568" s="228"/>
      <c r="AP568" s="229" t="s">
        <v>644</v>
      </c>
      <c r="AQ568" s="229"/>
      <c r="AR568" s="229"/>
      <c r="AS568" s="229"/>
      <c r="AT568" s="229"/>
      <c r="AU568" s="229"/>
      <c r="AV568" s="229"/>
      <c r="AW568" s="229"/>
      <c r="AX568" s="229"/>
      <c r="AY568">
        <f>COUNTA($C$568)</f>
        <v>1</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customHeight="1" x14ac:dyDescent="0.15">
      <c r="A594" s="52"/>
      <c r="B594" s="52"/>
      <c r="C594" s="52"/>
      <c r="D594" s="52"/>
      <c r="E594" s="52"/>
      <c r="F594" s="52"/>
      <c r="G594" s="52"/>
      <c r="H594" s="52"/>
      <c r="I594" s="52"/>
      <c r="J594" s="52"/>
      <c r="K594" s="52"/>
      <c r="L594" s="52"/>
      <c r="M594" s="52"/>
      <c r="N594" s="52"/>
      <c r="O594" s="52"/>
      <c r="P594" s="53"/>
      <c r="Q594" s="53"/>
      <c r="R594" s="53"/>
      <c r="S594" s="53"/>
      <c r="T594" s="53"/>
      <c r="U594" s="53"/>
      <c r="V594" s="53"/>
      <c r="W594" s="53"/>
      <c r="X594" s="53"/>
      <c r="Y594" s="54"/>
      <c r="Z594" s="54"/>
      <c r="AA594" s="54"/>
      <c r="AB594" s="54"/>
      <c r="AC594" s="54"/>
      <c r="AD594" s="54"/>
      <c r="AE594" s="54"/>
      <c r="AF594" s="54"/>
      <c r="AG594" s="54"/>
      <c r="AH594" s="54"/>
      <c r="AI594" s="54"/>
      <c r="AJ594" s="54"/>
      <c r="AK594" s="54"/>
      <c r="AL594" s="54"/>
      <c r="AM594" s="54"/>
      <c r="AN594" s="54"/>
      <c r="AO594" s="54"/>
      <c r="AP594" s="53"/>
      <c r="AQ594" s="53"/>
      <c r="AR594" s="53"/>
      <c r="AS594" s="53"/>
      <c r="AT594" s="53"/>
      <c r="AU594" s="53"/>
      <c r="AV594" s="53"/>
      <c r="AW594" s="53"/>
      <c r="AX594" s="53"/>
      <c r="AY594">
        <f>COUNTA($C$597)</f>
        <v>1</v>
      </c>
    </row>
    <row r="595" spans="1:51" ht="24.75" customHeight="1" x14ac:dyDescent="0.15">
      <c r="A595" s="46"/>
      <c r="B595" s="41" t="s">
        <v>671</v>
      </c>
      <c r="C595" s="46"/>
      <c r="D595" s="46"/>
      <c r="E595" s="46"/>
      <c r="F595" s="46"/>
      <c r="G595" s="46"/>
      <c r="H595" s="46"/>
      <c r="I595" s="46"/>
      <c r="J595" s="46"/>
      <c r="K595" s="46"/>
      <c r="L595" s="46"/>
      <c r="M595" s="46"/>
      <c r="N595" s="46"/>
      <c r="O595" s="46"/>
      <c r="P595" s="50"/>
      <c r="Q595" s="50"/>
      <c r="R595" s="50"/>
      <c r="S595" s="50"/>
      <c r="T595" s="50"/>
      <c r="U595" s="50"/>
      <c r="V595" s="50"/>
      <c r="W595" s="50"/>
      <c r="X595" s="50"/>
      <c r="Y595" s="51"/>
      <c r="Z595" s="51"/>
      <c r="AA595" s="51"/>
      <c r="AB595" s="51"/>
      <c r="AC595" s="51"/>
      <c r="AD595" s="51"/>
      <c r="AE595" s="51"/>
      <c r="AF595" s="51"/>
      <c r="AG595" s="51"/>
      <c r="AH595" s="51"/>
      <c r="AI595" s="51"/>
      <c r="AJ595" s="51"/>
      <c r="AK595" s="51"/>
      <c r="AL595" s="51"/>
      <c r="AM595" s="51"/>
      <c r="AN595" s="51"/>
      <c r="AO595" s="51"/>
      <c r="AP595" s="50"/>
      <c r="AQ595" s="50"/>
      <c r="AR595" s="50"/>
      <c r="AS595" s="50"/>
      <c r="AT595" s="50"/>
      <c r="AU595" s="50"/>
      <c r="AV595" s="50"/>
      <c r="AW595" s="50"/>
      <c r="AX595" s="50"/>
      <c r="AY595">
        <f>$AY$594</f>
        <v>1</v>
      </c>
    </row>
    <row r="596" spans="1:51" ht="59.25" customHeight="1" x14ac:dyDescent="0.15">
      <c r="A596" s="255"/>
      <c r="B596" s="255"/>
      <c r="C596" s="255" t="s">
        <v>24</v>
      </c>
      <c r="D596" s="255"/>
      <c r="E596" s="255"/>
      <c r="F596" s="255"/>
      <c r="G596" s="255"/>
      <c r="H596" s="255"/>
      <c r="I596" s="255"/>
      <c r="J596" s="242" t="s">
        <v>189</v>
      </c>
      <c r="K596" s="256"/>
      <c r="L596" s="256"/>
      <c r="M596" s="256"/>
      <c r="N596" s="256"/>
      <c r="O596" s="256"/>
      <c r="P596" s="119" t="s">
        <v>25</v>
      </c>
      <c r="Q596" s="119"/>
      <c r="R596" s="119"/>
      <c r="S596" s="119"/>
      <c r="T596" s="119"/>
      <c r="U596" s="119"/>
      <c r="V596" s="119"/>
      <c r="W596" s="119"/>
      <c r="X596" s="119"/>
      <c r="Y596" s="257" t="s">
        <v>188</v>
      </c>
      <c r="Z596" s="258"/>
      <c r="AA596" s="258"/>
      <c r="AB596" s="258"/>
      <c r="AC596" s="242" t="s">
        <v>217</v>
      </c>
      <c r="AD596" s="242"/>
      <c r="AE596" s="242"/>
      <c r="AF596" s="242"/>
      <c r="AG596" s="242"/>
      <c r="AH596" s="257" t="s">
        <v>234</v>
      </c>
      <c r="AI596" s="255"/>
      <c r="AJ596" s="255"/>
      <c r="AK596" s="255"/>
      <c r="AL596" s="255" t="s">
        <v>19</v>
      </c>
      <c r="AM596" s="255"/>
      <c r="AN596" s="255"/>
      <c r="AO596" s="259"/>
      <c r="AP596" s="245" t="s">
        <v>190</v>
      </c>
      <c r="AQ596" s="245"/>
      <c r="AR596" s="245"/>
      <c r="AS596" s="245"/>
      <c r="AT596" s="245"/>
      <c r="AU596" s="245"/>
      <c r="AV596" s="245"/>
      <c r="AW596" s="245"/>
      <c r="AX596" s="245"/>
      <c r="AY596">
        <f>$AY$594</f>
        <v>1</v>
      </c>
    </row>
    <row r="597" spans="1:51" ht="30" customHeight="1" x14ac:dyDescent="0.15">
      <c r="A597" s="230">
        <v>1</v>
      </c>
      <c r="B597" s="230">
        <v>1</v>
      </c>
      <c r="C597" s="252" t="s">
        <v>672</v>
      </c>
      <c r="D597" s="251"/>
      <c r="E597" s="251"/>
      <c r="F597" s="251"/>
      <c r="G597" s="251"/>
      <c r="H597" s="251"/>
      <c r="I597" s="251"/>
      <c r="J597" s="233">
        <v>7000020430005</v>
      </c>
      <c r="K597" s="234"/>
      <c r="L597" s="234"/>
      <c r="M597" s="234"/>
      <c r="N597" s="234"/>
      <c r="O597" s="234"/>
      <c r="P597" s="241" t="s">
        <v>628</v>
      </c>
      <c r="Q597" s="235"/>
      <c r="R597" s="235"/>
      <c r="S597" s="235"/>
      <c r="T597" s="235"/>
      <c r="U597" s="235"/>
      <c r="V597" s="235"/>
      <c r="W597" s="235"/>
      <c r="X597" s="235"/>
      <c r="Y597" s="236">
        <v>25429</v>
      </c>
      <c r="Z597" s="237"/>
      <c r="AA597" s="237"/>
      <c r="AB597" s="238"/>
      <c r="AC597" s="222"/>
      <c r="AD597" s="223"/>
      <c r="AE597" s="223"/>
      <c r="AF597" s="223"/>
      <c r="AG597" s="223"/>
      <c r="AH597" s="253" t="s">
        <v>744</v>
      </c>
      <c r="AI597" s="254"/>
      <c r="AJ597" s="254"/>
      <c r="AK597" s="254"/>
      <c r="AL597" s="226" t="s">
        <v>744</v>
      </c>
      <c r="AM597" s="227"/>
      <c r="AN597" s="227"/>
      <c r="AO597" s="228"/>
      <c r="AP597" s="229" t="s">
        <v>757</v>
      </c>
      <c r="AQ597" s="229"/>
      <c r="AR597" s="229"/>
      <c r="AS597" s="229"/>
      <c r="AT597" s="229"/>
      <c r="AU597" s="229"/>
      <c r="AV597" s="229"/>
      <c r="AW597" s="229"/>
      <c r="AX597" s="229"/>
      <c r="AY597">
        <f>$AY$594</f>
        <v>1</v>
      </c>
    </row>
    <row r="598" spans="1:51" ht="30" customHeight="1" x14ac:dyDescent="0.15">
      <c r="A598" s="230">
        <v>2</v>
      </c>
      <c r="B598" s="230">
        <v>1</v>
      </c>
      <c r="C598" s="252" t="s">
        <v>673</v>
      </c>
      <c r="D598" s="251"/>
      <c r="E598" s="251"/>
      <c r="F598" s="251"/>
      <c r="G598" s="251"/>
      <c r="H598" s="251"/>
      <c r="I598" s="251"/>
      <c r="J598" s="233">
        <v>7000020340006</v>
      </c>
      <c r="K598" s="234"/>
      <c r="L598" s="234"/>
      <c r="M598" s="234"/>
      <c r="N598" s="234"/>
      <c r="O598" s="234"/>
      <c r="P598" s="235" t="s">
        <v>628</v>
      </c>
      <c r="Q598" s="235"/>
      <c r="R598" s="235"/>
      <c r="S598" s="235"/>
      <c r="T598" s="235"/>
      <c r="U598" s="235"/>
      <c r="V598" s="235"/>
      <c r="W598" s="235"/>
      <c r="X598" s="235"/>
      <c r="Y598" s="236">
        <v>19948</v>
      </c>
      <c r="Z598" s="237"/>
      <c r="AA598" s="237"/>
      <c r="AB598" s="238"/>
      <c r="AC598" s="222"/>
      <c r="AD598" s="223"/>
      <c r="AE598" s="223"/>
      <c r="AF598" s="223"/>
      <c r="AG598" s="223"/>
      <c r="AH598" s="253" t="s">
        <v>744</v>
      </c>
      <c r="AI598" s="254"/>
      <c r="AJ598" s="254"/>
      <c r="AK598" s="254"/>
      <c r="AL598" s="226" t="s">
        <v>744</v>
      </c>
      <c r="AM598" s="227"/>
      <c r="AN598" s="227"/>
      <c r="AO598" s="228"/>
      <c r="AP598" s="229" t="s">
        <v>757</v>
      </c>
      <c r="AQ598" s="229"/>
      <c r="AR598" s="229"/>
      <c r="AS598" s="229"/>
      <c r="AT598" s="229"/>
      <c r="AU598" s="229"/>
      <c r="AV598" s="229"/>
      <c r="AW598" s="229"/>
      <c r="AX598" s="229"/>
      <c r="AY598">
        <f>COUNTA($C$598)</f>
        <v>1</v>
      </c>
    </row>
    <row r="599" spans="1:51" ht="30" customHeight="1" x14ac:dyDescent="0.15">
      <c r="A599" s="230">
        <v>3</v>
      </c>
      <c r="B599" s="230">
        <v>1</v>
      </c>
      <c r="C599" s="252" t="s">
        <v>674</v>
      </c>
      <c r="D599" s="251"/>
      <c r="E599" s="251"/>
      <c r="F599" s="251"/>
      <c r="G599" s="251"/>
      <c r="H599" s="251"/>
      <c r="I599" s="251"/>
      <c r="J599" s="233">
        <v>7000020070009</v>
      </c>
      <c r="K599" s="234"/>
      <c r="L599" s="234"/>
      <c r="M599" s="234"/>
      <c r="N599" s="234"/>
      <c r="O599" s="234"/>
      <c r="P599" s="241" t="s">
        <v>628</v>
      </c>
      <c r="Q599" s="235"/>
      <c r="R599" s="235"/>
      <c r="S599" s="235"/>
      <c r="T599" s="235"/>
      <c r="U599" s="235"/>
      <c r="V599" s="235"/>
      <c r="W599" s="235"/>
      <c r="X599" s="235"/>
      <c r="Y599" s="236">
        <v>16381</v>
      </c>
      <c r="Z599" s="237"/>
      <c r="AA599" s="237"/>
      <c r="AB599" s="238"/>
      <c r="AC599" s="222"/>
      <c r="AD599" s="223"/>
      <c r="AE599" s="223"/>
      <c r="AF599" s="223"/>
      <c r="AG599" s="223"/>
      <c r="AH599" s="224" t="s">
        <v>744</v>
      </c>
      <c r="AI599" s="225"/>
      <c r="AJ599" s="225"/>
      <c r="AK599" s="225"/>
      <c r="AL599" s="226" t="s">
        <v>744</v>
      </c>
      <c r="AM599" s="227"/>
      <c r="AN599" s="227"/>
      <c r="AO599" s="228"/>
      <c r="AP599" s="229" t="s">
        <v>757</v>
      </c>
      <c r="AQ599" s="229"/>
      <c r="AR599" s="229"/>
      <c r="AS599" s="229"/>
      <c r="AT599" s="229"/>
      <c r="AU599" s="229"/>
      <c r="AV599" s="229"/>
      <c r="AW599" s="229"/>
      <c r="AX599" s="229"/>
      <c r="AY599">
        <f>COUNTA($C$599)</f>
        <v>1</v>
      </c>
    </row>
    <row r="600" spans="1:51" ht="30" customHeight="1" x14ac:dyDescent="0.15">
      <c r="A600" s="230">
        <v>4</v>
      </c>
      <c r="B600" s="230">
        <v>1</v>
      </c>
      <c r="C600" s="252" t="s">
        <v>675</v>
      </c>
      <c r="D600" s="251"/>
      <c r="E600" s="251"/>
      <c r="F600" s="251"/>
      <c r="G600" s="251"/>
      <c r="H600" s="251"/>
      <c r="I600" s="251"/>
      <c r="J600" s="233">
        <v>1000020200000</v>
      </c>
      <c r="K600" s="234"/>
      <c r="L600" s="234"/>
      <c r="M600" s="234"/>
      <c r="N600" s="234"/>
      <c r="O600" s="234"/>
      <c r="P600" s="241" t="s">
        <v>628</v>
      </c>
      <c r="Q600" s="235"/>
      <c r="R600" s="235"/>
      <c r="S600" s="235"/>
      <c r="T600" s="235"/>
      <c r="U600" s="235"/>
      <c r="V600" s="235"/>
      <c r="W600" s="235"/>
      <c r="X600" s="235"/>
      <c r="Y600" s="236">
        <v>15233</v>
      </c>
      <c r="Z600" s="237"/>
      <c r="AA600" s="237"/>
      <c r="AB600" s="238"/>
      <c r="AC600" s="222"/>
      <c r="AD600" s="223"/>
      <c r="AE600" s="223"/>
      <c r="AF600" s="223"/>
      <c r="AG600" s="223"/>
      <c r="AH600" s="224" t="s">
        <v>744</v>
      </c>
      <c r="AI600" s="225"/>
      <c r="AJ600" s="225"/>
      <c r="AK600" s="225"/>
      <c r="AL600" s="226" t="s">
        <v>744</v>
      </c>
      <c r="AM600" s="227"/>
      <c r="AN600" s="227"/>
      <c r="AO600" s="228"/>
      <c r="AP600" s="229" t="s">
        <v>757</v>
      </c>
      <c r="AQ600" s="229"/>
      <c r="AR600" s="229"/>
      <c r="AS600" s="229"/>
      <c r="AT600" s="229"/>
      <c r="AU600" s="229"/>
      <c r="AV600" s="229"/>
      <c r="AW600" s="229"/>
      <c r="AX600" s="229"/>
      <c r="AY600">
        <f>COUNTA($C$600)</f>
        <v>1</v>
      </c>
    </row>
    <row r="601" spans="1:51" ht="30" customHeight="1" x14ac:dyDescent="0.15">
      <c r="A601" s="230">
        <v>5</v>
      </c>
      <c r="B601" s="230">
        <v>1</v>
      </c>
      <c r="C601" s="252" t="s">
        <v>676</v>
      </c>
      <c r="D601" s="251"/>
      <c r="E601" s="251"/>
      <c r="F601" s="251"/>
      <c r="G601" s="251"/>
      <c r="H601" s="251"/>
      <c r="I601" s="251"/>
      <c r="J601" s="233">
        <v>1000020320005</v>
      </c>
      <c r="K601" s="234"/>
      <c r="L601" s="234"/>
      <c r="M601" s="234"/>
      <c r="N601" s="234"/>
      <c r="O601" s="234"/>
      <c r="P601" s="235" t="s">
        <v>628</v>
      </c>
      <c r="Q601" s="235"/>
      <c r="R601" s="235"/>
      <c r="S601" s="235"/>
      <c r="T601" s="235"/>
      <c r="U601" s="235"/>
      <c r="V601" s="235"/>
      <c r="W601" s="235"/>
      <c r="X601" s="235"/>
      <c r="Y601" s="236">
        <v>11985</v>
      </c>
      <c r="Z601" s="237"/>
      <c r="AA601" s="237"/>
      <c r="AB601" s="238"/>
      <c r="AC601" s="222"/>
      <c r="AD601" s="223"/>
      <c r="AE601" s="223"/>
      <c r="AF601" s="223"/>
      <c r="AG601" s="223"/>
      <c r="AH601" s="224" t="s">
        <v>744</v>
      </c>
      <c r="AI601" s="225"/>
      <c r="AJ601" s="225"/>
      <c r="AK601" s="225"/>
      <c r="AL601" s="226" t="s">
        <v>744</v>
      </c>
      <c r="AM601" s="227"/>
      <c r="AN601" s="227"/>
      <c r="AO601" s="228"/>
      <c r="AP601" s="229" t="s">
        <v>757</v>
      </c>
      <c r="AQ601" s="229"/>
      <c r="AR601" s="229"/>
      <c r="AS601" s="229"/>
      <c r="AT601" s="229"/>
      <c r="AU601" s="229"/>
      <c r="AV601" s="229"/>
      <c r="AW601" s="229"/>
      <c r="AX601" s="229"/>
      <c r="AY601">
        <f>COUNTA($C$601)</f>
        <v>1</v>
      </c>
    </row>
    <row r="602" spans="1:51" ht="30" customHeight="1" x14ac:dyDescent="0.15">
      <c r="A602" s="230">
        <v>6</v>
      </c>
      <c r="B602" s="230">
        <v>1</v>
      </c>
      <c r="C602" s="252" t="s">
        <v>677</v>
      </c>
      <c r="D602" s="251"/>
      <c r="E602" s="251"/>
      <c r="F602" s="251"/>
      <c r="G602" s="251"/>
      <c r="H602" s="251"/>
      <c r="I602" s="251"/>
      <c r="J602" s="233">
        <v>6000020400009</v>
      </c>
      <c r="K602" s="234"/>
      <c r="L602" s="234"/>
      <c r="M602" s="234"/>
      <c r="N602" s="234"/>
      <c r="O602" s="234"/>
      <c r="P602" s="235" t="s">
        <v>628</v>
      </c>
      <c r="Q602" s="235"/>
      <c r="R602" s="235"/>
      <c r="S602" s="235"/>
      <c r="T602" s="235"/>
      <c r="U602" s="235"/>
      <c r="V602" s="235"/>
      <c r="W602" s="235"/>
      <c r="X602" s="235"/>
      <c r="Y602" s="236">
        <v>10825</v>
      </c>
      <c r="Z602" s="237"/>
      <c r="AA602" s="237"/>
      <c r="AB602" s="238"/>
      <c r="AC602" s="222"/>
      <c r="AD602" s="223"/>
      <c r="AE602" s="223"/>
      <c r="AF602" s="223"/>
      <c r="AG602" s="223"/>
      <c r="AH602" s="224" t="s">
        <v>744</v>
      </c>
      <c r="AI602" s="225"/>
      <c r="AJ602" s="225"/>
      <c r="AK602" s="225"/>
      <c r="AL602" s="226" t="s">
        <v>744</v>
      </c>
      <c r="AM602" s="227"/>
      <c r="AN602" s="227"/>
      <c r="AO602" s="228"/>
      <c r="AP602" s="229" t="s">
        <v>757</v>
      </c>
      <c r="AQ602" s="229"/>
      <c r="AR602" s="229"/>
      <c r="AS602" s="229"/>
      <c r="AT602" s="229"/>
      <c r="AU602" s="229"/>
      <c r="AV602" s="229"/>
      <c r="AW602" s="229"/>
      <c r="AX602" s="229"/>
      <c r="AY602">
        <f>COUNTA($C$602)</f>
        <v>1</v>
      </c>
    </row>
    <row r="603" spans="1:51" ht="30" customHeight="1" x14ac:dyDescent="0.15">
      <c r="A603" s="230">
        <v>7</v>
      </c>
      <c r="B603" s="230">
        <v>1</v>
      </c>
      <c r="C603" s="252" t="s">
        <v>678</v>
      </c>
      <c r="D603" s="251"/>
      <c r="E603" s="251"/>
      <c r="F603" s="251"/>
      <c r="G603" s="251"/>
      <c r="H603" s="251"/>
      <c r="I603" s="251"/>
      <c r="J603" s="233">
        <v>4000020210005</v>
      </c>
      <c r="K603" s="234"/>
      <c r="L603" s="234"/>
      <c r="M603" s="234"/>
      <c r="N603" s="234"/>
      <c r="O603" s="234"/>
      <c r="P603" s="235" t="s">
        <v>628</v>
      </c>
      <c r="Q603" s="235"/>
      <c r="R603" s="235"/>
      <c r="S603" s="235"/>
      <c r="T603" s="235"/>
      <c r="U603" s="235"/>
      <c r="V603" s="235"/>
      <c r="W603" s="235"/>
      <c r="X603" s="235"/>
      <c r="Y603" s="236">
        <v>10313</v>
      </c>
      <c r="Z603" s="237"/>
      <c r="AA603" s="237"/>
      <c r="AB603" s="238"/>
      <c r="AC603" s="222"/>
      <c r="AD603" s="223"/>
      <c r="AE603" s="223"/>
      <c r="AF603" s="223"/>
      <c r="AG603" s="223"/>
      <c r="AH603" s="224" t="s">
        <v>744</v>
      </c>
      <c r="AI603" s="225"/>
      <c r="AJ603" s="225"/>
      <c r="AK603" s="225"/>
      <c r="AL603" s="226" t="s">
        <v>744</v>
      </c>
      <c r="AM603" s="227"/>
      <c r="AN603" s="227"/>
      <c r="AO603" s="228"/>
      <c r="AP603" s="229" t="s">
        <v>757</v>
      </c>
      <c r="AQ603" s="229"/>
      <c r="AR603" s="229"/>
      <c r="AS603" s="229"/>
      <c r="AT603" s="229"/>
      <c r="AU603" s="229"/>
      <c r="AV603" s="229"/>
      <c r="AW603" s="229"/>
      <c r="AX603" s="229"/>
      <c r="AY603">
        <f>COUNTA($C$603)</f>
        <v>1</v>
      </c>
    </row>
    <row r="604" spans="1:51" ht="30" customHeight="1" x14ac:dyDescent="0.15">
      <c r="A604" s="230">
        <v>8</v>
      </c>
      <c r="B604" s="230">
        <v>1</v>
      </c>
      <c r="C604" s="252" t="s">
        <v>679</v>
      </c>
      <c r="D604" s="251"/>
      <c r="E604" s="251"/>
      <c r="F604" s="251"/>
      <c r="G604" s="251"/>
      <c r="H604" s="251"/>
      <c r="I604" s="251"/>
      <c r="J604" s="233">
        <v>8000020040002</v>
      </c>
      <c r="K604" s="234"/>
      <c r="L604" s="234"/>
      <c r="M604" s="234"/>
      <c r="N604" s="234"/>
      <c r="O604" s="234"/>
      <c r="P604" s="235" t="s">
        <v>628</v>
      </c>
      <c r="Q604" s="235"/>
      <c r="R604" s="235"/>
      <c r="S604" s="235"/>
      <c r="T604" s="235"/>
      <c r="U604" s="235"/>
      <c r="V604" s="235"/>
      <c r="W604" s="235"/>
      <c r="X604" s="235"/>
      <c r="Y604" s="236">
        <v>8134</v>
      </c>
      <c r="Z604" s="237"/>
      <c r="AA604" s="237"/>
      <c r="AB604" s="238"/>
      <c r="AC604" s="222"/>
      <c r="AD604" s="223"/>
      <c r="AE604" s="223"/>
      <c r="AF604" s="223"/>
      <c r="AG604" s="223"/>
      <c r="AH604" s="224" t="s">
        <v>744</v>
      </c>
      <c r="AI604" s="225"/>
      <c r="AJ604" s="225"/>
      <c r="AK604" s="225"/>
      <c r="AL604" s="226" t="s">
        <v>744</v>
      </c>
      <c r="AM604" s="227"/>
      <c r="AN604" s="227"/>
      <c r="AO604" s="228"/>
      <c r="AP604" s="229" t="s">
        <v>757</v>
      </c>
      <c r="AQ604" s="229"/>
      <c r="AR604" s="229"/>
      <c r="AS604" s="229"/>
      <c r="AT604" s="229"/>
      <c r="AU604" s="229"/>
      <c r="AV604" s="229"/>
      <c r="AW604" s="229"/>
      <c r="AX604" s="229"/>
      <c r="AY604">
        <f>COUNTA($C$604)</f>
        <v>1</v>
      </c>
    </row>
    <row r="605" spans="1:51" ht="30" customHeight="1" x14ac:dyDescent="0.15">
      <c r="A605" s="230">
        <v>9</v>
      </c>
      <c r="B605" s="230">
        <v>1</v>
      </c>
      <c r="C605" s="252" t="s">
        <v>680</v>
      </c>
      <c r="D605" s="251"/>
      <c r="E605" s="251"/>
      <c r="F605" s="251"/>
      <c r="G605" s="251"/>
      <c r="H605" s="251"/>
      <c r="I605" s="251"/>
      <c r="J605" s="233">
        <v>8000020460001</v>
      </c>
      <c r="K605" s="234"/>
      <c r="L605" s="234"/>
      <c r="M605" s="234"/>
      <c r="N605" s="234"/>
      <c r="O605" s="234"/>
      <c r="P605" s="235" t="s">
        <v>628</v>
      </c>
      <c r="Q605" s="235"/>
      <c r="R605" s="235"/>
      <c r="S605" s="235"/>
      <c r="T605" s="235"/>
      <c r="U605" s="235"/>
      <c r="V605" s="235"/>
      <c r="W605" s="235"/>
      <c r="X605" s="235"/>
      <c r="Y605" s="236">
        <v>7472</v>
      </c>
      <c r="Z605" s="237"/>
      <c r="AA605" s="237"/>
      <c r="AB605" s="238"/>
      <c r="AC605" s="222"/>
      <c r="AD605" s="223"/>
      <c r="AE605" s="223"/>
      <c r="AF605" s="223"/>
      <c r="AG605" s="223"/>
      <c r="AH605" s="224" t="s">
        <v>744</v>
      </c>
      <c r="AI605" s="225"/>
      <c r="AJ605" s="225"/>
      <c r="AK605" s="225"/>
      <c r="AL605" s="226" t="s">
        <v>744</v>
      </c>
      <c r="AM605" s="227"/>
      <c r="AN605" s="227"/>
      <c r="AO605" s="228"/>
      <c r="AP605" s="229" t="s">
        <v>757</v>
      </c>
      <c r="AQ605" s="229"/>
      <c r="AR605" s="229"/>
      <c r="AS605" s="229"/>
      <c r="AT605" s="229"/>
      <c r="AU605" s="229"/>
      <c r="AV605" s="229"/>
      <c r="AW605" s="229"/>
      <c r="AX605" s="229"/>
      <c r="AY605">
        <f>COUNTA($C$605)</f>
        <v>1</v>
      </c>
    </row>
    <row r="606" spans="1:51" ht="30" customHeight="1" x14ac:dyDescent="0.15">
      <c r="A606" s="230">
        <v>10</v>
      </c>
      <c r="B606" s="230">
        <v>1</v>
      </c>
      <c r="C606" s="252" t="s">
        <v>681</v>
      </c>
      <c r="D606" s="251"/>
      <c r="E606" s="251"/>
      <c r="F606" s="251"/>
      <c r="G606" s="251"/>
      <c r="H606" s="251"/>
      <c r="I606" s="251"/>
      <c r="J606" s="233">
        <v>1000020440001</v>
      </c>
      <c r="K606" s="234"/>
      <c r="L606" s="234"/>
      <c r="M606" s="234"/>
      <c r="N606" s="234"/>
      <c r="O606" s="234"/>
      <c r="P606" s="235" t="s">
        <v>628</v>
      </c>
      <c r="Q606" s="235"/>
      <c r="R606" s="235"/>
      <c r="S606" s="235"/>
      <c r="T606" s="235"/>
      <c r="U606" s="235"/>
      <c r="V606" s="235"/>
      <c r="W606" s="235"/>
      <c r="X606" s="235"/>
      <c r="Y606" s="236">
        <v>7073</v>
      </c>
      <c r="Z606" s="237"/>
      <c r="AA606" s="237"/>
      <c r="AB606" s="238"/>
      <c r="AC606" s="222"/>
      <c r="AD606" s="223"/>
      <c r="AE606" s="223"/>
      <c r="AF606" s="223"/>
      <c r="AG606" s="223"/>
      <c r="AH606" s="224" t="s">
        <v>744</v>
      </c>
      <c r="AI606" s="225"/>
      <c r="AJ606" s="225"/>
      <c r="AK606" s="225"/>
      <c r="AL606" s="226" t="s">
        <v>744</v>
      </c>
      <c r="AM606" s="227"/>
      <c r="AN606" s="227"/>
      <c r="AO606" s="228"/>
      <c r="AP606" s="229" t="s">
        <v>757</v>
      </c>
      <c r="AQ606" s="229"/>
      <c r="AR606" s="229"/>
      <c r="AS606" s="229"/>
      <c r="AT606" s="229"/>
      <c r="AU606" s="229"/>
      <c r="AV606" s="229"/>
      <c r="AW606" s="229"/>
      <c r="AX606" s="229"/>
      <c r="AY606">
        <f>COUNTA($C$606)</f>
        <v>1</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564</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219</v>
      </c>
      <c r="AM627" s="250"/>
      <c r="AN627" s="250"/>
      <c r="AO627" s="60"/>
      <c r="AP627" s="55"/>
      <c r="AQ627" s="55"/>
      <c r="AR627" s="55"/>
      <c r="AS627" s="55"/>
      <c r="AT627" s="55"/>
      <c r="AU627" s="55"/>
      <c r="AV627" s="55"/>
      <c r="AW627" s="55"/>
      <c r="AX627" s="56"/>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7"/>
      <c r="AM628" s="57"/>
      <c r="AN628" s="57"/>
      <c r="AO628" s="57"/>
      <c r="AP628" s="57"/>
      <c r="AQ628" s="57"/>
      <c r="AR628" s="57"/>
      <c r="AS628" s="57"/>
      <c r="AT628" s="57"/>
      <c r="AU628" s="57"/>
      <c r="AV628" s="57"/>
      <c r="AW628" s="57"/>
      <c r="AX628" s="57"/>
    </row>
    <row r="629" spans="1:51" ht="24.75" customHeight="1" x14ac:dyDescent="0.15">
      <c r="A629" s="47"/>
      <c r="B629" s="58" t="s">
        <v>208</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4"/>
      <c r="B630" s="244"/>
      <c r="C630" s="242" t="s">
        <v>185</v>
      </c>
      <c r="D630" s="243"/>
      <c r="E630" s="242" t="s">
        <v>184</v>
      </c>
      <c r="F630" s="243"/>
      <c r="G630" s="243"/>
      <c r="H630" s="243"/>
      <c r="I630" s="243"/>
      <c r="J630" s="242" t="s">
        <v>189</v>
      </c>
      <c r="K630" s="242"/>
      <c r="L630" s="242"/>
      <c r="M630" s="242"/>
      <c r="N630" s="242"/>
      <c r="O630" s="242"/>
      <c r="P630" s="242" t="s">
        <v>25</v>
      </c>
      <c r="Q630" s="242"/>
      <c r="R630" s="242"/>
      <c r="S630" s="242"/>
      <c r="T630" s="242"/>
      <c r="U630" s="242"/>
      <c r="V630" s="242"/>
      <c r="W630" s="242"/>
      <c r="X630" s="242"/>
      <c r="Y630" s="242" t="s">
        <v>191</v>
      </c>
      <c r="Z630" s="243"/>
      <c r="AA630" s="243"/>
      <c r="AB630" s="243"/>
      <c r="AC630" s="242" t="s">
        <v>173</v>
      </c>
      <c r="AD630" s="242"/>
      <c r="AE630" s="242"/>
      <c r="AF630" s="242"/>
      <c r="AG630" s="242"/>
      <c r="AH630" s="242" t="s">
        <v>180</v>
      </c>
      <c r="AI630" s="243"/>
      <c r="AJ630" s="243"/>
      <c r="AK630" s="243"/>
      <c r="AL630" s="243" t="s">
        <v>19</v>
      </c>
      <c r="AM630" s="243"/>
      <c r="AN630" s="243"/>
      <c r="AO630" s="244"/>
      <c r="AP630" s="245" t="s">
        <v>213</v>
      </c>
      <c r="AQ630" s="245"/>
      <c r="AR630" s="245"/>
      <c r="AS630" s="245"/>
      <c r="AT630" s="245"/>
      <c r="AU630" s="245"/>
      <c r="AV630" s="245"/>
      <c r="AW630" s="245"/>
      <c r="AX630" s="245"/>
    </row>
    <row r="631" spans="1:51" ht="30" customHeight="1" x14ac:dyDescent="0.15">
      <c r="A631" s="230">
        <v>1</v>
      </c>
      <c r="B631" s="230">
        <v>1</v>
      </c>
      <c r="C631" s="231" t="s">
        <v>682</v>
      </c>
      <c r="D631" s="231"/>
      <c r="E631" s="240" t="s">
        <v>724</v>
      </c>
      <c r="F631" s="232"/>
      <c r="G631" s="232"/>
      <c r="H631" s="232"/>
      <c r="I631" s="232"/>
      <c r="J631" s="233">
        <v>8370001006910</v>
      </c>
      <c r="K631" s="234"/>
      <c r="L631" s="234"/>
      <c r="M631" s="234"/>
      <c r="N631" s="234"/>
      <c r="O631" s="234"/>
      <c r="P631" s="241" t="s">
        <v>683</v>
      </c>
      <c r="Q631" s="235"/>
      <c r="R631" s="235"/>
      <c r="S631" s="235"/>
      <c r="T631" s="235"/>
      <c r="U631" s="235"/>
      <c r="V631" s="235"/>
      <c r="W631" s="235"/>
      <c r="X631" s="235"/>
      <c r="Y631" s="236">
        <v>365</v>
      </c>
      <c r="Z631" s="237"/>
      <c r="AA631" s="237"/>
      <c r="AB631" s="238"/>
      <c r="AC631" s="222" t="s">
        <v>239</v>
      </c>
      <c r="AD631" s="223"/>
      <c r="AE631" s="223"/>
      <c r="AF631" s="223"/>
      <c r="AG631" s="223"/>
      <c r="AH631" s="224">
        <v>6</v>
      </c>
      <c r="AI631" s="225"/>
      <c r="AJ631" s="225"/>
      <c r="AK631" s="225"/>
      <c r="AL631" s="226">
        <v>91</v>
      </c>
      <c r="AM631" s="227"/>
      <c r="AN631" s="227"/>
      <c r="AO631" s="228"/>
      <c r="AP631" s="229" t="s">
        <v>744</v>
      </c>
      <c r="AQ631" s="229"/>
      <c r="AR631" s="229"/>
      <c r="AS631" s="229"/>
      <c r="AT631" s="229"/>
      <c r="AU631" s="229"/>
      <c r="AV631" s="229"/>
      <c r="AW631" s="229"/>
      <c r="AX631" s="229"/>
    </row>
    <row r="632" spans="1:51" ht="30" customHeight="1" x14ac:dyDescent="0.15">
      <c r="A632" s="230">
        <v>2</v>
      </c>
      <c r="B632" s="230">
        <v>1</v>
      </c>
      <c r="C632" s="231" t="s">
        <v>682</v>
      </c>
      <c r="D632" s="231"/>
      <c r="E632" s="240" t="s">
        <v>732</v>
      </c>
      <c r="F632" s="232"/>
      <c r="G632" s="232"/>
      <c r="H632" s="232"/>
      <c r="I632" s="232"/>
      <c r="J632" s="233">
        <v>6380001018551</v>
      </c>
      <c r="K632" s="234"/>
      <c r="L632" s="234"/>
      <c r="M632" s="234"/>
      <c r="N632" s="234"/>
      <c r="O632" s="234"/>
      <c r="P632" s="241" t="s">
        <v>648</v>
      </c>
      <c r="Q632" s="235"/>
      <c r="R632" s="235"/>
      <c r="S632" s="235"/>
      <c r="T632" s="235"/>
      <c r="U632" s="235"/>
      <c r="V632" s="235"/>
      <c r="W632" s="235"/>
      <c r="X632" s="235"/>
      <c r="Y632" s="236">
        <v>267</v>
      </c>
      <c r="Z632" s="237"/>
      <c r="AA632" s="237"/>
      <c r="AB632" s="238"/>
      <c r="AC632" s="222" t="s">
        <v>239</v>
      </c>
      <c r="AD632" s="223"/>
      <c r="AE632" s="223"/>
      <c r="AF632" s="223"/>
      <c r="AG632" s="223"/>
      <c r="AH632" s="224">
        <v>5</v>
      </c>
      <c r="AI632" s="225"/>
      <c r="AJ632" s="225"/>
      <c r="AK632" s="225"/>
      <c r="AL632" s="226">
        <v>90</v>
      </c>
      <c r="AM632" s="227"/>
      <c r="AN632" s="227"/>
      <c r="AO632" s="228"/>
      <c r="AP632" s="229" t="s">
        <v>744</v>
      </c>
      <c r="AQ632" s="229"/>
      <c r="AR632" s="229"/>
      <c r="AS632" s="229"/>
      <c r="AT632" s="229"/>
      <c r="AU632" s="229"/>
      <c r="AV632" s="229"/>
      <c r="AW632" s="229"/>
      <c r="AX632" s="229"/>
      <c r="AY632">
        <f>COUNTA($E$632)</f>
        <v>1</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C368:I368"/>
    <mergeCell ref="AL372:AO372"/>
    <mergeCell ref="AP372:AX372"/>
    <mergeCell ref="A373:B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C373:I373"/>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AL502:AO503 AL506:AO507">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50" man="1"/>
    <brk id="220" max="50" man="1"/>
    <brk id="248" max="50" man="1"/>
    <brk id="268" max="16383" man="1"/>
    <brk id="307" max="16383" man="1"/>
    <brk id="346" max="50" man="1"/>
    <brk id="428" max="16383" man="1"/>
    <brk id="5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 sqref="A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403</v>
      </c>
      <c r="AA1" s="29" t="s">
        <v>77</v>
      </c>
      <c r="AB1" s="29" t="s">
        <v>404</v>
      </c>
      <c r="AC1" s="29" t="s">
        <v>31</v>
      </c>
      <c r="AD1" s="28"/>
      <c r="AE1" s="29" t="s">
        <v>43</v>
      </c>
      <c r="AF1" s="30"/>
      <c r="AG1" s="42" t="s">
        <v>173</v>
      </c>
      <c r="AI1" s="42" t="s">
        <v>176</v>
      </c>
      <c r="AK1" s="42" t="s">
        <v>181</v>
      </c>
      <c r="AM1" s="62"/>
      <c r="AN1" s="62"/>
      <c r="AP1" s="28" t="s">
        <v>228</v>
      </c>
    </row>
    <row r="2" spans="1:42" ht="13.5" customHeight="1" x14ac:dyDescent="0.15">
      <c r="A2" s="14" t="s">
        <v>80</v>
      </c>
      <c r="B2" s="15"/>
      <c r="C2" s="13" t="str">
        <f>IF(B2="","",A2)</f>
        <v/>
      </c>
      <c r="D2" s="13" t="str">
        <f>IF(C2="","",IF(D1&lt;&gt;"",CONCATENATE(D1,"、",C2),C2))</f>
        <v/>
      </c>
      <c r="F2" s="12" t="s">
        <v>67</v>
      </c>
      <c r="G2" s="17" t="s">
        <v>621</v>
      </c>
      <c r="H2" s="13" t="str">
        <f>IF(G2="","",F2)</f>
        <v>一般会計</v>
      </c>
      <c r="I2" s="13" t="str">
        <f>IF(H2="","",IF(I1&lt;&gt;"",CONCATENATE(I1,"、",H2),H2))</f>
        <v>一般会計</v>
      </c>
      <c r="K2" s="14" t="s">
        <v>97</v>
      </c>
      <c r="L2" s="15"/>
      <c r="M2" s="13" t="str">
        <f>IF(L2="","",K2)</f>
        <v/>
      </c>
      <c r="N2" s="13" t="str">
        <f>IF(M2="","",IF(N1&lt;&gt;"",CONCATENATE(N1,"、",M2),M2))</f>
        <v/>
      </c>
      <c r="O2" s="13"/>
      <c r="P2" s="12" t="s">
        <v>69</v>
      </c>
      <c r="Q2" s="17" t="s">
        <v>621</v>
      </c>
      <c r="R2" s="13" t="str">
        <f>IF(Q2="","",P2)</f>
        <v>直接実施</v>
      </c>
      <c r="S2" s="13" t="str">
        <f>IF(R2="","",IF(S1&lt;&gt;"",CONCATENATE(S1,"、",R2),R2))</f>
        <v>直接実施</v>
      </c>
      <c r="T2" s="13"/>
      <c r="U2" s="77">
        <v>21</v>
      </c>
      <c r="W2" s="32" t="s">
        <v>165</v>
      </c>
      <c r="Y2" s="32" t="s">
        <v>63</v>
      </c>
      <c r="Z2" s="32" t="s">
        <v>63</v>
      </c>
      <c r="AA2" s="70" t="s">
        <v>273</v>
      </c>
      <c r="AB2" s="70" t="s">
        <v>498</v>
      </c>
      <c r="AC2" s="71" t="s">
        <v>129</v>
      </c>
      <c r="AD2" s="28"/>
      <c r="AE2" s="34" t="s">
        <v>161</v>
      </c>
      <c r="AF2" s="30"/>
      <c r="AG2" s="44" t="s">
        <v>238</v>
      </c>
      <c r="AI2" s="42" t="s">
        <v>270</v>
      </c>
      <c r="AK2" s="42" t="s">
        <v>182</v>
      </c>
      <c r="AM2" s="62"/>
      <c r="AN2" s="62"/>
      <c r="AP2" s="44" t="s">
        <v>238</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621</v>
      </c>
      <c r="R3" s="13" t="str">
        <f t="shared" ref="R3:R8" si="3">IF(Q3="","",P3)</f>
        <v>委託・請負</v>
      </c>
      <c r="S3" s="13" t="str">
        <f t="shared" ref="S3:S8" si="4">IF(R3="",S2,IF(S2&lt;&gt;"",CONCATENATE(S2,"、",R3),R3))</f>
        <v>直接実施、委託・請負</v>
      </c>
      <c r="T3" s="13"/>
      <c r="U3" s="32" t="s">
        <v>529</v>
      </c>
      <c r="W3" s="32" t="s">
        <v>140</v>
      </c>
      <c r="Y3" s="32" t="s">
        <v>64</v>
      </c>
      <c r="Z3" s="32" t="s">
        <v>405</v>
      </c>
      <c r="AA3" s="70" t="s">
        <v>371</v>
      </c>
      <c r="AB3" s="70" t="s">
        <v>499</v>
      </c>
      <c r="AC3" s="71" t="s">
        <v>130</v>
      </c>
      <c r="AD3" s="28"/>
      <c r="AE3" s="34" t="s">
        <v>162</v>
      </c>
      <c r="AF3" s="30"/>
      <c r="AG3" s="44" t="s">
        <v>239</v>
      </c>
      <c r="AI3" s="42" t="s">
        <v>175</v>
      </c>
      <c r="AK3" s="42" t="str">
        <f>CHAR(CODE(AK2)+1)</f>
        <v>B</v>
      </c>
      <c r="AM3" s="62"/>
      <c r="AN3" s="62"/>
      <c r="AP3" s="44" t="s">
        <v>239</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621</v>
      </c>
      <c r="R4" s="13" t="str">
        <f t="shared" si="3"/>
        <v>補助</v>
      </c>
      <c r="S4" s="13" t="str">
        <f t="shared" si="4"/>
        <v>直接実施、委託・請負、補助</v>
      </c>
      <c r="T4" s="13"/>
      <c r="U4" s="32" t="s">
        <v>590</v>
      </c>
      <c r="W4" s="32" t="s">
        <v>141</v>
      </c>
      <c r="Y4" s="32" t="s">
        <v>278</v>
      </c>
      <c r="Z4" s="32" t="s">
        <v>406</v>
      </c>
      <c r="AA4" s="70" t="s">
        <v>372</v>
      </c>
      <c r="AB4" s="70" t="s">
        <v>500</v>
      </c>
      <c r="AC4" s="70" t="s">
        <v>131</v>
      </c>
      <c r="AD4" s="28"/>
      <c r="AE4" s="34" t="s">
        <v>163</v>
      </c>
      <c r="AF4" s="30"/>
      <c r="AG4" s="44" t="s">
        <v>240</v>
      </c>
      <c r="AI4" s="42" t="s">
        <v>177</v>
      </c>
      <c r="AK4" s="42" t="str">
        <f t="shared" ref="AK4:AK49" si="7">CHAR(CODE(AK3)+1)</f>
        <v>C</v>
      </c>
      <c r="AM4" s="62"/>
      <c r="AN4" s="62"/>
      <c r="AP4" s="44" t="s">
        <v>240</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直接実施、委託・請負、補助</v>
      </c>
      <c r="T5" s="13"/>
      <c r="W5" s="32" t="s">
        <v>553</v>
      </c>
      <c r="Y5" s="32" t="s">
        <v>279</v>
      </c>
      <c r="Z5" s="32" t="s">
        <v>407</v>
      </c>
      <c r="AA5" s="70" t="s">
        <v>373</v>
      </c>
      <c r="AB5" s="70" t="s">
        <v>501</v>
      </c>
      <c r="AC5" s="70" t="s">
        <v>164</v>
      </c>
      <c r="AD5" s="31"/>
      <c r="AE5" s="34" t="s">
        <v>251</v>
      </c>
      <c r="AF5" s="30"/>
      <c r="AG5" s="44" t="s">
        <v>241</v>
      </c>
      <c r="AI5" s="42" t="s">
        <v>276</v>
      </c>
      <c r="AK5" s="42" t="str">
        <f t="shared" si="7"/>
        <v>D</v>
      </c>
      <c r="AP5" s="44" t="s">
        <v>241</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t="s">
        <v>621</v>
      </c>
      <c r="M6" s="13" t="str">
        <f t="shared" si="2"/>
        <v>公共事業</v>
      </c>
      <c r="N6" s="13" t="str">
        <f t="shared" si="6"/>
        <v>公共事業</v>
      </c>
      <c r="O6" s="13"/>
      <c r="P6" s="12" t="s">
        <v>73</v>
      </c>
      <c r="Q6" s="17"/>
      <c r="R6" s="13" t="str">
        <f t="shared" si="3"/>
        <v/>
      </c>
      <c r="S6" s="13" t="str">
        <f t="shared" si="4"/>
        <v>直接実施、委託・請負、補助</v>
      </c>
      <c r="T6" s="13"/>
      <c r="U6" s="32" t="s">
        <v>253</v>
      </c>
      <c r="W6" s="32" t="s">
        <v>555</v>
      </c>
      <c r="Y6" s="32" t="s">
        <v>280</v>
      </c>
      <c r="Z6" s="32" t="s">
        <v>408</v>
      </c>
      <c r="AA6" s="70" t="s">
        <v>374</v>
      </c>
      <c r="AB6" s="70" t="s">
        <v>502</v>
      </c>
      <c r="AC6" s="70" t="s">
        <v>132</v>
      </c>
      <c r="AD6" s="31"/>
      <c r="AE6" s="34" t="s">
        <v>248</v>
      </c>
      <c r="AF6" s="30"/>
      <c r="AG6" s="44" t="s">
        <v>242</v>
      </c>
      <c r="AI6" s="42" t="s">
        <v>277</v>
      </c>
      <c r="AK6" s="42" t="str">
        <f>CHAR(CODE(AK5)+1)</f>
        <v>E</v>
      </c>
      <c r="AP6" s="44" t="s">
        <v>242</v>
      </c>
    </row>
    <row r="7" spans="1:42" ht="13.5" customHeight="1" x14ac:dyDescent="0.15">
      <c r="A7" s="14" t="s">
        <v>85</v>
      </c>
      <c r="B7" s="15"/>
      <c r="C7" s="13" t="str">
        <f t="shared" si="0"/>
        <v/>
      </c>
      <c r="D7" s="13" t="str">
        <f t="shared" si="8"/>
        <v/>
      </c>
      <c r="F7" s="18" t="s">
        <v>192</v>
      </c>
      <c r="G7" s="17"/>
      <c r="H7" s="13" t="str">
        <f t="shared" si="1"/>
        <v/>
      </c>
      <c r="I7" s="13" t="str">
        <f t="shared" si="5"/>
        <v>一般会計</v>
      </c>
      <c r="K7" s="14" t="s">
        <v>102</v>
      </c>
      <c r="L7" s="15"/>
      <c r="M7" s="13" t="str">
        <f t="shared" si="2"/>
        <v/>
      </c>
      <c r="N7" s="13" t="str">
        <f t="shared" si="6"/>
        <v>公共事業</v>
      </c>
      <c r="O7" s="13"/>
      <c r="P7" s="12" t="s">
        <v>74</v>
      </c>
      <c r="Q7" s="17"/>
      <c r="R7" s="13" t="str">
        <f t="shared" si="3"/>
        <v/>
      </c>
      <c r="S7" s="13" t="str">
        <f t="shared" si="4"/>
        <v>直接実施、委託・請負、補助</v>
      </c>
      <c r="T7" s="13"/>
      <c r="U7" s="32"/>
      <c r="W7" s="32" t="s">
        <v>142</v>
      </c>
      <c r="Y7" s="32" t="s">
        <v>281</v>
      </c>
      <c r="Z7" s="32" t="s">
        <v>409</v>
      </c>
      <c r="AA7" s="70" t="s">
        <v>375</v>
      </c>
      <c r="AB7" s="70" t="s">
        <v>503</v>
      </c>
      <c r="AC7" s="31"/>
      <c r="AD7" s="31"/>
      <c r="AE7" s="32" t="s">
        <v>132</v>
      </c>
      <c r="AF7" s="30"/>
      <c r="AG7" s="44" t="s">
        <v>243</v>
      </c>
      <c r="AH7" s="65"/>
      <c r="AI7" s="44" t="s">
        <v>266</v>
      </c>
      <c r="AK7" s="42" t="str">
        <f>CHAR(CODE(AK6)+1)</f>
        <v>F</v>
      </c>
      <c r="AP7" s="44" t="s">
        <v>243</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公共事業</v>
      </c>
      <c r="O8" s="13"/>
      <c r="P8" s="12" t="s">
        <v>75</v>
      </c>
      <c r="Q8" s="17"/>
      <c r="R8" s="13" t="str">
        <f t="shared" si="3"/>
        <v/>
      </c>
      <c r="S8" s="13" t="str">
        <f t="shared" si="4"/>
        <v>直接実施、委託・請負、補助</v>
      </c>
      <c r="T8" s="13"/>
      <c r="U8" s="32" t="s">
        <v>274</v>
      </c>
      <c r="W8" s="32" t="s">
        <v>143</v>
      </c>
      <c r="Y8" s="32" t="s">
        <v>282</v>
      </c>
      <c r="Z8" s="32" t="s">
        <v>410</v>
      </c>
      <c r="AA8" s="70" t="s">
        <v>376</v>
      </c>
      <c r="AB8" s="70" t="s">
        <v>504</v>
      </c>
      <c r="AC8" s="31"/>
      <c r="AD8" s="31"/>
      <c r="AE8" s="31"/>
      <c r="AF8" s="30"/>
      <c r="AG8" s="44" t="s">
        <v>244</v>
      </c>
      <c r="AI8" s="42" t="s">
        <v>267</v>
      </c>
      <c r="AK8" s="42" t="str">
        <f t="shared" si="7"/>
        <v>G</v>
      </c>
      <c r="AP8" s="44" t="s">
        <v>244</v>
      </c>
    </row>
    <row r="9" spans="1:42" ht="13.5" customHeight="1" x14ac:dyDescent="0.15">
      <c r="A9" s="14" t="s">
        <v>87</v>
      </c>
      <c r="B9" s="15"/>
      <c r="C9" s="13" t="str">
        <f t="shared" si="0"/>
        <v/>
      </c>
      <c r="D9" s="13" t="str">
        <f t="shared" si="8"/>
        <v/>
      </c>
      <c r="F9" s="18" t="s">
        <v>193</v>
      </c>
      <c r="G9" s="17"/>
      <c r="H9" s="13" t="str">
        <f t="shared" si="1"/>
        <v/>
      </c>
      <c r="I9" s="13" t="str">
        <f t="shared" si="5"/>
        <v>一般会計</v>
      </c>
      <c r="K9" s="14" t="s">
        <v>104</v>
      </c>
      <c r="L9" s="15"/>
      <c r="M9" s="13" t="str">
        <f t="shared" si="2"/>
        <v/>
      </c>
      <c r="N9" s="13" t="str">
        <f t="shared" si="6"/>
        <v>公共事業</v>
      </c>
      <c r="O9" s="13"/>
      <c r="P9" s="13"/>
      <c r="Q9" s="19"/>
      <c r="T9" s="13"/>
      <c r="U9" s="32" t="s">
        <v>275</v>
      </c>
      <c r="W9" s="32" t="s">
        <v>144</v>
      </c>
      <c r="Y9" s="32" t="s">
        <v>283</v>
      </c>
      <c r="Z9" s="32" t="s">
        <v>411</v>
      </c>
      <c r="AA9" s="70" t="s">
        <v>377</v>
      </c>
      <c r="AB9" s="70" t="s">
        <v>505</v>
      </c>
      <c r="AC9" s="31"/>
      <c r="AD9" s="31"/>
      <c r="AE9" s="31"/>
      <c r="AF9" s="30"/>
      <c r="AG9" s="44" t="s">
        <v>245</v>
      </c>
      <c r="AI9" s="61"/>
      <c r="AK9" s="42" t="str">
        <f t="shared" si="7"/>
        <v>H</v>
      </c>
      <c r="AP9" s="44" t="s">
        <v>245</v>
      </c>
    </row>
    <row r="10" spans="1:42" ht="13.5" customHeight="1" x14ac:dyDescent="0.15">
      <c r="A10" s="14" t="s">
        <v>211</v>
      </c>
      <c r="B10" s="15"/>
      <c r="C10" s="13" t="str">
        <f t="shared" si="0"/>
        <v/>
      </c>
      <c r="D10" s="13" t="str">
        <f t="shared" si="8"/>
        <v/>
      </c>
      <c r="F10" s="18" t="s">
        <v>111</v>
      </c>
      <c r="G10" s="17"/>
      <c r="H10" s="13" t="str">
        <f t="shared" si="1"/>
        <v/>
      </c>
      <c r="I10" s="13" t="str">
        <f t="shared" si="5"/>
        <v>一般会計</v>
      </c>
      <c r="K10" s="14" t="s">
        <v>214</v>
      </c>
      <c r="L10" s="15"/>
      <c r="M10" s="13" t="str">
        <f t="shared" si="2"/>
        <v/>
      </c>
      <c r="N10" s="13" t="str">
        <f t="shared" si="6"/>
        <v>公共事業</v>
      </c>
      <c r="O10" s="13"/>
      <c r="P10" s="13" t="str">
        <f>S8</f>
        <v>直接実施、委託・請負、補助</v>
      </c>
      <c r="Q10" s="19"/>
      <c r="T10" s="13"/>
      <c r="W10" s="32" t="s">
        <v>145</v>
      </c>
      <c r="Y10" s="32" t="s">
        <v>284</v>
      </c>
      <c r="Z10" s="32" t="s">
        <v>412</v>
      </c>
      <c r="AA10" s="70" t="s">
        <v>378</v>
      </c>
      <c r="AB10" s="70" t="s">
        <v>506</v>
      </c>
      <c r="AC10" s="31"/>
      <c r="AD10" s="31"/>
      <c r="AE10" s="31"/>
      <c r="AF10" s="30"/>
      <c r="AG10" s="44" t="s">
        <v>230</v>
      </c>
      <c r="AK10" s="42" t="str">
        <f t="shared" si="7"/>
        <v>I</v>
      </c>
      <c r="AP10" s="42" t="s">
        <v>229</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587</v>
      </c>
      <c r="Y11" s="32" t="s">
        <v>285</v>
      </c>
      <c r="Z11" s="32" t="s">
        <v>413</v>
      </c>
      <c r="AA11" s="70" t="s">
        <v>379</v>
      </c>
      <c r="AB11" s="70" t="s">
        <v>507</v>
      </c>
      <c r="AC11" s="31"/>
      <c r="AD11" s="31"/>
      <c r="AE11" s="31"/>
      <c r="AF11" s="30"/>
      <c r="AG11" s="42" t="s">
        <v>233</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530</v>
      </c>
      <c r="W12" s="32" t="s">
        <v>146</v>
      </c>
      <c r="Y12" s="32" t="s">
        <v>286</v>
      </c>
      <c r="Z12" s="32" t="s">
        <v>414</v>
      </c>
      <c r="AA12" s="70" t="s">
        <v>380</v>
      </c>
      <c r="AB12" s="70" t="s">
        <v>508</v>
      </c>
      <c r="AC12" s="31"/>
      <c r="AD12" s="31"/>
      <c r="AE12" s="31"/>
      <c r="AF12" s="30"/>
      <c r="AG12" s="42" t="s">
        <v>231</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公共事業</v>
      </c>
      <c r="L13" s="13"/>
      <c r="O13" s="13"/>
      <c r="P13" s="13"/>
      <c r="Q13" s="19"/>
      <c r="T13" s="13"/>
      <c r="U13" s="32" t="s">
        <v>165</v>
      </c>
      <c r="W13" s="32" t="s">
        <v>147</v>
      </c>
      <c r="Y13" s="32" t="s">
        <v>287</v>
      </c>
      <c r="Z13" s="32" t="s">
        <v>415</v>
      </c>
      <c r="AA13" s="70" t="s">
        <v>381</v>
      </c>
      <c r="AB13" s="70" t="s">
        <v>509</v>
      </c>
      <c r="AC13" s="31"/>
      <c r="AD13" s="31"/>
      <c r="AE13" s="31"/>
      <c r="AF13" s="30"/>
      <c r="AG13" s="42" t="s">
        <v>232</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531</v>
      </c>
      <c r="W14" s="32" t="s">
        <v>148</v>
      </c>
      <c r="Y14" s="32" t="s">
        <v>288</v>
      </c>
      <c r="Z14" s="32" t="s">
        <v>416</v>
      </c>
      <c r="AA14" s="70" t="s">
        <v>382</v>
      </c>
      <c r="AB14" s="70" t="s">
        <v>510</v>
      </c>
      <c r="AC14" s="31"/>
      <c r="AD14" s="31"/>
      <c r="AE14" s="31"/>
      <c r="AF14" s="30"/>
      <c r="AG14" s="61"/>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532</v>
      </c>
      <c r="W15" s="32" t="s">
        <v>149</v>
      </c>
      <c r="Y15" s="32" t="s">
        <v>289</v>
      </c>
      <c r="Z15" s="32" t="s">
        <v>417</v>
      </c>
      <c r="AA15" s="70" t="s">
        <v>383</v>
      </c>
      <c r="AB15" s="70" t="s">
        <v>511</v>
      </c>
      <c r="AC15" s="31"/>
      <c r="AD15" s="31"/>
      <c r="AE15" s="31"/>
      <c r="AF15" s="30"/>
      <c r="AG15" s="62"/>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533</v>
      </c>
      <c r="W16" s="32" t="s">
        <v>150</v>
      </c>
      <c r="Y16" s="32" t="s">
        <v>290</v>
      </c>
      <c r="Z16" s="32" t="s">
        <v>418</v>
      </c>
      <c r="AA16" s="70" t="s">
        <v>384</v>
      </c>
      <c r="AB16" s="70" t="s">
        <v>512</v>
      </c>
      <c r="AC16" s="31"/>
      <c r="AD16" s="31"/>
      <c r="AE16" s="31"/>
      <c r="AF16" s="30"/>
      <c r="AG16" s="62"/>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551</v>
      </c>
      <c r="W17" s="32" t="s">
        <v>151</v>
      </c>
      <c r="Y17" s="32" t="s">
        <v>291</v>
      </c>
      <c r="Z17" s="32" t="s">
        <v>419</v>
      </c>
      <c r="AA17" s="70" t="s">
        <v>385</v>
      </c>
      <c r="AB17" s="70" t="s">
        <v>513</v>
      </c>
      <c r="AC17" s="31"/>
      <c r="AD17" s="31"/>
      <c r="AE17" s="31"/>
      <c r="AF17" s="30"/>
      <c r="AG17" s="62"/>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534</v>
      </c>
      <c r="W18" s="32" t="s">
        <v>152</v>
      </c>
      <c r="Y18" s="32" t="s">
        <v>292</v>
      </c>
      <c r="Z18" s="32" t="s">
        <v>420</v>
      </c>
      <c r="AA18" s="70" t="s">
        <v>386</v>
      </c>
      <c r="AB18" s="70" t="s">
        <v>514</v>
      </c>
      <c r="AC18" s="31"/>
      <c r="AD18" s="31"/>
      <c r="AE18" s="31"/>
      <c r="AF18" s="30"/>
      <c r="AK18" s="42" t="str">
        <f t="shared" si="7"/>
        <v>Q</v>
      </c>
    </row>
    <row r="19" spans="1:37" ht="13.5" customHeight="1" x14ac:dyDescent="0.15">
      <c r="A19" s="14" t="s">
        <v>203</v>
      </c>
      <c r="B19" s="15"/>
      <c r="C19" s="13" t="str">
        <f t="shared" si="9"/>
        <v/>
      </c>
      <c r="D19" s="13" t="str">
        <f t="shared" si="8"/>
        <v/>
      </c>
      <c r="F19" s="18" t="s">
        <v>120</v>
      </c>
      <c r="G19" s="17"/>
      <c r="H19" s="13" t="str">
        <f t="shared" si="1"/>
        <v/>
      </c>
      <c r="I19" s="13" t="str">
        <f t="shared" si="5"/>
        <v>一般会計</v>
      </c>
      <c r="K19" s="13"/>
      <c r="L19" s="13"/>
      <c r="O19" s="13"/>
      <c r="P19" s="13"/>
      <c r="Q19" s="19"/>
      <c r="T19" s="13"/>
      <c r="U19" s="32" t="s">
        <v>535</v>
      </c>
      <c r="W19" s="32" t="s">
        <v>153</v>
      </c>
      <c r="Y19" s="32" t="s">
        <v>293</v>
      </c>
      <c r="Z19" s="32" t="s">
        <v>421</v>
      </c>
      <c r="AA19" s="70" t="s">
        <v>387</v>
      </c>
      <c r="AB19" s="70" t="s">
        <v>515</v>
      </c>
      <c r="AC19" s="31"/>
      <c r="AD19" s="31"/>
      <c r="AE19" s="31"/>
      <c r="AF19" s="30"/>
      <c r="AK19" s="42" t="str">
        <f t="shared" si="7"/>
        <v>R</v>
      </c>
    </row>
    <row r="20" spans="1:37" ht="13.5" customHeight="1" x14ac:dyDescent="0.15">
      <c r="A20" s="14" t="s">
        <v>204</v>
      </c>
      <c r="B20" s="15"/>
      <c r="C20" s="13" t="str">
        <f t="shared" si="9"/>
        <v/>
      </c>
      <c r="D20" s="13" t="str">
        <f t="shared" si="8"/>
        <v/>
      </c>
      <c r="F20" s="18" t="s">
        <v>202</v>
      </c>
      <c r="G20" s="17"/>
      <c r="H20" s="13" t="str">
        <f t="shared" si="1"/>
        <v/>
      </c>
      <c r="I20" s="13" t="str">
        <f t="shared" si="5"/>
        <v>一般会計</v>
      </c>
      <c r="K20" s="13"/>
      <c r="L20" s="13"/>
      <c r="O20" s="13"/>
      <c r="P20" s="13"/>
      <c r="Q20" s="19"/>
      <c r="T20" s="13"/>
      <c r="U20" s="32" t="s">
        <v>536</v>
      </c>
      <c r="W20" s="32" t="s">
        <v>154</v>
      </c>
      <c r="Y20" s="32" t="s">
        <v>294</v>
      </c>
      <c r="Z20" s="32" t="s">
        <v>422</v>
      </c>
      <c r="AA20" s="70" t="s">
        <v>388</v>
      </c>
      <c r="AB20" s="70" t="s">
        <v>516</v>
      </c>
      <c r="AC20" s="31"/>
      <c r="AD20" s="31"/>
      <c r="AE20" s="31"/>
      <c r="AF20" s="30"/>
      <c r="AK20" s="42" t="str">
        <f t="shared" si="7"/>
        <v>S</v>
      </c>
    </row>
    <row r="21" spans="1:37" ht="13.5" customHeight="1" x14ac:dyDescent="0.15">
      <c r="A21" s="14" t="s">
        <v>205</v>
      </c>
      <c r="B21" s="15"/>
      <c r="C21" s="13" t="str">
        <f t="shared" si="9"/>
        <v/>
      </c>
      <c r="D21" s="13" t="str">
        <f t="shared" si="8"/>
        <v/>
      </c>
      <c r="F21" s="18" t="s">
        <v>121</v>
      </c>
      <c r="G21" s="17"/>
      <c r="H21" s="13" t="str">
        <f t="shared" si="1"/>
        <v/>
      </c>
      <c r="I21" s="13" t="str">
        <f t="shared" si="5"/>
        <v>一般会計</v>
      </c>
      <c r="K21" s="13"/>
      <c r="L21" s="13"/>
      <c r="O21" s="13"/>
      <c r="P21" s="13"/>
      <c r="Q21" s="19"/>
      <c r="T21" s="13"/>
      <c r="U21" s="32" t="s">
        <v>537</v>
      </c>
      <c r="W21" s="32" t="s">
        <v>155</v>
      </c>
      <c r="Y21" s="32" t="s">
        <v>295</v>
      </c>
      <c r="Z21" s="32" t="s">
        <v>423</v>
      </c>
      <c r="AA21" s="70" t="s">
        <v>389</v>
      </c>
      <c r="AB21" s="70" t="s">
        <v>517</v>
      </c>
      <c r="AC21" s="31"/>
      <c r="AD21" s="31"/>
      <c r="AE21" s="31"/>
      <c r="AF21" s="30"/>
      <c r="AK21" s="42" t="str">
        <f t="shared" si="7"/>
        <v>T</v>
      </c>
    </row>
    <row r="22" spans="1:37" ht="13.5" customHeight="1" x14ac:dyDescent="0.15">
      <c r="A22" s="14" t="s">
        <v>206</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589</v>
      </c>
      <c r="W22" s="32" t="s">
        <v>156</v>
      </c>
      <c r="Y22" s="32" t="s">
        <v>296</v>
      </c>
      <c r="Z22" s="32" t="s">
        <v>424</v>
      </c>
      <c r="AA22" s="70" t="s">
        <v>390</v>
      </c>
      <c r="AB22" s="70" t="s">
        <v>518</v>
      </c>
      <c r="AC22" s="31"/>
      <c r="AD22" s="31"/>
      <c r="AE22" s="31"/>
      <c r="AF22" s="30"/>
      <c r="AK22" s="42" t="str">
        <f t="shared" si="7"/>
        <v>U</v>
      </c>
    </row>
    <row r="23" spans="1:37" ht="13.5" customHeight="1" x14ac:dyDescent="0.15">
      <c r="A23" s="68" t="s">
        <v>268</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538</v>
      </c>
      <c r="W23" s="32" t="s">
        <v>157</v>
      </c>
      <c r="Y23" s="32" t="s">
        <v>297</v>
      </c>
      <c r="Z23" s="32" t="s">
        <v>425</v>
      </c>
      <c r="AA23" s="70" t="s">
        <v>391</v>
      </c>
      <c r="AB23" s="70" t="s">
        <v>519</v>
      </c>
      <c r="AC23" s="31"/>
      <c r="AD23" s="31"/>
      <c r="AE23" s="31"/>
      <c r="AF23" s="30"/>
      <c r="AK23" s="42" t="str">
        <f t="shared" si="7"/>
        <v>V</v>
      </c>
    </row>
    <row r="24" spans="1:37" ht="13.5" customHeight="1" x14ac:dyDescent="0.15">
      <c r="A24" s="82"/>
      <c r="B24" s="66"/>
      <c r="F24" s="18" t="s">
        <v>271</v>
      </c>
      <c r="G24" s="17"/>
      <c r="H24" s="13" t="str">
        <f t="shared" si="1"/>
        <v/>
      </c>
      <c r="I24" s="13" t="str">
        <f t="shared" si="5"/>
        <v>一般会計</v>
      </c>
      <c r="K24" s="13"/>
      <c r="L24" s="13"/>
      <c r="O24" s="13"/>
      <c r="P24" s="13"/>
      <c r="Q24" s="19"/>
      <c r="T24" s="13"/>
      <c r="U24" s="32" t="s">
        <v>539</v>
      </c>
      <c r="W24" s="32" t="s">
        <v>158</v>
      </c>
      <c r="Y24" s="32" t="s">
        <v>298</v>
      </c>
      <c r="Z24" s="32" t="s">
        <v>426</v>
      </c>
      <c r="AA24" s="70" t="s">
        <v>392</v>
      </c>
      <c r="AB24" s="70" t="s">
        <v>520</v>
      </c>
      <c r="AC24" s="31"/>
      <c r="AD24" s="31"/>
      <c r="AE24" s="31"/>
      <c r="AF24" s="30"/>
      <c r="AK24" s="42" t="str">
        <f>CHAR(CODE(AK23)+1)</f>
        <v>W</v>
      </c>
    </row>
    <row r="25" spans="1:37" ht="13.5" customHeight="1" x14ac:dyDescent="0.15">
      <c r="A25" s="67"/>
      <c r="B25" s="66"/>
      <c r="F25" s="18" t="s">
        <v>124</v>
      </c>
      <c r="G25" s="17"/>
      <c r="H25" s="13" t="str">
        <f t="shared" si="1"/>
        <v/>
      </c>
      <c r="I25" s="13" t="str">
        <f t="shared" si="5"/>
        <v>一般会計</v>
      </c>
      <c r="K25" s="13"/>
      <c r="L25" s="13"/>
      <c r="O25" s="13"/>
      <c r="P25" s="13"/>
      <c r="Q25" s="19"/>
      <c r="T25" s="13"/>
      <c r="U25" s="32" t="s">
        <v>540</v>
      </c>
      <c r="W25" s="59"/>
      <c r="Y25" s="32" t="s">
        <v>299</v>
      </c>
      <c r="Z25" s="32" t="s">
        <v>427</v>
      </c>
      <c r="AA25" s="70" t="s">
        <v>393</v>
      </c>
      <c r="AB25" s="70" t="s">
        <v>521</v>
      </c>
      <c r="AC25" s="31"/>
      <c r="AD25" s="31"/>
      <c r="AE25" s="31"/>
      <c r="AF25" s="30"/>
      <c r="AK25" s="42" t="str">
        <f t="shared" si="7"/>
        <v>X</v>
      </c>
    </row>
    <row r="26" spans="1:37" ht="13.5" customHeight="1" x14ac:dyDescent="0.15">
      <c r="A26" s="67"/>
      <c r="B26" s="66"/>
      <c r="F26" s="18" t="s">
        <v>125</v>
      </c>
      <c r="G26" s="17"/>
      <c r="H26" s="13" t="str">
        <f t="shared" si="1"/>
        <v/>
      </c>
      <c r="I26" s="13" t="str">
        <f t="shared" si="5"/>
        <v>一般会計</v>
      </c>
      <c r="K26" s="13"/>
      <c r="L26" s="13"/>
      <c r="O26" s="13"/>
      <c r="P26" s="13"/>
      <c r="Q26" s="19"/>
      <c r="T26" s="13"/>
      <c r="U26" s="32" t="s">
        <v>541</v>
      </c>
      <c r="Y26" s="32" t="s">
        <v>300</v>
      </c>
      <c r="Z26" s="32" t="s">
        <v>428</v>
      </c>
      <c r="AA26" s="70" t="s">
        <v>394</v>
      </c>
      <c r="AB26" s="70" t="s">
        <v>522</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542</v>
      </c>
      <c r="Y27" s="32" t="s">
        <v>301</v>
      </c>
      <c r="Z27" s="32" t="s">
        <v>429</v>
      </c>
      <c r="AA27" s="70" t="s">
        <v>395</v>
      </c>
      <c r="AB27" s="70" t="s">
        <v>523</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543</v>
      </c>
      <c r="Y28" s="32" t="s">
        <v>302</v>
      </c>
      <c r="Z28" s="32" t="s">
        <v>430</v>
      </c>
      <c r="AA28" s="70" t="s">
        <v>396</v>
      </c>
      <c r="AB28" s="70" t="s">
        <v>524</v>
      </c>
      <c r="AC28" s="31"/>
      <c r="AD28" s="31"/>
      <c r="AE28" s="31"/>
      <c r="AF28" s="30"/>
      <c r="AK28" s="42" t="s">
        <v>183</v>
      </c>
    </row>
    <row r="29" spans="1:37" ht="13.5" customHeight="1" x14ac:dyDescent="0.15">
      <c r="A29" s="13"/>
      <c r="B29" s="13"/>
      <c r="F29" s="18" t="s">
        <v>194</v>
      </c>
      <c r="G29" s="17"/>
      <c r="H29" s="13" t="str">
        <f t="shared" si="1"/>
        <v/>
      </c>
      <c r="I29" s="13" t="str">
        <f t="shared" si="5"/>
        <v>一般会計</v>
      </c>
      <c r="K29" s="13"/>
      <c r="L29" s="13"/>
      <c r="O29" s="13"/>
      <c r="P29" s="13"/>
      <c r="Q29" s="19"/>
      <c r="T29" s="13"/>
      <c r="U29" s="32" t="s">
        <v>544</v>
      </c>
      <c r="Y29" s="32" t="s">
        <v>303</v>
      </c>
      <c r="Z29" s="32" t="s">
        <v>431</v>
      </c>
      <c r="AA29" s="70" t="s">
        <v>397</v>
      </c>
      <c r="AB29" s="70" t="s">
        <v>525</v>
      </c>
      <c r="AC29" s="31"/>
      <c r="AD29" s="31"/>
      <c r="AE29" s="31"/>
      <c r="AF29" s="30"/>
      <c r="AK29" s="42" t="str">
        <f t="shared" si="7"/>
        <v>b</v>
      </c>
    </row>
    <row r="30" spans="1:37" ht="13.5" customHeight="1" x14ac:dyDescent="0.15">
      <c r="A30" s="13"/>
      <c r="B30" s="13"/>
      <c r="F30" s="18" t="s">
        <v>195</v>
      </c>
      <c r="G30" s="17"/>
      <c r="H30" s="13" t="str">
        <f t="shared" si="1"/>
        <v/>
      </c>
      <c r="I30" s="13" t="str">
        <f t="shared" si="5"/>
        <v>一般会計</v>
      </c>
      <c r="K30" s="13"/>
      <c r="L30" s="13"/>
      <c r="O30" s="13"/>
      <c r="P30" s="13"/>
      <c r="Q30" s="19"/>
      <c r="T30" s="13"/>
      <c r="U30" s="32" t="s">
        <v>545</v>
      </c>
      <c r="Y30" s="32" t="s">
        <v>304</v>
      </c>
      <c r="Z30" s="32" t="s">
        <v>432</v>
      </c>
      <c r="AA30" s="70" t="s">
        <v>398</v>
      </c>
      <c r="AB30" s="70" t="s">
        <v>526</v>
      </c>
      <c r="AC30" s="31"/>
      <c r="AD30" s="31"/>
      <c r="AE30" s="31"/>
      <c r="AF30" s="30"/>
      <c r="AK30" s="42" t="str">
        <f t="shared" si="7"/>
        <v>c</v>
      </c>
    </row>
    <row r="31" spans="1:37" ht="13.5" customHeight="1" x14ac:dyDescent="0.15">
      <c r="A31" s="13"/>
      <c r="B31" s="13"/>
      <c r="F31" s="18" t="s">
        <v>196</v>
      </c>
      <c r="G31" s="17"/>
      <c r="H31" s="13" t="str">
        <f t="shared" si="1"/>
        <v/>
      </c>
      <c r="I31" s="13" t="str">
        <f t="shared" si="5"/>
        <v>一般会計</v>
      </c>
      <c r="K31" s="13"/>
      <c r="L31" s="13"/>
      <c r="O31" s="13"/>
      <c r="P31" s="13"/>
      <c r="Q31" s="19"/>
      <c r="T31" s="13"/>
      <c r="U31" s="32" t="s">
        <v>546</v>
      </c>
      <c r="Y31" s="32" t="s">
        <v>305</v>
      </c>
      <c r="Z31" s="32" t="s">
        <v>433</v>
      </c>
      <c r="AA31" s="70" t="s">
        <v>399</v>
      </c>
      <c r="AB31" s="70" t="s">
        <v>527</v>
      </c>
      <c r="AC31" s="31"/>
      <c r="AD31" s="31"/>
      <c r="AE31" s="31"/>
      <c r="AF31" s="30"/>
      <c r="AK31" s="42" t="str">
        <f t="shared" si="7"/>
        <v>d</v>
      </c>
    </row>
    <row r="32" spans="1:37" ht="13.5" customHeight="1" x14ac:dyDescent="0.15">
      <c r="A32" s="13"/>
      <c r="B32" s="13"/>
      <c r="F32" s="18" t="s">
        <v>197</v>
      </c>
      <c r="G32" s="17"/>
      <c r="H32" s="13" t="str">
        <f t="shared" si="1"/>
        <v/>
      </c>
      <c r="I32" s="13" t="str">
        <f t="shared" si="5"/>
        <v>一般会計</v>
      </c>
      <c r="K32" s="13"/>
      <c r="L32" s="13"/>
      <c r="O32" s="13"/>
      <c r="P32" s="13"/>
      <c r="Q32" s="19"/>
      <c r="T32" s="13"/>
      <c r="U32" s="32" t="s">
        <v>547</v>
      </c>
      <c r="Y32" s="32" t="s">
        <v>306</v>
      </c>
      <c r="Z32" s="32" t="s">
        <v>434</v>
      </c>
      <c r="AA32" s="70" t="s">
        <v>65</v>
      </c>
      <c r="AB32" s="70" t="s">
        <v>65</v>
      </c>
      <c r="AC32" s="31"/>
      <c r="AD32" s="31"/>
      <c r="AE32" s="31"/>
      <c r="AF32" s="30"/>
      <c r="AK32" s="42" t="str">
        <f t="shared" si="7"/>
        <v>e</v>
      </c>
    </row>
    <row r="33" spans="1:37" ht="13.5" customHeight="1" x14ac:dyDescent="0.15">
      <c r="A33" s="13"/>
      <c r="B33" s="13"/>
      <c r="F33" s="18" t="s">
        <v>198</v>
      </c>
      <c r="G33" s="17"/>
      <c r="H33" s="13" t="str">
        <f t="shared" si="1"/>
        <v/>
      </c>
      <c r="I33" s="13" t="str">
        <f t="shared" si="5"/>
        <v>一般会計</v>
      </c>
      <c r="K33" s="13"/>
      <c r="L33" s="13"/>
      <c r="O33" s="13"/>
      <c r="P33" s="13"/>
      <c r="Q33" s="19"/>
      <c r="T33" s="13"/>
      <c r="U33" s="32" t="s">
        <v>548</v>
      </c>
      <c r="Y33" s="32" t="s">
        <v>307</v>
      </c>
      <c r="Z33" s="32" t="s">
        <v>435</v>
      </c>
      <c r="AA33" s="59"/>
      <c r="AB33" s="31"/>
      <c r="AC33" s="31"/>
      <c r="AD33" s="31"/>
      <c r="AE33" s="31"/>
      <c r="AF33" s="30"/>
      <c r="AK33" s="42" t="str">
        <f t="shared" si="7"/>
        <v>f</v>
      </c>
    </row>
    <row r="34" spans="1:37" ht="13.5" customHeight="1" x14ac:dyDescent="0.15">
      <c r="A34" s="13"/>
      <c r="B34" s="13"/>
      <c r="F34" s="18" t="s">
        <v>199</v>
      </c>
      <c r="G34" s="17"/>
      <c r="H34" s="13" t="str">
        <f t="shared" si="1"/>
        <v/>
      </c>
      <c r="I34" s="13" t="str">
        <f t="shared" si="5"/>
        <v>一般会計</v>
      </c>
      <c r="K34" s="13"/>
      <c r="L34" s="13"/>
      <c r="O34" s="13"/>
      <c r="P34" s="13"/>
      <c r="Q34" s="19"/>
      <c r="T34" s="13"/>
      <c r="U34" s="32" t="s">
        <v>549</v>
      </c>
      <c r="Y34" s="32" t="s">
        <v>308</v>
      </c>
      <c r="Z34" s="32" t="s">
        <v>436</v>
      </c>
      <c r="AB34" s="31"/>
      <c r="AC34" s="31"/>
      <c r="AD34" s="31"/>
      <c r="AE34" s="31"/>
      <c r="AF34" s="30"/>
      <c r="AK34" s="42" t="str">
        <f t="shared" si="7"/>
        <v>g</v>
      </c>
    </row>
    <row r="35" spans="1:37" ht="13.5" customHeight="1" x14ac:dyDescent="0.15">
      <c r="A35" s="13"/>
      <c r="B35" s="13"/>
      <c r="F35" s="18" t="s">
        <v>200</v>
      </c>
      <c r="G35" s="17"/>
      <c r="H35" s="13" t="str">
        <f t="shared" si="1"/>
        <v/>
      </c>
      <c r="I35" s="13" t="str">
        <f t="shared" si="5"/>
        <v>一般会計</v>
      </c>
      <c r="K35" s="13"/>
      <c r="L35" s="13"/>
      <c r="O35" s="13"/>
      <c r="P35" s="13"/>
      <c r="Q35" s="19"/>
      <c r="T35" s="13"/>
      <c r="U35" s="32" t="s">
        <v>550</v>
      </c>
      <c r="Y35" s="32" t="s">
        <v>309</v>
      </c>
      <c r="Z35" s="32" t="s">
        <v>437</v>
      </c>
      <c r="AC35" s="31"/>
      <c r="AF35" s="30"/>
      <c r="AK35" s="42" t="str">
        <f t="shared" si="7"/>
        <v>h</v>
      </c>
    </row>
    <row r="36" spans="1:37" ht="13.5" customHeight="1" x14ac:dyDescent="0.15">
      <c r="A36" s="13"/>
      <c r="B36" s="13"/>
      <c r="F36" s="18" t="s">
        <v>201</v>
      </c>
      <c r="G36" s="17"/>
      <c r="H36" s="13" t="str">
        <f t="shared" si="1"/>
        <v/>
      </c>
      <c r="I36" s="13" t="str">
        <f t="shared" si="5"/>
        <v>一般会計</v>
      </c>
      <c r="K36" s="13"/>
      <c r="L36" s="13"/>
      <c r="O36" s="13"/>
      <c r="P36" s="13"/>
      <c r="Q36" s="19"/>
      <c r="T36" s="13"/>
      <c r="Y36" s="32" t="s">
        <v>310</v>
      </c>
      <c r="Z36" s="32" t="s">
        <v>438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311</v>
      </c>
      <c r="Z37" s="32" t="s">
        <v>439</v>
      </c>
      <c r="AF37" s="30"/>
      <c r="AK37" s="42" t="str">
        <f t="shared" si="7"/>
        <v>j</v>
      </c>
    </row>
    <row r="38" spans="1:37" x14ac:dyDescent="0.15">
      <c r="A38" s="13"/>
      <c r="B38" s="13"/>
      <c r="F38" s="13"/>
      <c r="G38" s="19"/>
      <c r="K38" s="13"/>
      <c r="L38" s="13"/>
      <c r="O38" s="13"/>
      <c r="P38" s="13"/>
      <c r="Q38" s="19"/>
      <c r="T38" s="13"/>
      <c r="Y38" s="32" t="s">
        <v>312</v>
      </c>
      <c r="Z38" s="32" t="s">
        <v>440</v>
      </c>
      <c r="AF38" s="30"/>
      <c r="AK38" s="42" t="str">
        <f t="shared" si="7"/>
        <v>k</v>
      </c>
    </row>
    <row r="39" spans="1:37" x14ac:dyDescent="0.15">
      <c r="A39" s="13"/>
      <c r="B39" s="13"/>
      <c r="F39" s="13" t="str">
        <f>I37</f>
        <v>一般会計</v>
      </c>
      <c r="G39" s="19"/>
      <c r="K39" s="13"/>
      <c r="L39" s="13"/>
      <c r="O39" s="13"/>
      <c r="P39" s="13"/>
      <c r="Q39" s="19"/>
      <c r="T39" s="13"/>
      <c r="U39" s="32" t="s">
        <v>552</v>
      </c>
      <c r="Y39" s="32" t="s">
        <v>313</v>
      </c>
      <c r="Z39" s="32" t="s">
        <v>441</v>
      </c>
      <c r="AF39" s="30"/>
      <c r="AK39" s="42" t="str">
        <f t="shared" si="7"/>
        <v>l</v>
      </c>
    </row>
    <row r="40" spans="1:37" x14ac:dyDescent="0.15">
      <c r="A40" s="13"/>
      <c r="B40" s="13"/>
      <c r="F40" s="13"/>
      <c r="G40" s="19"/>
      <c r="K40" s="13"/>
      <c r="L40" s="13"/>
      <c r="O40" s="13"/>
      <c r="P40" s="13"/>
      <c r="Q40" s="19"/>
      <c r="T40" s="13"/>
      <c r="U40" s="32"/>
      <c r="Y40" s="32" t="s">
        <v>314</v>
      </c>
      <c r="Z40" s="32" t="s">
        <v>442</v>
      </c>
      <c r="AF40" s="30"/>
      <c r="AK40" s="42" t="str">
        <f t="shared" si="7"/>
        <v>m</v>
      </c>
    </row>
    <row r="41" spans="1:37" x14ac:dyDescent="0.15">
      <c r="A41" s="13"/>
      <c r="B41" s="13"/>
      <c r="F41" s="13"/>
      <c r="G41" s="19"/>
      <c r="K41" s="13"/>
      <c r="L41" s="13"/>
      <c r="O41" s="13"/>
      <c r="P41" s="13"/>
      <c r="Q41" s="19"/>
      <c r="T41" s="13"/>
      <c r="U41" s="32" t="s">
        <v>254</v>
      </c>
      <c r="Y41" s="32" t="s">
        <v>315</v>
      </c>
      <c r="Z41" s="32" t="s">
        <v>443</v>
      </c>
      <c r="AF41" s="30"/>
      <c r="AK41" s="42" t="str">
        <f t="shared" si="7"/>
        <v>n</v>
      </c>
    </row>
    <row r="42" spans="1:37" x14ac:dyDescent="0.15">
      <c r="A42" s="13"/>
      <c r="B42" s="13"/>
      <c r="F42" s="13"/>
      <c r="G42" s="19"/>
      <c r="K42" s="13"/>
      <c r="L42" s="13"/>
      <c r="O42" s="13"/>
      <c r="P42" s="13"/>
      <c r="Q42" s="19"/>
      <c r="T42" s="13"/>
      <c r="U42" s="32" t="s">
        <v>264</v>
      </c>
      <c r="Y42" s="32" t="s">
        <v>316</v>
      </c>
      <c r="Z42" s="32" t="s">
        <v>444</v>
      </c>
      <c r="AF42" s="30"/>
      <c r="AK42" s="42" t="str">
        <f t="shared" si="7"/>
        <v>o</v>
      </c>
    </row>
    <row r="43" spans="1:37" x14ac:dyDescent="0.15">
      <c r="A43" s="13"/>
      <c r="B43" s="13"/>
      <c r="F43" s="13"/>
      <c r="G43" s="19"/>
      <c r="K43" s="13"/>
      <c r="L43" s="13"/>
      <c r="O43" s="13"/>
      <c r="P43" s="13"/>
      <c r="Q43" s="19"/>
      <c r="T43" s="13"/>
      <c r="Y43" s="32" t="s">
        <v>317</v>
      </c>
      <c r="Z43" s="32" t="s">
        <v>445</v>
      </c>
      <c r="AF43" s="30"/>
      <c r="AK43" s="42" t="str">
        <f t="shared" si="7"/>
        <v>p</v>
      </c>
    </row>
    <row r="44" spans="1:37" x14ac:dyDescent="0.15">
      <c r="A44" s="13"/>
      <c r="B44" s="13"/>
      <c r="F44" s="13"/>
      <c r="G44" s="19"/>
      <c r="K44" s="13"/>
      <c r="L44" s="13"/>
      <c r="O44" s="13"/>
      <c r="P44" s="13"/>
      <c r="Q44" s="19"/>
      <c r="T44" s="13"/>
      <c r="Y44" s="32" t="s">
        <v>318</v>
      </c>
      <c r="Z44" s="32" t="s">
        <v>446</v>
      </c>
      <c r="AF44" s="30"/>
      <c r="AK44" s="42" t="str">
        <f t="shared" si="7"/>
        <v>q</v>
      </c>
    </row>
    <row r="45" spans="1:37" x14ac:dyDescent="0.15">
      <c r="A45" s="13"/>
      <c r="B45" s="13"/>
      <c r="F45" s="13"/>
      <c r="G45" s="19"/>
      <c r="K45" s="13"/>
      <c r="L45" s="13"/>
      <c r="O45" s="13"/>
      <c r="P45" s="13"/>
      <c r="Q45" s="19"/>
      <c r="T45" s="13"/>
      <c r="U45" s="29" t="s">
        <v>160</v>
      </c>
      <c r="Y45" s="32" t="s">
        <v>319</v>
      </c>
      <c r="Z45" s="32" t="s">
        <v>447</v>
      </c>
      <c r="AF45" s="30"/>
      <c r="AK45" s="42" t="str">
        <f t="shared" si="7"/>
        <v>r</v>
      </c>
    </row>
    <row r="46" spans="1:37" x14ac:dyDescent="0.15">
      <c r="A46" s="13"/>
      <c r="B46" s="13"/>
      <c r="F46" s="13"/>
      <c r="G46" s="19"/>
      <c r="K46" s="13"/>
      <c r="L46" s="13"/>
      <c r="O46" s="13"/>
      <c r="P46" s="13"/>
      <c r="Q46" s="19"/>
      <c r="T46" s="13"/>
      <c r="U46" s="77" t="s">
        <v>588</v>
      </c>
      <c r="Y46" s="32" t="s">
        <v>320</v>
      </c>
      <c r="Z46" s="32" t="s">
        <v>448</v>
      </c>
      <c r="AF46" s="30"/>
      <c r="AK46" s="42" t="str">
        <f t="shared" si="7"/>
        <v>s</v>
      </c>
    </row>
    <row r="47" spans="1:37" x14ac:dyDescent="0.15">
      <c r="A47" s="13"/>
      <c r="B47" s="13"/>
      <c r="F47" s="13"/>
      <c r="G47" s="19"/>
      <c r="K47" s="13"/>
      <c r="L47" s="13"/>
      <c r="O47" s="13"/>
      <c r="P47" s="13"/>
      <c r="Q47" s="19"/>
      <c r="T47" s="13"/>
      <c r="Y47" s="32" t="s">
        <v>321</v>
      </c>
      <c r="Z47" s="32" t="s">
        <v>449</v>
      </c>
      <c r="AF47" s="30"/>
      <c r="AK47" s="42" t="str">
        <f t="shared" si="7"/>
        <v>t</v>
      </c>
    </row>
    <row r="48" spans="1:37" x14ac:dyDescent="0.15">
      <c r="A48" s="13"/>
      <c r="B48" s="13"/>
      <c r="F48" s="13"/>
      <c r="G48" s="19"/>
      <c r="K48" s="13"/>
      <c r="L48" s="13"/>
      <c r="O48" s="13"/>
      <c r="P48" s="13"/>
      <c r="Q48" s="19"/>
      <c r="T48" s="13"/>
      <c r="U48" s="77">
        <v>2021</v>
      </c>
      <c r="Y48" s="32" t="s">
        <v>322</v>
      </c>
      <c r="Z48" s="32" t="s">
        <v>450</v>
      </c>
      <c r="AF48" s="30"/>
      <c r="AK48" s="42" t="str">
        <f t="shared" si="7"/>
        <v>u</v>
      </c>
    </row>
    <row r="49" spans="1:37" x14ac:dyDescent="0.15">
      <c r="A49" s="13"/>
      <c r="B49" s="13"/>
      <c r="F49" s="13"/>
      <c r="G49" s="19"/>
      <c r="K49" s="13"/>
      <c r="L49" s="13"/>
      <c r="O49" s="13"/>
      <c r="P49" s="13"/>
      <c r="Q49" s="19"/>
      <c r="T49" s="13"/>
      <c r="U49" s="77">
        <v>2022</v>
      </c>
      <c r="Y49" s="32" t="s">
        <v>323</v>
      </c>
      <c r="Z49" s="32" t="s">
        <v>451</v>
      </c>
      <c r="AF49" s="30"/>
      <c r="AK49" s="42" t="str">
        <f t="shared" si="7"/>
        <v>v</v>
      </c>
    </row>
    <row r="50" spans="1:37" x14ac:dyDescent="0.15">
      <c r="A50" s="13"/>
      <c r="B50" s="13"/>
      <c r="F50" s="13"/>
      <c r="G50" s="19"/>
      <c r="K50" s="13"/>
      <c r="L50" s="13"/>
      <c r="O50" s="13"/>
      <c r="P50" s="13"/>
      <c r="Q50" s="19"/>
      <c r="T50" s="13"/>
      <c r="U50" s="77">
        <v>2023</v>
      </c>
      <c r="Y50" s="32" t="s">
        <v>324</v>
      </c>
      <c r="Z50" s="32" t="s">
        <v>452</v>
      </c>
      <c r="AF50" s="30"/>
    </row>
    <row r="51" spans="1:37" x14ac:dyDescent="0.15">
      <c r="A51" s="13"/>
      <c r="B51" s="13"/>
      <c r="F51" s="13"/>
      <c r="G51" s="19"/>
      <c r="K51" s="13"/>
      <c r="L51" s="13"/>
      <c r="O51" s="13"/>
      <c r="P51" s="13"/>
      <c r="Q51" s="19"/>
      <c r="T51" s="13"/>
      <c r="U51" s="77">
        <v>2024</v>
      </c>
      <c r="Y51" s="32" t="s">
        <v>325</v>
      </c>
      <c r="Z51" s="32" t="s">
        <v>453</v>
      </c>
      <c r="AF51" s="30"/>
    </row>
    <row r="52" spans="1:37" x14ac:dyDescent="0.15">
      <c r="A52" s="13"/>
      <c r="B52" s="13"/>
      <c r="F52" s="13"/>
      <c r="G52" s="19"/>
      <c r="K52" s="13"/>
      <c r="L52" s="13"/>
      <c r="O52" s="13"/>
      <c r="P52" s="13"/>
      <c r="Q52" s="19"/>
      <c r="T52" s="13"/>
      <c r="U52" s="77">
        <v>2025</v>
      </c>
      <c r="Y52" s="32" t="s">
        <v>326</v>
      </c>
      <c r="Z52" s="32" t="s">
        <v>454</v>
      </c>
      <c r="AF52" s="30"/>
    </row>
    <row r="53" spans="1:37" x14ac:dyDescent="0.15">
      <c r="A53" s="13"/>
      <c r="B53" s="13"/>
      <c r="F53" s="13"/>
      <c r="G53" s="19"/>
      <c r="K53" s="13"/>
      <c r="L53" s="13"/>
      <c r="O53" s="13"/>
      <c r="P53" s="13"/>
      <c r="Q53" s="19"/>
      <c r="T53" s="13"/>
      <c r="U53" s="77">
        <v>2026</v>
      </c>
      <c r="Y53" s="32" t="s">
        <v>327</v>
      </c>
      <c r="Z53" s="32" t="s">
        <v>455</v>
      </c>
      <c r="AF53" s="30"/>
    </row>
    <row r="54" spans="1:37" x14ac:dyDescent="0.15">
      <c r="A54" s="13"/>
      <c r="B54" s="13"/>
      <c r="F54" s="13"/>
      <c r="G54" s="19"/>
      <c r="K54" s="13"/>
      <c r="L54" s="13"/>
      <c r="O54" s="13"/>
      <c r="P54" s="20"/>
      <c r="Q54" s="19"/>
      <c r="T54" s="13"/>
      <c r="Y54" s="32" t="s">
        <v>328</v>
      </c>
      <c r="Z54" s="32" t="s">
        <v>456</v>
      </c>
      <c r="AF54" s="30"/>
    </row>
    <row r="55" spans="1:37" x14ac:dyDescent="0.15">
      <c r="A55" s="13"/>
      <c r="B55" s="13"/>
      <c r="F55" s="13"/>
      <c r="G55" s="19"/>
      <c r="K55" s="13"/>
      <c r="L55" s="13"/>
      <c r="O55" s="13"/>
      <c r="P55" s="13"/>
      <c r="Q55" s="19"/>
      <c r="T55" s="13"/>
      <c r="Y55" s="32" t="s">
        <v>329</v>
      </c>
      <c r="Z55" s="32" t="s">
        <v>457</v>
      </c>
      <c r="AF55" s="30"/>
    </row>
    <row r="56" spans="1:37" x14ac:dyDescent="0.15">
      <c r="A56" s="13"/>
      <c r="B56" s="13"/>
      <c r="F56" s="13"/>
      <c r="G56" s="19"/>
      <c r="K56" s="13"/>
      <c r="L56" s="13"/>
      <c r="O56" s="13"/>
      <c r="P56" s="13"/>
      <c r="Q56" s="19"/>
      <c r="T56" s="13"/>
      <c r="U56" s="77">
        <v>20</v>
      </c>
      <c r="Y56" s="32" t="s">
        <v>330</v>
      </c>
      <c r="Z56" s="32" t="s">
        <v>458</v>
      </c>
      <c r="AF56" s="30"/>
    </row>
    <row r="57" spans="1:37" x14ac:dyDescent="0.15">
      <c r="A57" s="13"/>
      <c r="B57" s="13"/>
      <c r="F57" s="13"/>
      <c r="G57" s="19"/>
      <c r="K57" s="13"/>
      <c r="L57" s="13"/>
      <c r="O57" s="13"/>
      <c r="P57" s="13"/>
      <c r="Q57" s="19"/>
      <c r="T57" s="13"/>
      <c r="U57" s="32" t="s">
        <v>528</v>
      </c>
      <c r="Y57" s="32" t="s">
        <v>331</v>
      </c>
      <c r="Z57" s="32" t="s">
        <v>459</v>
      </c>
      <c r="AF57" s="30"/>
    </row>
    <row r="58" spans="1:37" x14ac:dyDescent="0.15">
      <c r="A58" s="13"/>
      <c r="B58" s="13"/>
      <c r="F58" s="13"/>
      <c r="G58" s="19"/>
      <c r="K58" s="13"/>
      <c r="L58" s="13"/>
      <c r="O58" s="13"/>
      <c r="P58" s="13"/>
      <c r="Q58" s="19"/>
      <c r="T58" s="13"/>
      <c r="U58" s="32" t="s">
        <v>529</v>
      </c>
      <c r="Y58" s="32" t="s">
        <v>332</v>
      </c>
      <c r="Z58" s="32" t="s">
        <v>460</v>
      </c>
      <c r="AF58" s="30"/>
    </row>
    <row r="59" spans="1:37" x14ac:dyDescent="0.15">
      <c r="A59" s="13"/>
      <c r="B59" s="13"/>
      <c r="F59" s="13"/>
      <c r="G59" s="19"/>
      <c r="K59" s="13"/>
      <c r="L59" s="13"/>
      <c r="O59" s="13"/>
      <c r="P59" s="13"/>
      <c r="Q59" s="19"/>
      <c r="T59" s="13"/>
      <c r="Y59" s="32" t="s">
        <v>333</v>
      </c>
      <c r="Z59" s="32" t="s">
        <v>461</v>
      </c>
      <c r="AF59" s="30"/>
    </row>
    <row r="60" spans="1:37" x14ac:dyDescent="0.15">
      <c r="A60" s="13"/>
      <c r="B60" s="13"/>
      <c r="F60" s="13"/>
      <c r="G60" s="19"/>
      <c r="K60" s="13"/>
      <c r="L60" s="13"/>
      <c r="O60" s="13"/>
      <c r="P60" s="13"/>
      <c r="Q60" s="19"/>
      <c r="T60" s="13"/>
      <c r="Y60" s="32" t="s">
        <v>334</v>
      </c>
      <c r="Z60" s="32" t="s">
        <v>462</v>
      </c>
      <c r="AF60" s="30"/>
    </row>
    <row r="61" spans="1:37" x14ac:dyDescent="0.15">
      <c r="A61" s="13"/>
      <c r="B61" s="13"/>
      <c r="F61" s="13"/>
      <c r="G61" s="19"/>
      <c r="K61" s="13"/>
      <c r="L61" s="13"/>
      <c r="O61" s="13"/>
      <c r="P61" s="13"/>
      <c r="Q61" s="19"/>
      <c r="T61" s="13"/>
      <c r="Y61" s="32" t="s">
        <v>335</v>
      </c>
      <c r="Z61" s="32" t="s">
        <v>463</v>
      </c>
      <c r="AF61" s="30"/>
    </row>
    <row r="62" spans="1:37" x14ac:dyDescent="0.15">
      <c r="A62" s="13"/>
      <c r="B62" s="13"/>
      <c r="F62" s="13"/>
      <c r="G62" s="19"/>
      <c r="K62" s="13"/>
      <c r="L62" s="13"/>
      <c r="O62" s="13"/>
      <c r="P62" s="13"/>
      <c r="Q62" s="19"/>
      <c r="T62" s="13"/>
      <c r="Y62" s="32" t="s">
        <v>336</v>
      </c>
      <c r="Z62" s="32" t="s">
        <v>464</v>
      </c>
      <c r="AF62" s="30"/>
    </row>
    <row r="63" spans="1:37" x14ac:dyDescent="0.15">
      <c r="A63" s="13"/>
      <c r="B63" s="13"/>
      <c r="F63" s="13"/>
      <c r="G63" s="19"/>
      <c r="K63" s="13"/>
      <c r="L63" s="13"/>
      <c r="O63" s="13"/>
      <c r="P63" s="13"/>
      <c r="Q63" s="19"/>
      <c r="T63" s="13"/>
      <c r="Y63" s="32" t="s">
        <v>337</v>
      </c>
      <c r="Z63" s="32" t="s">
        <v>465</v>
      </c>
      <c r="AF63" s="30"/>
    </row>
    <row r="64" spans="1:37" x14ac:dyDescent="0.15">
      <c r="A64" s="13"/>
      <c r="B64" s="13"/>
      <c r="F64" s="13"/>
      <c r="G64" s="19"/>
      <c r="K64" s="13"/>
      <c r="L64" s="13"/>
      <c r="O64" s="13"/>
      <c r="P64" s="13"/>
      <c r="Q64" s="19"/>
      <c r="T64" s="13"/>
      <c r="Y64" s="32" t="s">
        <v>338</v>
      </c>
      <c r="Z64" s="32" t="s">
        <v>466</v>
      </c>
      <c r="AF64" s="30"/>
    </row>
    <row r="65" spans="1:32" x14ac:dyDescent="0.15">
      <c r="A65" s="13"/>
      <c r="B65" s="13"/>
      <c r="F65" s="13"/>
      <c r="G65" s="19"/>
      <c r="K65" s="13"/>
      <c r="L65" s="13"/>
      <c r="O65" s="13"/>
      <c r="P65" s="13"/>
      <c r="Q65" s="19"/>
      <c r="T65" s="13"/>
      <c r="Y65" s="32" t="s">
        <v>339</v>
      </c>
      <c r="Z65" s="32" t="s">
        <v>467</v>
      </c>
      <c r="AF65" s="30"/>
    </row>
    <row r="66" spans="1:32" x14ac:dyDescent="0.15">
      <c r="A66" s="13"/>
      <c r="B66" s="13"/>
      <c r="F66" s="13"/>
      <c r="G66" s="19"/>
      <c r="K66" s="13"/>
      <c r="L66" s="13"/>
      <c r="O66" s="13"/>
      <c r="P66" s="13"/>
      <c r="Q66" s="19"/>
      <c r="T66" s="13"/>
      <c r="Y66" s="32" t="s">
        <v>66</v>
      </c>
      <c r="Z66" s="32" t="s">
        <v>468</v>
      </c>
      <c r="AF66" s="30"/>
    </row>
    <row r="67" spans="1:32" x14ac:dyDescent="0.15">
      <c r="A67" s="13"/>
      <c r="B67" s="13"/>
      <c r="F67" s="13"/>
      <c r="G67" s="19"/>
      <c r="K67" s="13"/>
      <c r="L67" s="13"/>
      <c r="O67" s="13"/>
      <c r="P67" s="13"/>
      <c r="Q67" s="19"/>
      <c r="T67" s="13"/>
      <c r="Y67" s="32" t="s">
        <v>340</v>
      </c>
      <c r="Z67" s="32" t="s">
        <v>469</v>
      </c>
      <c r="AF67" s="30"/>
    </row>
    <row r="68" spans="1:32" x14ac:dyDescent="0.15">
      <c r="A68" s="13"/>
      <c r="B68" s="13"/>
      <c r="F68" s="13"/>
      <c r="G68" s="19"/>
      <c r="K68" s="13"/>
      <c r="L68" s="13"/>
      <c r="O68" s="13"/>
      <c r="P68" s="13"/>
      <c r="Q68" s="19"/>
      <c r="T68" s="13"/>
      <c r="Y68" s="32" t="s">
        <v>341</v>
      </c>
      <c r="Z68" s="32" t="s">
        <v>470</v>
      </c>
      <c r="AF68" s="30"/>
    </row>
    <row r="69" spans="1:32" x14ac:dyDescent="0.15">
      <c r="A69" s="13"/>
      <c r="B69" s="13"/>
      <c r="F69" s="13"/>
      <c r="G69" s="19"/>
      <c r="K69" s="13"/>
      <c r="L69" s="13"/>
      <c r="O69" s="13"/>
      <c r="P69" s="13"/>
      <c r="Q69" s="19"/>
      <c r="T69" s="13"/>
      <c r="Y69" s="32" t="s">
        <v>342</v>
      </c>
      <c r="Z69" s="32" t="s">
        <v>471</v>
      </c>
      <c r="AF69" s="30"/>
    </row>
    <row r="70" spans="1:32" x14ac:dyDescent="0.15">
      <c r="A70" s="13"/>
      <c r="B70" s="13"/>
      <c r="Y70" s="32" t="s">
        <v>343</v>
      </c>
      <c r="Z70" s="32" t="s">
        <v>472</v>
      </c>
    </row>
    <row r="71" spans="1:32" x14ac:dyDescent="0.15">
      <c r="Y71" s="32" t="s">
        <v>344</v>
      </c>
      <c r="Z71" s="32" t="s">
        <v>473</v>
      </c>
    </row>
    <row r="72" spans="1:32" x14ac:dyDescent="0.15">
      <c r="Y72" s="32" t="s">
        <v>345</v>
      </c>
      <c r="Z72" s="32" t="s">
        <v>474</v>
      </c>
    </row>
    <row r="73" spans="1:32" x14ac:dyDescent="0.15">
      <c r="Y73" s="32" t="s">
        <v>346</v>
      </c>
      <c r="Z73" s="32" t="s">
        <v>475</v>
      </c>
    </row>
    <row r="74" spans="1:32" x14ac:dyDescent="0.15">
      <c r="Y74" s="32" t="s">
        <v>347</v>
      </c>
      <c r="Z74" s="32" t="s">
        <v>476</v>
      </c>
    </row>
    <row r="75" spans="1:32" x14ac:dyDescent="0.15">
      <c r="Y75" s="32" t="s">
        <v>348</v>
      </c>
      <c r="Z75" s="32" t="s">
        <v>477</v>
      </c>
    </row>
    <row r="76" spans="1:32" x14ac:dyDescent="0.15">
      <c r="Y76" s="32" t="s">
        <v>349</v>
      </c>
      <c r="Z76" s="32" t="s">
        <v>478</v>
      </c>
    </row>
    <row r="77" spans="1:32" x14ac:dyDescent="0.15">
      <c r="Y77" s="32" t="s">
        <v>350</v>
      </c>
      <c r="Z77" s="32" t="s">
        <v>479</v>
      </c>
    </row>
    <row r="78" spans="1:32" x14ac:dyDescent="0.15">
      <c r="Y78" s="32" t="s">
        <v>351</v>
      </c>
      <c r="Z78" s="32" t="s">
        <v>480</v>
      </c>
    </row>
    <row r="79" spans="1:32" x14ac:dyDescent="0.15">
      <c r="Y79" s="32" t="s">
        <v>352</v>
      </c>
      <c r="Z79" s="32" t="s">
        <v>481</v>
      </c>
    </row>
    <row r="80" spans="1:32" x14ac:dyDescent="0.15">
      <c r="Y80" s="32" t="s">
        <v>353</v>
      </c>
      <c r="Z80" s="32" t="s">
        <v>482</v>
      </c>
    </row>
    <row r="81" spans="25:26" x14ac:dyDescent="0.15">
      <c r="Y81" s="32" t="s">
        <v>354</v>
      </c>
      <c r="Z81" s="32" t="s">
        <v>483</v>
      </c>
    </row>
    <row r="82" spans="25:26" x14ac:dyDescent="0.15">
      <c r="Y82" s="32" t="s">
        <v>355</v>
      </c>
      <c r="Z82" s="32" t="s">
        <v>484</v>
      </c>
    </row>
    <row r="83" spans="25:26" x14ac:dyDescent="0.15">
      <c r="Y83" s="32" t="s">
        <v>356</v>
      </c>
      <c r="Z83" s="32" t="s">
        <v>485</v>
      </c>
    </row>
    <row r="84" spans="25:26" x14ac:dyDescent="0.15">
      <c r="Y84" s="32" t="s">
        <v>357</v>
      </c>
      <c r="Z84" s="32" t="s">
        <v>486</v>
      </c>
    </row>
    <row r="85" spans="25:26" x14ac:dyDescent="0.15">
      <c r="Y85" s="32" t="s">
        <v>358</v>
      </c>
      <c r="Z85" s="32" t="s">
        <v>487</v>
      </c>
    </row>
    <row r="86" spans="25:26" x14ac:dyDescent="0.15">
      <c r="Y86" s="32" t="s">
        <v>359</v>
      </c>
      <c r="Z86" s="32" t="s">
        <v>488</v>
      </c>
    </row>
    <row r="87" spans="25:26" x14ac:dyDescent="0.15">
      <c r="Y87" s="32" t="s">
        <v>360</v>
      </c>
      <c r="Z87" s="32" t="s">
        <v>489</v>
      </c>
    </row>
    <row r="88" spans="25:26" x14ac:dyDescent="0.15">
      <c r="Y88" s="32" t="s">
        <v>361</v>
      </c>
      <c r="Z88" s="32" t="s">
        <v>490</v>
      </c>
    </row>
    <row r="89" spans="25:26" x14ac:dyDescent="0.15">
      <c r="Y89" s="32" t="s">
        <v>362</v>
      </c>
      <c r="Z89" s="32" t="s">
        <v>491</v>
      </c>
    </row>
    <row r="90" spans="25:26" x14ac:dyDescent="0.15">
      <c r="Y90" s="32" t="s">
        <v>363</v>
      </c>
      <c r="Z90" s="32" t="s">
        <v>492</v>
      </c>
    </row>
    <row r="91" spans="25:26" x14ac:dyDescent="0.15">
      <c r="Y91" s="32" t="s">
        <v>364</v>
      </c>
      <c r="Z91" s="32" t="s">
        <v>493</v>
      </c>
    </row>
    <row r="92" spans="25:26" x14ac:dyDescent="0.15">
      <c r="Y92" s="32" t="s">
        <v>365</v>
      </c>
      <c r="Z92" s="32" t="s">
        <v>494</v>
      </c>
    </row>
    <row r="93" spans="25:26" x14ac:dyDescent="0.15">
      <c r="Y93" s="32" t="s">
        <v>366</v>
      </c>
      <c r="Z93" s="32" t="s">
        <v>495</v>
      </c>
    </row>
    <row r="94" spans="25:26" x14ac:dyDescent="0.15">
      <c r="Y94" s="32" t="s">
        <v>367</v>
      </c>
      <c r="Z94" s="32" t="s">
        <v>496</v>
      </c>
    </row>
    <row r="95" spans="25:26" x14ac:dyDescent="0.15">
      <c r="Y95" s="32" t="s">
        <v>368</v>
      </c>
      <c r="Z95" s="32" t="s">
        <v>497</v>
      </c>
    </row>
    <row r="96" spans="25:26" x14ac:dyDescent="0.15">
      <c r="Y96" s="32" t="s">
        <v>272</v>
      </c>
      <c r="Z96" s="32" t="s">
        <v>498</v>
      </c>
    </row>
    <row r="97" spans="25:26" x14ac:dyDescent="0.15">
      <c r="Y97" s="32" t="s">
        <v>369</v>
      </c>
      <c r="Z97" s="32" t="s">
        <v>499</v>
      </c>
    </row>
    <row r="98" spans="25:26" x14ac:dyDescent="0.15">
      <c r="Y98" s="32" t="s">
        <v>370</v>
      </c>
      <c r="Z98" s="32" t="s">
        <v>500</v>
      </c>
    </row>
    <row r="99" spans="25:26" x14ac:dyDescent="0.15">
      <c r="Y99" s="32" t="s">
        <v>400</v>
      </c>
      <c r="Z99" s="32" t="s">
        <v>501</v>
      </c>
    </row>
    <row r="100" spans="25:26" x14ac:dyDescent="0.15">
      <c r="Y100" s="32" t="s">
        <v>592</v>
      </c>
      <c r="Z100" s="32" t="s">
        <v>502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2022-09-02T06:13:49Z</cp:lastPrinted>
  <dcterms:created xsi:type="dcterms:W3CDTF">2012-03-13T00:50:25Z</dcterms:created>
  <dcterms:modified xsi:type="dcterms:W3CDTF">2022-09-02T08:52:26Z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