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2_組織別（保存先）\01_総務課\15_予算第一係\06_行政事業レビュー関係\04_R4\02_エクセル\01_有識者点検対象外\（公共）有識者点検対象外\"/>
    </mc:Choice>
  </mc:AlternateContent>
  <bookViews>
    <workbookView xWindow="0" yWindow="0" windowWidth="14895" windowHeight="11580"/>
  </bookViews>
  <sheets>
    <sheet name="行政事業レビューシート" sheetId="11" r:id="rId1"/>
    <sheet name="入力規則等" sheetId="4" r:id="rId2"/>
  </sheets>
  <definedNames>
    <definedName name="_xlnm.Print_Area" localSheetId="0">行政事業レビューシート!$A$1:$AY$666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c r="AY76" i="11"/>
  <c r="AY68" i="11"/>
  <c r="AY70" i="11" s="1"/>
  <c r="AY65" i="11"/>
  <c r="AY67" i="11"/>
  <c r="AY64" i="11"/>
  <c r="AY400" i="11"/>
  <c r="AY396" i="11"/>
  <c r="AY399" i="11"/>
  <c r="AY372" i="11"/>
  <c r="AY371" i="11"/>
  <c r="AY370" i="11"/>
  <c r="AY369" i="11"/>
  <c r="AY368" i="11"/>
  <c r="AY367" i="11"/>
  <c r="AY334" i="11"/>
  <c r="AY338" i="11" s="1"/>
  <c r="AY339" i="11"/>
  <c r="AY321" i="11"/>
  <c r="AY330" i="11" s="1"/>
  <c r="AY397" i="11"/>
  <c r="AY398" i="11"/>
  <c r="AY341" i="11"/>
  <c r="AY337" i="11"/>
  <c r="AY340" i="11"/>
  <c r="AY336" i="11"/>
  <c r="AY66" i="11"/>
  <c r="AY75" i="11"/>
  <c r="AY73" i="11"/>
  <c r="AY77" i="11"/>
  <c r="AY74" i="11"/>
  <c r="AY72" i="11"/>
  <c r="AY335" i="11"/>
  <c r="AY214" i="11"/>
  <c r="AY210" i="11"/>
  <c r="AY208" i="11"/>
  <c r="AY213" i="11"/>
  <c r="AY200" i="11"/>
  <c r="AY205" i="11"/>
  <c r="AY195" i="11"/>
  <c r="AY196" i="11"/>
  <c r="AY190" i="11"/>
  <c r="AY192" i="11"/>
  <c r="AY180" i="11"/>
  <c r="AY187" i="11"/>
  <c r="AY179" i="11"/>
  <c r="AY175" i="11"/>
  <c r="AY173" i="11"/>
  <c r="AY178" i="11"/>
  <c r="AY170" i="11"/>
  <c r="AY171" i="11"/>
  <c r="AY167" i="11"/>
  <c r="AY169" i="11"/>
  <c r="AY136" i="11"/>
  <c r="AY137" i="11"/>
  <c r="AY133" i="11"/>
  <c r="AY134" i="11"/>
  <c r="AY132" i="11"/>
  <c r="AY139" i="11"/>
  <c r="AY142" i="11"/>
  <c r="AY166" i="11"/>
  <c r="AY161" i="11"/>
  <c r="AY162" i="11"/>
  <c r="AY156" i="11"/>
  <c r="AY158" i="11"/>
  <c r="AY146" i="11"/>
  <c r="AY150" i="11"/>
  <c r="AY127" i="11"/>
  <c r="AY130" i="11"/>
  <c r="AY122" i="11"/>
  <c r="AY126" i="11"/>
  <c r="AY112" i="11"/>
  <c r="AY118" i="11"/>
  <c r="AY99" i="11"/>
  <c r="AY100" i="11" s="1"/>
  <c r="AY98" i="11"/>
  <c r="AY102" i="11"/>
  <c r="AY104" i="11" s="1"/>
  <c r="AY115" i="11"/>
  <c r="AY176" i="11"/>
  <c r="AY211" i="11"/>
  <c r="AY124" i="11"/>
  <c r="AY203" i="11"/>
  <c r="AY101" i="11"/>
  <c r="AY123" i="11"/>
  <c r="AY153" i="11"/>
  <c r="AY206" i="11"/>
  <c r="AY207" i="11"/>
  <c r="AY119" i="11"/>
  <c r="AY202"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59" i="11"/>
  <c r="AY61" i="11" s="1"/>
  <c r="AY54" i="11"/>
  <c r="AY55" i="11" s="1"/>
  <c r="AY57" i="11"/>
  <c r="AY105" i="11"/>
  <c r="AY111" i="11"/>
  <c r="AY93" i="11"/>
  <c r="AY96" i="11" s="1"/>
  <c r="AY88" i="11"/>
  <c r="AY90" i="11" s="1"/>
  <c r="AY78" i="11"/>
  <c r="AY81" i="11" s="1"/>
  <c r="AY44" i="11"/>
  <c r="AY46" i="11" s="1"/>
  <c r="AY52" i="11"/>
  <c r="AY79" i="11"/>
  <c r="AY87" i="11"/>
  <c r="AY49" i="11"/>
  <c r="AY63" i="11"/>
  <c r="AY108" i="11"/>
  <c r="AY109" i="11"/>
  <c r="AY106" i="11"/>
  <c r="AY110" i="11"/>
  <c r="AY107" i="11"/>
  <c r="AY60" i="11"/>
  <c r="AY56" i="11"/>
  <c r="AY58" i="11"/>
  <c r="AY53" i="11"/>
  <c r="AY50" i="11"/>
  <c r="AY45" i="11"/>
  <c r="AY47"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AD21" i="11"/>
  <c r="W21" i="11"/>
  <c r="P21" i="11"/>
  <c r="AR18" i="11"/>
  <c r="AK18" i="11"/>
  <c r="AD18" i="11"/>
  <c r="AD20" i="11" s="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86" i="11" l="1"/>
  <c r="AY97" i="11"/>
  <c r="AY91" i="11"/>
  <c r="AY89" i="11"/>
  <c r="AY92" i="11"/>
  <c r="AY85" i="11"/>
  <c r="AY80" i="11"/>
  <c r="AY83" i="11"/>
  <c r="AY82" i="11"/>
  <c r="AY84" i="11"/>
  <c r="AY95" i="11"/>
  <c r="AY94" i="11"/>
  <c r="AY103" i="11"/>
  <c r="AY69" i="11"/>
  <c r="AY51" i="11"/>
  <c r="AY62" i="11"/>
  <c r="AY324" i="11"/>
  <c r="AY333" i="11"/>
  <c r="AY328" i="11"/>
  <c r="AY326" i="11"/>
  <c r="AY327" i="11"/>
  <c r="AY329" i="11"/>
  <c r="AY322" i="11"/>
  <c r="AY325" i="11"/>
  <c r="AY331" i="11"/>
  <c r="AY332" i="11"/>
  <c r="AY323" i="11"/>
</calcChain>
</file>

<file path=xl/sharedStrings.xml><?xml version="1.0" encoding="utf-8"?>
<sst xmlns="http://schemas.openxmlformats.org/spreadsheetml/2006/main" count="1585" uniqueCount="758">
  <si>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</si>
  <si>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</si>
  <si>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</si>
  <si>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</si>
  <si>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</si>
  <si>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</si>
  <si>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</si>
  <si>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</si>
  <si>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</si>
  <si>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</si>
  <si>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</si>
  <si>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</si>
  <si>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</si>
  <si>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</si>
  <si>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</si>
  <si>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</si>
  <si>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</si>
  <si>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</si>
  <si>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</si>
  <si>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</si>
  <si>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</si>
  <si>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</si>
  <si>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</si>
  <si>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</si>
  <si>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</si>
  <si>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</si>
  <si>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</si>
  <si>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</si>
  <si>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</si>
  <si>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</si>
  <si>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</si>
  <si>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</si>
  <si>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</si>
  <si>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</si>
  <si>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</si>
  <si>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</si>
  <si>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</si>
  <si>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</si>
  <si>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</si>
  <si>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</si>
  <si>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</si>
  <si>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</si>
  <si>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</si>
  <si>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</si>
  <si>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</si>
  <si>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</si>
  <si>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</si>
  <si>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</si>
  <si>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</si>
  <si>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</si>
  <si>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</si>
  <si>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</si>
  <si>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</si>
  <si>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</si>
  <si>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</si>
  <si>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</si>
  <si>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</si>
  <si>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</si>
  <si>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</si>
  <si>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</si>
  <si>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</si>
  <si>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</si>
  <si>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</si>
  <si>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</si>
  <si>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</si>
  <si>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</si>
  <si>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</si>
  <si>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</si>
  <si>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</si>
  <si>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</si>
  <si>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</si>
  <si>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</si>
  <si>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</si>
  <si>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</si>
  <si>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</si>
  <si>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</si>
  <si>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</si>
  <si>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</si>
  <si>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</si>
  <si>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</si>
  <si>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</si>
  <si>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</si>
  <si>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</si>
  <si>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</si>
  <si>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</si>
  <si>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</si>
  <si>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</si>
  <si>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</si>
  <si>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</si>
  <si>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</si>
  <si>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</si>
  <si>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</si>
  <si>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</si>
  <si>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</si>
  <si>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</si>
  <si>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</si>
  <si>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</si>
  <si>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</si>
  <si>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</si>
  <si>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</si>
  <si>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</si>
  <si>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</si>
  <si>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</si>
  <si>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</si>
  <si>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</si>
  <si>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</si>
  <si>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</si>
  <si>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</si>
  <si>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</si>
  <si>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</si>
  <si>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</si>
  <si>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</si>
  <si>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</si>
  <si>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</si>
  <si>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</si>
  <si>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</si>
  <si>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</si>
  <si>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</si>
  <si>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</si>
  <si>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</si>
  <si>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</si>
  <si>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</si>
  <si>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</si>
  <si>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</si>
  <si>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</si>
  <si>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</si>
  <si>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</si>
  <si>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</si>
  <si>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</si>
  <si>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</si>
  <si>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</si>
  <si>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</si>
  <si>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</si>
  <si>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</si>
  <si>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</si>
  <si>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</si>
  <si>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</si>
  <si>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</si>
  <si>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</si>
  <si>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</si>
  <si>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</si>
  <si>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</si>
  <si>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</si>
  <si>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</si>
  <si>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</si>
  <si>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</si>
  <si>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</si>
  <si>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</si>
  <si>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</si>
  <si>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</si>
  <si>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</si>
  <si>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</si>
  <si>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</si>
  <si>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</si>
  <si>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</si>
  <si>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</si>
  <si>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</si>
  <si>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</si>
  <si>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</si>
  <si>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</si>
  <si>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</si>
  <si>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</si>
  <si>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</si>
  <si>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</si>
  <si>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</si>
  <si>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</si>
  <si>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</si>
  <si>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</si>
  <si>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</si>
  <si>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</si>
  <si>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</si>
  <si>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</si>
  <si>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</si>
  <si>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</si>
  <si>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</si>
  <si>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</si>
  <si>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</si>
  <si>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</si>
  <si>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</si>
  <si>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</si>
  <si>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</si>
  <si>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</si>
  <si>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</si>
  <si>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</si>
  <si>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</si>
  <si>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</si>
  <si>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</si>
  <si>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</si>
  <si>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</si>
  <si>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</si>
  <si>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</si>
  <si>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</si>
  <si>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</si>
  <si>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</si>
  <si>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</si>
  <si>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</si>
  <si>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</si>
  <si>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</si>
  <si>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</si>
  <si>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</si>
  <si>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</si>
  <si>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</si>
  <si>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</si>
  <si>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</si>
  <si>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</si>
  <si>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</si>
  <si>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</si>
  <si>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</si>
  <si>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</si>
  <si>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</si>
  <si>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</si>
  <si>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</si>
  <si>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</si>
  <si>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</si>
  <si>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</si>
  <si>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</si>
  <si>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</si>
  <si>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</si>
  <si>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</si>
  <si>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</si>
  <si>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</si>
  <si>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</si>
  <si>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</si>
  <si>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</si>
  <si>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</si>
  <si>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</si>
  <si>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</si>
  <si>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</si>
  <si>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</si>
  <si>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</si>
  <si>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</si>
  <si>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</si>
  <si>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</si>
  <si>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</si>
  <si>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</si>
  <si>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</si>
  <si>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</si>
  <si>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</si>
  <si>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</si>
  <si>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</si>
  <si>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</si>
  <si>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</si>
  <si>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</si>
  <si>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</si>
  <si>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</si>
  <si>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</si>
  <si>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</si>
  <si>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</si>
  <si>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</si>
  <si>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</si>
  <si>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</si>
  <si>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</si>
  <si>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</si>
  <si>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</si>
  <si>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</si>
  <si>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</si>
  <si>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</si>
  <si>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</si>
  <si>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</si>
  <si>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</si>
  <si>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</si>
  <si>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</si>
  <si>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</si>
  <si>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</si>
  <si>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</si>
  <si>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</si>
  <si>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</si>
  <si>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</si>
  <si>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</si>
  <si>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</si>
  <si>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</si>
  <si>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</si>
  <si>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</si>
  <si>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</si>
  <si>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</si>
  <si>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</si>
  <si>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</si>
  <si>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</si>
  <si>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</si>
  <si>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</si>
  <si>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</si>
  <si>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</si>
  <si>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</si>
  <si>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</si>
  <si>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</si>
  <si>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</si>
  <si>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</si>
  <si>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</si>
  <si>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</si>
  <si>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</si>
  <si>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</si>
  <si>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</si>
  <si>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</si>
  <si>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</si>
  <si>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</si>
  <si>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</si>
  <si>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</si>
  <si>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</si>
  <si>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</si>
  <si>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</si>
  <si>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</si>
  <si>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</si>
  <si>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</si>
  <si>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</si>
  <si>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</si>
  <si>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</si>
  <si>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</si>
  <si>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</si>
  <si>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</si>
  <si>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</si>
  <si>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</si>
  <si>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</si>
  <si>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</si>
  <si>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</si>
  <si>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</si>
  <si>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</si>
  <si>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</si>
  <si>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</si>
  <si>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</si>
  <si>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</si>
  <si>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</si>
  <si>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</si>
  <si>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</si>
  <si>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</si>
  <si>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</si>
  <si>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</si>
  <si>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</si>
  <si>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</si>
  <si>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</si>
  <si>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</si>
  <si>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</si>
  <si>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</si>
  <si>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</si>
  <si>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</si>
  <si>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</si>
  <si>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</si>
  <si>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</si>
  <si>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</si>
  <si>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</si>
  <si>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</si>
  <si>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</si>
  <si>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</si>
  <si>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</si>
  <si>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</si>
  <si>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</si>
  <si>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</si>
  <si>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</si>
  <si>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</si>
  <si>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</si>
  <si>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</si>
  <si>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</si>
  <si>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</si>
  <si>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</si>
  <si>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</si>
  <si>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</si>
  <si>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</si>
  <si>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</si>
  <si>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</si>
  <si>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</si>
  <si>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</si>
  <si>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</si>
  <si>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</si>
  <si>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</si>
  <si>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</si>
  <si>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</si>
  <si>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</si>
  <si>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</si>
  <si>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</si>
  <si>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</si>
  <si>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</si>
  <si>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</si>
  <si>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</si>
  <si>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</si>
  <si>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</si>
  <si>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</si>
  <si>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</si>
  <si>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</si>
  <si>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</si>
  <si>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</si>
  <si>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</si>
  <si>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</si>
  <si>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</si>
  <si>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</si>
  <si>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</si>
  <si>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</si>
  <si>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</si>
  <si>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</si>
  <si>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</si>
  <si>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</si>
  <si>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</si>
  <si>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</si>
  <si>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</si>
  <si>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</si>
  <si>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</si>
  <si>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</si>
  <si>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</si>
  <si>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</si>
  <si>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</si>
  <si>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</si>
  <si>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</si>
  <si>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</si>
  <si>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</si>
  <si>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</si>
  <si>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</si>
  <si>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</si>
  <si>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</si>
  <si>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</si>
  <si>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</si>
  <si>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</si>
  <si>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</si>
  <si>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</si>
  <si>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</si>
  <si>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</si>
  <si>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</si>
  <si>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</si>
  <si>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</si>
  <si>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</si>
  <si>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</si>
  <si>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</si>
  <si>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</si>
  <si>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</si>
  <si>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</si>
  <si>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</si>
  <si>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</si>
  <si>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</si>
  <si>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</si>
  <si>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</si>
  <si>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</si>
  <si>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</si>
  <si>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</si>
  <si>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</si>
  <si>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</si>
  <si>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</si>
  <si>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</si>
  <si>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</si>
  <si>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</si>
  <si>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</si>
  <si>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</si>
  <si>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</si>
  <si>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</si>
  <si>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</si>
  <si>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</si>
  <si>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</si>
  <si>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</si>
  <si>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</si>
  <si>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</si>
  <si>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</si>
  <si>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</si>
  <si>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</si>
  <si>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</si>
  <si>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</si>
  <si>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</si>
  <si>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</si>
  <si>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</si>
  <si>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</si>
  <si>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</si>
  <si>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</si>
  <si>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</si>
  <si>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</si>
  <si>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</si>
  <si>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</si>
  <si>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</si>
  <si>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</si>
  <si>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</si>
  <si>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</si>
  <si>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</si>
  <si>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</si>
  <si>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</si>
  <si>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</si>
  <si>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</si>
  <si>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</si>
  <si>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</si>
  <si>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</si>
  <si>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</si>
  <si>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</si>
  <si>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</si>
  <si>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</si>
  <si>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</si>
  <si>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</si>
  <si>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</si>
  <si>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</si>
  <si>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</si>
  <si>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</si>
  <si>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</si>
  <si>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</si>
  <si>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</si>
  <si>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</si>
  <si>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</si>
  <si>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</si>
  <si>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</si>
  <si>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</si>
  <si>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</si>
  <si>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</si>
  <si>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</si>
  <si>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</si>
  <si>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</si>
  <si>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</si>
  <si>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</si>
  <si>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</si>
  <si>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</si>
  <si>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</si>
  <si>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</si>
  <si>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</si>
  <si>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</si>
  <si>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</si>
  <si>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</si>
  <si>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</si>
  <si>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</si>
  <si>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</si>
  <si>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</si>
  <si>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</si>
  <si>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</si>
  <si>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</si>
  <si>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</si>
  <si>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</si>
  <si>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</si>
  <si>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</si>
  <si>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</si>
  <si>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</si>
  <si>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</si>
  <si>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</si>
  <si>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</si>
  <si>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</si>
  <si>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</si>
  <si>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</si>
  <si>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</si>
  <si>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</si>
  <si>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</si>
  <si>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</si>
  <si>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</si>
  <si>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</si>
  <si>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</si>
  <si>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</si>
  <si>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</si>
  <si>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</si>
  <si>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</si>
  <si>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</si>
  <si>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</si>
  <si>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</si>
  <si>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</si>
  <si>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</si>
  <si>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</si>
  <si>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</si>
  <si>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</si>
  <si>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</si>
  <si>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</si>
  <si>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</si>
  <si>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</si>
  <si>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</si>
  <si>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</si>
  <si>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</si>
  <si>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</si>
  <si>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</si>
  <si>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</si>
  <si>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</si>
  <si>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</si>
  <si>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</si>
  <si>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</si>
  <si>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</si>
  <si>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</si>
  <si>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</si>
  <si>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</si>
  <si>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</si>
  <si>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</si>
  <si>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</si>
  <si>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</si>
  <si>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</si>
  <si>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</si>
  <si>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</si>
  <si>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</si>
  <si>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</si>
  <si>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</si>
  <si>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</si>
  <si>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</si>
  <si>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</si>
  <si>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</si>
  <si>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</si>
  <si>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</si>
  <si>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</si>
  <si>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</si>
  <si>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</si>
  <si>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</si>
  <si>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</si>
  <si>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</si>
  <si>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</si>
  <si>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</si>
  <si>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</si>
  <si>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</si>
  <si>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</si>
  <si>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</si>
  <si>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</si>
  <si>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</si>
  <si>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</si>
  <si>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</si>
  <si>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河川等災害復旧事業</t>
  </si>
  <si>
    <t>昭和元年度以前</t>
  </si>
  <si>
    <t>終了予定なし</t>
  </si>
  <si>
    <t>防災課
河川環境課
治水課
保全課
海岸室</t>
  </si>
  <si>
    <t>・公共土木施設災害復旧事業費国庫負担法
・河川法
・砂防法
・海岸法　等</t>
  </si>
  <si>
    <t>公共土木施設災害復旧事業費国庫負担法事務取扱要綱等</t>
  </si>
  <si>
    <t>河川等災害復旧事業費</t>
  </si>
  <si>
    <t>河川等災害関連事業費</t>
  </si>
  <si>
    <t>被災した施設の復旧により、背後地の安全度を被災前の状態に回復</t>
  </si>
  <si>
    <t>（直轄事業：河川）
災害復旧の完了により安全度を回復した面積</t>
  </si>
  <si>
    <t>ha</t>
  </si>
  <si>
    <t>-</t>
  </si>
  <si>
    <t>被災した施設の復旧により被災前の状況に回復</t>
  </si>
  <si>
    <t>（補助事業）
災害復旧を採択し、回復する市町村数</t>
  </si>
  <si>
    <t>箇所</t>
  </si>
  <si>
    <t>（直轄事業：河川）
　　災害復旧事業の完了延長</t>
  </si>
  <si>
    <t>m</t>
  </si>
  <si>
    <t>（直轄事業：海岸）
　　災害復旧事業の完了延長</t>
  </si>
  <si>
    <t>（補助事業）
災害復旧事業の採択箇所</t>
  </si>
  <si>
    <t>／　</t>
    <phoneticPr fontId="5"/>
  </si>
  <si>
    <t>165</t>
  </si>
  <si>
    <t>172</t>
  </si>
  <si>
    <t>477</t>
  </si>
  <si>
    <t>457</t>
  </si>
  <si>
    <t>470</t>
  </si>
  <si>
    <t>479</t>
  </si>
  <si>
    <t>474</t>
  </si>
  <si>
    <t>○</t>
  </si>
  <si>
    <t>国交</t>
  </si>
  <si>
    <t>-</t>
    <phoneticPr fontId="5"/>
  </si>
  <si>
    <t>A. 東北地方整備局</t>
    <rPh sb="3" eb="5">
      <t>トウホク</t>
    </rPh>
    <rPh sb="5" eb="7">
      <t>チホウ</t>
    </rPh>
    <rPh sb="7" eb="10">
      <t>セイビキョク</t>
    </rPh>
    <phoneticPr fontId="5"/>
  </si>
  <si>
    <t>直轄事業費</t>
    <rPh sb="0" eb="2">
      <t>チョッカツ</t>
    </rPh>
    <rPh sb="2" eb="5">
      <t>ジギョウヒ</t>
    </rPh>
    <phoneticPr fontId="5"/>
  </si>
  <si>
    <t>災害復旧工事及び工事に係る調査・設計</t>
    <rPh sb="0" eb="2">
      <t>サイガイ</t>
    </rPh>
    <rPh sb="2" eb="4">
      <t>フッキュウ</t>
    </rPh>
    <rPh sb="4" eb="6">
      <t>コウジ</t>
    </rPh>
    <rPh sb="6" eb="7">
      <t>オヨ</t>
    </rPh>
    <rPh sb="8" eb="10">
      <t>コウジ</t>
    </rPh>
    <rPh sb="11" eb="12">
      <t>カカ</t>
    </rPh>
    <rPh sb="13" eb="15">
      <t>チョウサ</t>
    </rPh>
    <rPh sb="16" eb="18">
      <t>セッケイ</t>
    </rPh>
    <phoneticPr fontId="5"/>
  </si>
  <si>
    <t>工事費</t>
    <rPh sb="0" eb="3">
      <t>コウジヒ</t>
    </rPh>
    <phoneticPr fontId="5"/>
  </si>
  <si>
    <t>災害復旧工事</t>
    <rPh sb="0" eb="2">
      <t>サイガイ</t>
    </rPh>
    <rPh sb="2" eb="4">
      <t>フッキュウ</t>
    </rPh>
    <rPh sb="4" eb="6">
      <t>コウジ</t>
    </rPh>
    <phoneticPr fontId="5"/>
  </si>
  <si>
    <t>土地代金外</t>
    <phoneticPr fontId="5"/>
  </si>
  <si>
    <t>公共嘱託登記業務</t>
    <phoneticPr fontId="5"/>
  </si>
  <si>
    <t>土地代金外</t>
    <rPh sb="0" eb="2">
      <t>トチ</t>
    </rPh>
    <rPh sb="2" eb="4">
      <t>ダイキン</t>
    </rPh>
    <rPh sb="4" eb="5">
      <t>ガイ</t>
    </rPh>
    <phoneticPr fontId="5"/>
  </si>
  <si>
    <t>G. 独立行政法人水資源機構</t>
    <phoneticPr fontId="5"/>
  </si>
  <si>
    <t>A. 地方整備局等</t>
    <rPh sb="3" eb="5">
      <t>チホウ</t>
    </rPh>
    <rPh sb="5" eb="8">
      <t>セイビキョク</t>
    </rPh>
    <rPh sb="8" eb="9">
      <t>トウ</t>
    </rPh>
    <phoneticPr fontId="5"/>
  </si>
  <si>
    <t>中国地方整備局</t>
  </si>
  <si>
    <t>近畿地方整備局</t>
  </si>
  <si>
    <t>東北地方整備局</t>
    <rPh sb="0" eb="2">
      <t>トウホク</t>
    </rPh>
    <rPh sb="2" eb="4">
      <t>チホウ</t>
    </rPh>
    <rPh sb="4" eb="6">
      <t>セイビ</t>
    </rPh>
    <rPh sb="6" eb="7">
      <t>キョク</t>
    </rPh>
    <phoneticPr fontId="4"/>
  </si>
  <si>
    <t>関東地方整備局</t>
    <rPh sb="0" eb="2">
      <t>カントウ</t>
    </rPh>
    <rPh sb="2" eb="4">
      <t>チホウ</t>
    </rPh>
    <rPh sb="4" eb="6">
      <t>セイビ</t>
    </rPh>
    <rPh sb="6" eb="7">
      <t>キョク</t>
    </rPh>
    <phoneticPr fontId="4"/>
  </si>
  <si>
    <t>九州地方整備局</t>
    <rPh sb="0" eb="2">
      <t>キュウシュウ</t>
    </rPh>
    <rPh sb="2" eb="4">
      <t>チホウ</t>
    </rPh>
    <rPh sb="4" eb="6">
      <t>セイビ</t>
    </rPh>
    <rPh sb="6" eb="7">
      <t>キョク</t>
    </rPh>
    <phoneticPr fontId="4"/>
  </si>
  <si>
    <t>北陸地方整備局</t>
    <rPh sb="0" eb="2">
      <t>ホクリク</t>
    </rPh>
    <rPh sb="2" eb="4">
      <t>チホウ</t>
    </rPh>
    <rPh sb="4" eb="6">
      <t>セイビ</t>
    </rPh>
    <rPh sb="6" eb="7">
      <t>キョク</t>
    </rPh>
    <phoneticPr fontId="4"/>
  </si>
  <si>
    <t>中部地方整備局</t>
    <rPh sb="0" eb="2">
      <t>チュウブ</t>
    </rPh>
    <rPh sb="2" eb="4">
      <t>チホウ</t>
    </rPh>
    <rPh sb="4" eb="6">
      <t>セイビ</t>
    </rPh>
    <rPh sb="6" eb="7">
      <t>キョク</t>
    </rPh>
    <phoneticPr fontId="4"/>
  </si>
  <si>
    <t>四国地方整備局</t>
    <rPh sb="0" eb="2">
      <t>シコク</t>
    </rPh>
    <rPh sb="2" eb="4">
      <t>チホウ</t>
    </rPh>
    <rPh sb="4" eb="6">
      <t>セイビ</t>
    </rPh>
    <rPh sb="6" eb="7">
      <t>キョク</t>
    </rPh>
    <phoneticPr fontId="4"/>
  </si>
  <si>
    <t>災害復旧工事および工事に係る調査・設計等</t>
    <rPh sb="0" eb="2">
      <t>サイガイ</t>
    </rPh>
    <rPh sb="2" eb="4">
      <t>フッキュウ</t>
    </rPh>
    <rPh sb="4" eb="6">
      <t>コウジ</t>
    </rPh>
    <rPh sb="9" eb="11">
      <t>コウジ</t>
    </rPh>
    <rPh sb="12" eb="13">
      <t>カカワ</t>
    </rPh>
    <rPh sb="14" eb="16">
      <t>チョウサ</t>
    </rPh>
    <rPh sb="17" eb="20">
      <t>セッケイトウ</t>
    </rPh>
    <phoneticPr fontId="4"/>
  </si>
  <si>
    <t>災害復旧工事および工事に係る調査・設計等</t>
  </si>
  <si>
    <t>-</t>
    <phoneticPr fontId="5"/>
  </si>
  <si>
    <t>B. 民間企業等</t>
    <rPh sb="3" eb="5">
      <t>ミンカン</t>
    </rPh>
    <rPh sb="5" eb="7">
      <t>キギョウ</t>
    </rPh>
    <rPh sb="7" eb="8">
      <t>トウ</t>
    </rPh>
    <phoneticPr fontId="5"/>
  </si>
  <si>
    <t>堤防強化工事</t>
    <phoneticPr fontId="5"/>
  </si>
  <si>
    <t>護岸工事</t>
    <phoneticPr fontId="5"/>
  </si>
  <si>
    <t>河道掘削工事</t>
    <phoneticPr fontId="5"/>
  </si>
  <si>
    <t>護岸工事</t>
    <rPh sb="0" eb="2">
      <t>ゴガン</t>
    </rPh>
    <rPh sb="2" eb="4">
      <t>コウジ</t>
    </rPh>
    <phoneticPr fontId="5"/>
  </si>
  <si>
    <t>河道掘削工事</t>
    <rPh sb="0" eb="2">
      <t>カドウ</t>
    </rPh>
    <rPh sb="2" eb="4">
      <t>クッサク</t>
    </rPh>
    <rPh sb="4" eb="6">
      <t>コウジ</t>
    </rPh>
    <phoneticPr fontId="5"/>
  </si>
  <si>
    <t>C. 公益法人</t>
    <rPh sb="3" eb="5">
      <t>コウエキ</t>
    </rPh>
    <rPh sb="5" eb="7">
      <t>ホウジン</t>
    </rPh>
    <phoneticPr fontId="5"/>
  </si>
  <si>
    <t>公益社団法人宮城県公共嘱託登記土地家屋調査士協会</t>
    <phoneticPr fontId="5"/>
  </si>
  <si>
    <t>E. 地方公共団体</t>
    <rPh sb="3" eb="5">
      <t>チホウ</t>
    </rPh>
    <rPh sb="5" eb="7">
      <t>コウキョウ</t>
    </rPh>
    <rPh sb="7" eb="9">
      <t>ダンタイ</t>
    </rPh>
    <phoneticPr fontId="5"/>
  </si>
  <si>
    <t>本宮市</t>
    <phoneticPr fontId="5"/>
  </si>
  <si>
    <t>桑折町</t>
    <phoneticPr fontId="5"/>
  </si>
  <si>
    <t xml:space="preserve">独立行政法人水資源機構 </t>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</si>
  <si>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</si>
  <si>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H. 民間企業等</t>
    <rPh sb="3" eb="5">
      <t>ミンカン</t>
    </rPh>
    <rPh sb="5" eb="7">
      <t>キギョウ</t>
    </rPh>
    <rPh sb="7" eb="8">
      <t>トウ</t>
    </rPh>
    <phoneticPr fontId="5"/>
  </si>
  <si>
    <t>株式会社別府土建</t>
    <phoneticPr fontId="5"/>
  </si>
  <si>
    <t>成央建設株式会社</t>
    <phoneticPr fontId="5"/>
  </si>
  <si>
    <t>毛利・亜細亜経常建設共同企業体</t>
    <phoneticPr fontId="5"/>
  </si>
  <si>
    <t>帝国建設株式会社</t>
    <phoneticPr fontId="5"/>
  </si>
  <si>
    <t>有限会社早明浦建設</t>
    <phoneticPr fontId="5"/>
  </si>
  <si>
    <t>寺内ダム堆砂除去工事（第1回変更）</t>
    <phoneticPr fontId="5"/>
  </si>
  <si>
    <t>小石原川ダム水浦地区災害復旧工事</t>
    <phoneticPr fontId="5"/>
  </si>
  <si>
    <t>小石原川ダム周辺施設整備他工事</t>
    <phoneticPr fontId="5"/>
  </si>
  <si>
    <t>徳山ダム西谷地区貯水池法面対策工事</t>
    <phoneticPr fontId="5"/>
  </si>
  <si>
    <t>早明浦ダム施設維持管理等工事</t>
    <phoneticPr fontId="5"/>
  </si>
  <si>
    <t>H. 株式会社別府土建</t>
    <phoneticPr fontId="5"/>
  </si>
  <si>
    <t>I. 熊本県</t>
    <rPh sb="3" eb="6">
      <t>クマモトケン</t>
    </rPh>
    <phoneticPr fontId="5"/>
  </si>
  <si>
    <t>I. 地方公共団体等</t>
    <rPh sb="3" eb="5">
      <t>チホウ</t>
    </rPh>
    <rPh sb="5" eb="7">
      <t>コウキョウ</t>
    </rPh>
    <rPh sb="7" eb="9">
      <t>ダンタイ</t>
    </rPh>
    <rPh sb="9" eb="10">
      <t>トウ</t>
    </rPh>
    <phoneticPr fontId="5"/>
  </si>
  <si>
    <t>熊本県</t>
    <rPh sb="0" eb="3">
      <t>クマモトケン</t>
    </rPh>
    <phoneticPr fontId="5"/>
  </si>
  <si>
    <t>広島県</t>
    <rPh sb="0" eb="3">
      <t>ヒロシマケン</t>
    </rPh>
    <phoneticPr fontId="5"/>
  </si>
  <si>
    <t>福島県</t>
    <rPh sb="0" eb="3">
      <t>フクシマケン</t>
    </rPh>
    <phoneticPr fontId="5"/>
  </si>
  <si>
    <t>長野県</t>
    <rPh sb="0" eb="3">
      <t>ナガノケン</t>
    </rPh>
    <phoneticPr fontId="5"/>
  </si>
  <si>
    <t>島根県</t>
    <rPh sb="0" eb="3">
      <t>シマネケン</t>
    </rPh>
    <phoneticPr fontId="5"/>
  </si>
  <si>
    <t>福岡県</t>
    <rPh sb="0" eb="3">
      <t>フクオカケン</t>
    </rPh>
    <phoneticPr fontId="5"/>
  </si>
  <si>
    <t>岐阜県</t>
    <rPh sb="0" eb="3">
      <t>ギフケン</t>
    </rPh>
    <phoneticPr fontId="5"/>
  </si>
  <si>
    <t>宮城県</t>
    <rPh sb="0" eb="3">
      <t>ミヤギケン</t>
    </rPh>
    <phoneticPr fontId="5"/>
  </si>
  <si>
    <t>鹿児島県</t>
    <rPh sb="0" eb="4">
      <t>カゴシマケン</t>
    </rPh>
    <phoneticPr fontId="5"/>
  </si>
  <si>
    <t>大分県</t>
    <rPh sb="0" eb="3">
      <t>オオイタケン</t>
    </rPh>
    <phoneticPr fontId="5"/>
  </si>
  <si>
    <t>B</t>
  </si>
  <si>
    <t>築堤工事</t>
    <phoneticPr fontId="5"/>
  </si>
  <si>
    <t>-</t>
    <phoneticPr fontId="5"/>
  </si>
  <si>
    <t>災害復旧の完了により安全度を回復した面積（直轄事業：河川）（国土交通省水管理・国土保全局調べ（令和4年3月）</t>
    <phoneticPr fontId="5"/>
  </si>
  <si>
    <t>-</t>
    <phoneticPr fontId="5"/>
  </si>
  <si>
    <t>災害復旧の完了により安全度を回復した面積（直轄事業：海岸） （国土交通省水管理・国土保全局調べ（令和4年3月））</t>
    <phoneticPr fontId="5"/>
  </si>
  <si>
    <t>水資源開発事業交付金</t>
    <rPh sb="0" eb="3">
      <t>ミズシゲン</t>
    </rPh>
    <rPh sb="3" eb="5">
      <t>カイハツ</t>
    </rPh>
    <rPh sb="5" eb="7">
      <t>ジギョウ</t>
    </rPh>
    <rPh sb="7" eb="10">
      <t>コウフキン</t>
    </rPh>
    <phoneticPr fontId="5"/>
  </si>
  <si>
    <t>人件費等</t>
    <rPh sb="0" eb="3">
      <t>ジンケンヒ</t>
    </rPh>
    <rPh sb="3" eb="4">
      <t>トウ</t>
    </rPh>
    <phoneticPr fontId="5"/>
  </si>
  <si>
    <t>※契約ベース（但し、Iの地方公共団体等については、配分国費を記載）</t>
    <phoneticPr fontId="5"/>
  </si>
  <si>
    <t>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phoneticPr fontId="5"/>
  </si>
  <si>
    <t>-</t>
    <phoneticPr fontId="5"/>
  </si>
  <si>
    <t>被災した施設の速やかな復旧を図り、公共の福祉を確保することを目的とする重要な事業であり、国民や社会のニーズは高い。</t>
    <phoneticPr fontId="5"/>
  </si>
  <si>
    <t>公共土木施設災害復旧事業費国庫負担法等の関係法令に基づき、国・地方自治体が実施する重要な事業である。</t>
    <phoneticPr fontId="5"/>
  </si>
  <si>
    <t>災害復旧事業により、再度災害や被災の拡大の防止のため速やかな復旧を実施するものであり、優先度の高い事業である。</t>
    <phoneticPr fontId="5"/>
  </si>
  <si>
    <t>有</t>
  </si>
  <si>
    <t>‐</t>
  </si>
  <si>
    <t>関係法令に基づいて費用を国と地方公共団体で分担している。関係都道府県に対して、毎年度、事業費や実施内容等を説明するなど、効率的な事業執行及び透明性の確保に努めている。</t>
  </si>
  <si>
    <t>現地の施工条件に合わせ経済的な施工を行っている。</t>
  </si>
  <si>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0"/>
  </si>
  <si>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0"/>
  </si>
  <si>
    <t>河川等災害復旧事業の実施に当たり、計画の諸条件により、事業の執行が見込みを下回ったこと等のため。</t>
    <rPh sb="0" eb="2">
      <t>カセン</t>
    </rPh>
    <rPh sb="2" eb="3">
      <t>トウ</t>
    </rPh>
    <rPh sb="3" eb="5">
      <t>サイガイ</t>
    </rPh>
    <rPh sb="5" eb="7">
      <t>フッキュウ</t>
    </rPh>
    <rPh sb="7" eb="9">
      <t>ジギョウ</t>
    </rPh>
    <rPh sb="10" eb="12">
      <t>ジッシ</t>
    </rPh>
    <rPh sb="13" eb="14">
      <t>ア</t>
    </rPh>
    <rPh sb="17" eb="19">
      <t>ケイカク</t>
    </rPh>
    <rPh sb="20" eb="23">
      <t>ショジョウケン</t>
    </rPh>
    <rPh sb="27" eb="29">
      <t>ジギョウ</t>
    </rPh>
    <rPh sb="30" eb="32">
      <t>シッコウ</t>
    </rPh>
    <rPh sb="33" eb="35">
      <t>ミコ</t>
    </rPh>
    <rPh sb="37" eb="39">
      <t>シタマワ</t>
    </rPh>
    <rPh sb="43" eb="44">
      <t>トウ</t>
    </rPh>
    <phoneticPr fontId="4"/>
  </si>
  <si>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0"/>
  </si>
  <si>
    <t>発生した災害に対して、着実に成果実績をあげている。</t>
    <rPh sb="0" eb="2">
      <t>ハッセイ</t>
    </rPh>
    <rPh sb="4" eb="6">
      <t>サイガイ</t>
    </rPh>
    <rPh sb="7" eb="8">
      <t>タイ</t>
    </rPh>
    <rPh sb="11" eb="13">
      <t>チャクジツ</t>
    </rPh>
    <rPh sb="14" eb="16">
      <t>セイカ</t>
    </rPh>
    <rPh sb="16" eb="18">
      <t>ジッセキ</t>
    </rPh>
    <phoneticPr fontId="0"/>
  </si>
  <si>
    <t>発生した災害に対して、着実に活動実績をあげている。</t>
    <rPh sb="11" eb="13">
      <t>チャクジツ</t>
    </rPh>
    <rPh sb="14" eb="16">
      <t>カツドウ</t>
    </rPh>
    <rPh sb="16" eb="18">
      <t>ジッセキ</t>
    </rPh>
    <phoneticPr fontId="0"/>
  </si>
  <si>
    <t>従前の機能を発揮するよう整備している。</t>
    <rPh sb="12" eb="14">
      <t>セイビ</t>
    </rPh>
    <phoneticPr fontId="0"/>
  </si>
  <si>
    <t>測量設計費</t>
    <rPh sb="0" eb="2">
      <t>ソクリョウ</t>
    </rPh>
    <rPh sb="2" eb="4">
      <t>セッケイ</t>
    </rPh>
    <rPh sb="4" eb="5">
      <t>ヒ</t>
    </rPh>
    <phoneticPr fontId="5"/>
  </si>
  <si>
    <t>-</t>
    <phoneticPr fontId="5"/>
  </si>
  <si>
    <t>災害復旧を採択し、回復する市町村数（補助事業）（国土交通省水管理・国土保全局調べ（令和4年3月））</t>
    <phoneticPr fontId="5"/>
  </si>
  <si>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競争性のない随意契約となった案件は、被害の拡大防止と被災施設の早期復旧のため緊急的な措置が必要となったものなどである。</t>
    <rPh sb="204" eb="207">
      <t>キョウソウセイ</t>
    </rPh>
    <rPh sb="218" eb="220">
      <t>アンケン</t>
    </rPh>
    <phoneticPr fontId="5"/>
  </si>
  <si>
    <t>C. 公益社団法人宮城県公共嘱託登記
土地家屋調査士協会</t>
    <phoneticPr fontId="5"/>
  </si>
  <si>
    <t>（直轄事業：海岸）
災害復旧の完了により安全度を回復した面積</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</si>
  <si>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</si>
  <si>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</si>
  <si>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水管理・国土保全局</t>
    <rPh sb="0" eb="3">
      <t>ミズカンリ</t>
    </rPh>
    <rPh sb="4" eb="9">
      <t>コクドホゼンキョク</t>
    </rPh>
    <phoneticPr fontId="5"/>
  </si>
  <si>
    <t>　暴風、洪水、高潮、地震その他の異常な天然現象により被災した公共土木施設の速やかな復旧及び再度災害の防止を図り、もって公共の福祉を確保することを目的とする。</t>
    <phoneticPr fontId="5"/>
  </si>
  <si>
    <t>暴風、洪水、高潮、地震その他の異常な天然現象により被災した河川等の公共土木施設の復旧及び再度災害の防止</t>
    <phoneticPr fontId="5"/>
  </si>
  <si>
    <t>いずれの施策にも関連しないもの</t>
    <rPh sb="4" eb="6">
      <t>セサク</t>
    </rPh>
    <rPh sb="8" eb="10">
      <t>カンレン</t>
    </rPh>
    <phoneticPr fontId="5"/>
  </si>
  <si>
    <t>-</t>
    <phoneticPr fontId="5"/>
  </si>
  <si>
    <t>-</t>
    <phoneticPr fontId="5"/>
  </si>
  <si>
    <t>E. 大郷町</t>
    <phoneticPr fontId="5"/>
  </si>
  <si>
    <t>大郷町</t>
    <phoneticPr fontId="5"/>
  </si>
  <si>
    <t>佐藤工業株式会社</t>
    <rPh sb="4" eb="8">
      <t>カブシキガイシャ</t>
    </rPh>
    <phoneticPr fontId="5"/>
  </si>
  <si>
    <t>熱海建設株式会社</t>
    <phoneticPr fontId="5"/>
  </si>
  <si>
    <t>渋谷建設株式会社</t>
    <phoneticPr fontId="5"/>
  </si>
  <si>
    <t>升川建設株式会社</t>
    <phoneticPr fontId="5"/>
  </si>
  <si>
    <t>若生工業株式会社</t>
    <phoneticPr fontId="5"/>
  </si>
  <si>
    <t>三立土建株式会社郡山支店</t>
    <phoneticPr fontId="5"/>
  </si>
  <si>
    <t>伸和興業株式会社</t>
    <phoneticPr fontId="5"/>
  </si>
  <si>
    <t>五十嵐建設株式会社</t>
    <phoneticPr fontId="5"/>
  </si>
  <si>
    <t>株式会社丸本組</t>
    <phoneticPr fontId="5"/>
  </si>
  <si>
    <t>穴澤建設株式会社</t>
    <phoneticPr fontId="5"/>
  </si>
  <si>
    <t>災害復旧工事</t>
    <phoneticPr fontId="5"/>
  </si>
  <si>
    <t>工事実施及び工事に係る調査・設計費等</t>
    <rPh sb="0" eb="2">
      <t>コウジ</t>
    </rPh>
    <rPh sb="2" eb="4">
      <t>ジッシ</t>
    </rPh>
    <rPh sb="4" eb="5">
      <t>オヨ</t>
    </rPh>
    <rPh sb="6" eb="8">
      <t>コウジ</t>
    </rPh>
    <rPh sb="9" eb="10">
      <t>カカワ</t>
    </rPh>
    <rPh sb="11" eb="13">
      <t>チョウサ</t>
    </rPh>
    <rPh sb="14" eb="16">
      <t>セッケイ</t>
    </rPh>
    <rPh sb="16" eb="17">
      <t>ヒ</t>
    </rPh>
    <rPh sb="17" eb="18">
      <t>トウ</t>
    </rPh>
    <phoneticPr fontId="5"/>
  </si>
  <si>
    <t>B. 佐藤工業株式会社</t>
    <rPh sb="7" eb="11">
      <t>カブシキガイシャ</t>
    </rPh>
    <phoneticPr fontId="5"/>
  </si>
  <si>
    <t>-</t>
    <phoneticPr fontId="5"/>
  </si>
  <si>
    <t>水災害が激甚化・頻発化する中、円滑かつ迅速な災害復旧が図られるよう、引き続き、手続きの簡素化等により効果的・効率的な事業実施に努めるべき。</t>
    <rPh sb="15" eb="17">
      <t>エンカツ</t>
    </rPh>
    <rPh sb="27" eb="28">
      <t>ハカ</t>
    </rPh>
    <rPh sb="34" eb="35">
      <t>ヒ</t>
    </rPh>
    <rPh sb="36" eb="37">
      <t>ツヅ</t>
    </rPh>
    <phoneticPr fontId="5"/>
  </si>
  <si>
    <t>株式会社柿崎工務所</t>
    <phoneticPr fontId="5"/>
  </si>
  <si>
    <t>執行等改善</t>
  </si>
  <si>
    <t>・災害後における迅速な対応が可能となるよう、災害復旧実務を担当する地方公共団体等職員が参加する様々な会議等において、災害査定を待たずに復旧工事を進めることができることや採択条件等についての周知を引き続き行う。
・効率的・効果的な復旧事業実施が図られるよう、現地調査や事前協議等による復旧工法検討に係る地方公共団体への技術的助言や、災害査定に係る事務手続きの更なる効率化等の取組を引き続き行う。</t>
    <rPh sb="178" eb="179">
      <t>サラ</t>
    </rPh>
    <phoneticPr fontId="5"/>
  </si>
  <si>
    <t>課長　中込　淳
課長　豊口　佳之
課長　林　正道
課長　城ケ崎　正人
室長　田中　克直</t>
    <rPh sb="11" eb="13">
      <t>トヨグチ</t>
    </rPh>
    <rPh sb="14" eb="16">
      <t>ヨシユキ</t>
    </rPh>
    <rPh sb="20" eb="21">
      <t>ハヤシ</t>
    </rPh>
    <rPh sb="22" eb="24">
      <t>マサミチ</t>
    </rPh>
    <rPh sb="28" eb="31">
      <t>ジョウガサキ</t>
    </rPh>
    <rPh sb="32" eb="34">
      <t>マサト</t>
    </rPh>
    <rPh sb="38" eb="40">
      <t>タナカ</t>
    </rPh>
    <rPh sb="41" eb="43">
      <t>カツナオ</t>
    </rPh>
    <phoneticPr fontId="5"/>
  </si>
  <si>
    <t>用地費及補償費</t>
    <rPh sb="0" eb="3">
      <t>ヨウチヒ</t>
    </rPh>
    <rPh sb="3" eb="4">
      <t>オヨ</t>
    </rPh>
    <rPh sb="4" eb="7">
      <t>ホショウヒ</t>
    </rPh>
    <phoneticPr fontId="5"/>
  </si>
  <si>
    <t>用地費及補償費</t>
    <phoneticPr fontId="5"/>
  </si>
  <si>
    <t>-</t>
    <phoneticPr fontId="5"/>
  </si>
  <si>
    <t>F. 個人等</t>
    <rPh sb="3" eb="5">
      <t>コジン</t>
    </rPh>
    <rPh sb="5" eb="6">
      <t>トウ</t>
    </rPh>
    <phoneticPr fontId="5"/>
  </si>
  <si>
    <t>F. 個人等A</t>
    <rPh sb="3" eb="5">
      <t>コジン</t>
    </rPh>
    <rPh sb="5" eb="6">
      <t>トウ</t>
    </rPh>
    <phoneticPr fontId="5"/>
  </si>
  <si>
    <t>個人等A</t>
    <rPh sb="0" eb="2">
      <t>コジン</t>
    </rPh>
    <rPh sb="2" eb="3">
      <t>トウ</t>
    </rPh>
    <phoneticPr fontId="5"/>
  </si>
  <si>
    <t>個人等B</t>
    <rPh sb="2" eb="3">
      <t>トウ</t>
    </rPh>
    <phoneticPr fontId="5"/>
  </si>
  <si>
    <t>個人等C</t>
    <rPh sb="2" eb="3">
      <t>トウ</t>
    </rPh>
    <phoneticPr fontId="5"/>
  </si>
  <si>
    <t>個人等D</t>
    <rPh sb="2" eb="3">
      <t>トウ</t>
    </rPh>
    <phoneticPr fontId="5"/>
  </si>
  <si>
    <t>個人等E</t>
    <rPh sb="0" eb="2">
      <t>コジン</t>
    </rPh>
    <phoneticPr fontId="5"/>
  </si>
  <si>
    <t>個人等F</t>
    <rPh sb="0" eb="2">
      <t>コジン</t>
    </rPh>
    <phoneticPr fontId="5"/>
  </si>
  <si>
    <t>個人等G</t>
    <rPh sb="0" eb="2">
      <t>コジン</t>
    </rPh>
    <phoneticPr fontId="5"/>
  </si>
  <si>
    <t>個人等H</t>
    <rPh sb="0" eb="2">
      <t>コジン</t>
    </rPh>
    <phoneticPr fontId="5"/>
  </si>
  <si>
    <t>個人等I</t>
    <rPh sb="0" eb="2">
      <t>コジン</t>
    </rPh>
    <phoneticPr fontId="5"/>
  </si>
  <si>
    <t>個人等J</t>
    <rPh sb="0" eb="2">
      <t>コジン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</si>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</sst>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11"/>
      <name val="ＭＳ Ｐゴシック"/>
      <family val="3"/>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2">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2" fillId="0" borderId="0">
      <alignment vertical="center"/>
    </xf>
    <xf numFmtId="38" fontId="32" fillId="0" borderId="0" applyFont="0" applyFill="0" applyBorder="0" applyAlignment="0" applyProtection="0">
      <alignment vertical="center"/>
    </xf>
    <xf numFmtId="0" fontId="32" fillId="0" borderId="0">
      <alignment vertical="center"/>
    </xf>
    <xf numFmtId="0" fontId="33" fillId="0" borderId="0">
      <alignment vertical="center"/>
    </xf>
    <xf numFmtId="0" fontId="33"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12">
    <cellStyle name="桁区切り 2" xfId="8"/>
    <cellStyle name="標準" xfId="0" builtinId="0"/>
    <cellStyle name="標準 2" xfId="4"/>
    <cellStyle name="標準 2 2" xfId="9"/>
    <cellStyle name="標準 3" xfId="5"/>
    <cellStyle name="標準 3 2" xfId="6"/>
    <cellStyle name="標準 3 2 2" xfId="11"/>
    <cellStyle name="標準 3 3" xfId="10"/>
    <cellStyle name="標準 4" xfId="7"/>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179705</xdr:colOff>
      <xdr:row>269</xdr:row>
      <xdr:rowOff>267970</xdr:rowOff>
    </xdr:from>
    <xdr:to>
      <xdr:col>16</xdr:col>
      <xdr:colOff>34290</xdr:colOff>
      <xdr:row>271</xdr:row>
      <xdr:rowOff>158115</xdr:rowOff>
    </xdr:to>
    <xdr:sp macro="" textlink="">
      <xdr:nvSpPr>
        <xdr:cNvPr id="2" name="テキスト ボックス 1"/>
        <xdr:cNvSpPr txBox="1"/>
      </xdr:nvSpPr>
      <xdr:spPr>
        <a:xfrm>
          <a:off x="1779905" y="47397670"/>
          <a:ext cx="1454785" cy="59499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321,358</a:t>
          </a:r>
          <a:r>
            <a:rPr kumimoji="1" lang="ja-JP" altLang="en-US" sz="1100">
              <a:solidFill>
                <a:sysClr val="windowText" lastClr="000000"/>
              </a:solidFill>
            </a:rPr>
            <a:t>百万円</a:t>
          </a:r>
        </a:p>
      </xdr:txBody>
    </xdr:sp>
    <xdr:clientData/>
  </xdr:twoCellAnchor>
  <xdr:twoCellAnchor>
    <xdr:from>
      <xdr:col>35</xdr:col>
      <xdr:colOff>154305</xdr:colOff>
      <xdr:row>272</xdr:row>
      <xdr:rowOff>327660</xdr:rowOff>
    </xdr:from>
    <xdr:to>
      <xdr:col>45</xdr:col>
      <xdr:colOff>163830</xdr:colOff>
      <xdr:row>273</xdr:row>
      <xdr:rowOff>252730</xdr:rowOff>
    </xdr:to>
    <xdr:sp macro="" textlink="">
      <xdr:nvSpPr>
        <xdr:cNvPr id="3" name="テキスト ボックス 2"/>
        <xdr:cNvSpPr txBox="1"/>
      </xdr:nvSpPr>
      <xdr:spPr>
        <a:xfrm>
          <a:off x="7155180" y="48514635"/>
          <a:ext cx="2009775" cy="2774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24</xdr:col>
      <xdr:colOff>52070</xdr:colOff>
      <xdr:row>269</xdr:row>
      <xdr:rowOff>269875</xdr:rowOff>
    </xdr:from>
    <xdr:to>
      <xdr:col>33</xdr:col>
      <xdr:colOff>89535</xdr:colOff>
      <xdr:row>271</xdr:row>
      <xdr:rowOff>158115</xdr:rowOff>
    </xdr:to>
    <xdr:sp macro="" textlink="">
      <xdr:nvSpPr>
        <xdr:cNvPr id="4" name="テキスト ボックス 3"/>
        <xdr:cNvSpPr txBox="1"/>
      </xdr:nvSpPr>
      <xdr:spPr>
        <a:xfrm>
          <a:off x="4852670" y="47399575"/>
          <a:ext cx="1837690" cy="5930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地方整備局等（</a:t>
          </a:r>
          <a:r>
            <a:rPr kumimoji="1" lang="en-US" altLang="ja-JP" sz="1100">
              <a:solidFill>
                <a:sysClr val="windowText" lastClr="000000"/>
              </a:solidFill>
            </a:rPr>
            <a:t>8</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127,065 </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23495</xdr:colOff>
      <xdr:row>271</xdr:row>
      <xdr:rowOff>163830</xdr:rowOff>
    </xdr:from>
    <xdr:to>
      <xdr:col>16</xdr:col>
      <xdr:colOff>190500</xdr:colOff>
      <xdr:row>273</xdr:row>
      <xdr:rowOff>32385</xdr:rowOff>
    </xdr:to>
    <xdr:sp macro="" textlink="">
      <xdr:nvSpPr>
        <xdr:cNvPr id="5" name="大かっこ 4"/>
        <xdr:cNvSpPr/>
      </xdr:nvSpPr>
      <xdr:spPr>
        <a:xfrm>
          <a:off x="1623695" y="47998380"/>
          <a:ext cx="1767205" cy="5734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地方整備局等への助言</a:t>
          </a:r>
          <a:endParaRPr kumimoji="1" lang="en-US" altLang="ja-JP" sz="1100">
            <a:solidFill>
              <a:sysClr val="windowText" lastClr="000000"/>
            </a:solidFill>
          </a:endParaRPr>
        </a:p>
      </xdr:txBody>
    </xdr:sp>
    <xdr:clientData/>
  </xdr:twoCellAnchor>
  <xdr:twoCellAnchor>
    <xdr:from>
      <xdr:col>23</xdr:col>
      <xdr:colOff>55880</xdr:colOff>
      <xdr:row>271</xdr:row>
      <xdr:rowOff>146685</xdr:rowOff>
    </xdr:from>
    <xdr:to>
      <xdr:col>34</xdr:col>
      <xdr:colOff>156845</xdr:colOff>
      <xdr:row>273</xdr:row>
      <xdr:rowOff>67945</xdr:rowOff>
    </xdr:to>
    <xdr:sp macro="" textlink="">
      <xdr:nvSpPr>
        <xdr:cNvPr id="6" name="大かっこ 5"/>
        <xdr:cNvSpPr/>
      </xdr:nvSpPr>
      <xdr:spPr>
        <a:xfrm>
          <a:off x="4656455" y="47981235"/>
          <a:ext cx="2301240" cy="6261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調査・設計・用地取得</a:t>
          </a:r>
          <a:endParaRPr kumimoji="1" lang="en-US" altLang="ja-JP" sz="1100">
            <a:solidFill>
              <a:sysClr val="windowText" lastClr="000000"/>
            </a:solidFill>
          </a:endParaRPr>
        </a:p>
      </xdr:txBody>
    </xdr:sp>
    <xdr:clientData/>
  </xdr:twoCellAnchor>
  <xdr:twoCellAnchor>
    <xdr:from>
      <xdr:col>35</xdr:col>
      <xdr:colOff>147320</xdr:colOff>
      <xdr:row>273</xdr:row>
      <xdr:rowOff>245745</xdr:rowOff>
    </xdr:from>
    <xdr:to>
      <xdr:col>44</xdr:col>
      <xdr:colOff>89535</xdr:colOff>
      <xdr:row>275</xdr:row>
      <xdr:rowOff>78740</xdr:rowOff>
    </xdr:to>
    <xdr:sp macro="" textlink="">
      <xdr:nvSpPr>
        <xdr:cNvPr id="7" name="テキスト ボックス 6"/>
        <xdr:cNvSpPr txBox="1"/>
      </xdr:nvSpPr>
      <xdr:spPr>
        <a:xfrm>
          <a:off x="7148195" y="48785145"/>
          <a:ext cx="1742440" cy="5378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民間企業等（</a:t>
          </a:r>
          <a:r>
            <a:rPr kumimoji="1" lang="en-US" altLang="ja-JP" sz="1100">
              <a:solidFill>
                <a:sysClr val="windowText" lastClr="000000"/>
              </a:solidFill>
            </a:rPr>
            <a:t>702 </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123,434 </a:t>
          </a:r>
          <a:r>
            <a:rPr kumimoji="1" lang="ja-JP" altLang="en-US" sz="1100">
              <a:solidFill>
                <a:sysClr val="windowText" lastClr="000000"/>
              </a:solidFill>
            </a:rPr>
            <a:t>百万円</a:t>
          </a:r>
        </a:p>
      </xdr:txBody>
    </xdr:sp>
    <xdr:clientData/>
  </xdr:twoCellAnchor>
  <xdr:twoCellAnchor>
    <xdr:from>
      <xdr:col>28</xdr:col>
      <xdr:colOff>44823</xdr:colOff>
      <xdr:row>274</xdr:row>
      <xdr:rowOff>151130</xdr:rowOff>
    </xdr:from>
    <xdr:to>
      <xdr:col>35</xdr:col>
      <xdr:colOff>108882</xdr:colOff>
      <xdr:row>274</xdr:row>
      <xdr:rowOff>151130</xdr:rowOff>
    </xdr:to>
    <xdr:cxnSp macro="">
      <xdr:nvCxnSpPr>
        <xdr:cNvPr id="8" name="直線矢印コネクタ 7"/>
        <xdr:cNvCxnSpPr/>
      </xdr:nvCxnSpPr>
      <xdr:spPr>
        <a:xfrm>
          <a:off x="5692588" y="42173189"/>
          <a:ext cx="1476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160020</xdr:colOff>
      <xdr:row>270</xdr:row>
      <xdr:rowOff>214630</xdr:rowOff>
    </xdr:from>
    <xdr:to>
      <xdr:col>23</xdr:col>
      <xdr:colOff>153670</xdr:colOff>
      <xdr:row>270</xdr:row>
      <xdr:rowOff>215900</xdr:rowOff>
    </xdr:to>
    <xdr:cxnSp macro="">
      <xdr:nvCxnSpPr>
        <xdr:cNvPr id="9" name="直線矢印コネクタ 8"/>
        <xdr:cNvCxnSpPr/>
      </xdr:nvCxnSpPr>
      <xdr:spPr>
        <a:xfrm>
          <a:off x="3360420" y="47696755"/>
          <a:ext cx="1393825" cy="12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193676</xdr:colOff>
      <xdr:row>284</xdr:row>
      <xdr:rowOff>50539</xdr:rowOff>
    </xdr:from>
    <xdr:to>
      <xdr:col>42</xdr:col>
      <xdr:colOff>179295</xdr:colOff>
      <xdr:row>284</xdr:row>
      <xdr:rowOff>327399</xdr:rowOff>
    </xdr:to>
    <xdr:sp macro="" textlink="">
      <xdr:nvSpPr>
        <xdr:cNvPr id="10" name="テキスト ボックス 9"/>
        <xdr:cNvSpPr txBox="1"/>
      </xdr:nvSpPr>
      <xdr:spPr>
        <a:xfrm>
          <a:off x="7253382" y="45546421"/>
          <a:ext cx="1397560"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12</xdr:col>
      <xdr:colOff>11206</xdr:colOff>
      <xdr:row>273</xdr:row>
      <xdr:rowOff>175112</xdr:rowOff>
    </xdr:from>
    <xdr:to>
      <xdr:col>24</xdr:col>
      <xdr:colOff>9750</xdr:colOff>
      <xdr:row>301</xdr:row>
      <xdr:rowOff>156380</xdr:rowOff>
    </xdr:to>
    <xdr:cxnSp macro="">
      <xdr:nvCxnSpPr>
        <xdr:cNvPr id="11" name="カギ線コネクタ 61"/>
        <xdr:cNvCxnSpPr/>
      </xdr:nvCxnSpPr>
      <xdr:spPr>
        <a:xfrm rot="16200000" flipH="1">
          <a:off x="-1565789" y="45847254"/>
          <a:ext cx="10413945" cy="241901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9749</xdr:colOff>
      <xdr:row>300</xdr:row>
      <xdr:rowOff>144632</xdr:rowOff>
    </xdr:from>
    <xdr:to>
      <xdr:col>39</xdr:col>
      <xdr:colOff>91029</xdr:colOff>
      <xdr:row>302</xdr:row>
      <xdr:rowOff>86846</xdr:rowOff>
    </xdr:to>
    <xdr:sp macro="" textlink="">
      <xdr:nvSpPr>
        <xdr:cNvPr id="12" name="テキスト ボックス 11"/>
        <xdr:cNvSpPr txBox="1"/>
      </xdr:nvSpPr>
      <xdr:spPr>
        <a:xfrm>
          <a:off x="4850690" y="51938220"/>
          <a:ext cx="3106868" cy="56974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I.</a:t>
          </a:r>
          <a:r>
            <a:rPr kumimoji="1" lang="ja-JP" altLang="en-US" sz="1100">
              <a:solidFill>
                <a:sysClr val="windowText" lastClr="000000"/>
              </a:solidFill>
            </a:rPr>
            <a:t>地方公共団体等（</a:t>
          </a:r>
          <a:r>
            <a:rPr kumimoji="1" lang="en-US" altLang="ja-JP" sz="1100">
              <a:solidFill>
                <a:schemeClr val="dk1"/>
              </a:solidFill>
              <a:effectLst/>
              <a:latin typeface="+mn-lt"/>
              <a:ea typeface="+mn-ea"/>
              <a:cs typeface="+mn-cs"/>
            </a:rPr>
            <a:t>47</a:t>
          </a:r>
          <a:r>
            <a:rPr kumimoji="1" lang="ja-JP" altLang="en-US" sz="1100">
              <a:solidFill>
                <a:sysClr val="windowText" lastClr="000000"/>
              </a:solidFill>
            </a:rPr>
            <a:t>都道府県、</a:t>
          </a:r>
          <a:r>
            <a:rPr kumimoji="1" lang="en-US" altLang="ja-JP" sz="1100">
              <a:solidFill>
                <a:schemeClr val="dk1"/>
              </a:solidFill>
              <a:effectLst/>
              <a:latin typeface="+mn-lt"/>
              <a:ea typeface="+mn-ea"/>
              <a:cs typeface="+mn-cs"/>
            </a:rPr>
            <a:t>9</a:t>
          </a:r>
          <a:r>
            <a:rPr kumimoji="1" lang="ja-JP" altLang="en-US" sz="1100">
              <a:solidFill>
                <a:sysClr val="windowText" lastClr="000000"/>
              </a:solidFill>
            </a:rPr>
            <a:t>政令市）</a:t>
          </a:r>
          <a:endParaRPr kumimoji="1" lang="en-US" altLang="ja-JP" sz="1100">
            <a:solidFill>
              <a:sysClr val="windowText" lastClr="000000"/>
            </a:solidFill>
          </a:endParaRPr>
        </a:p>
        <a:p>
          <a:pPr algn="ctr"/>
          <a:r>
            <a:rPr kumimoji="1" lang="en-US" altLang="ja-JP" sz="1100">
              <a:solidFill>
                <a:sysClr val="windowText" lastClr="000000"/>
              </a:solidFill>
            </a:rPr>
            <a:t>193,890 </a:t>
          </a:r>
          <a:r>
            <a:rPr kumimoji="1" lang="ja-JP" altLang="en-US" sz="1100">
              <a:solidFill>
                <a:sysClr val="windowText" lastClr="000000"/>
              </a:solidFill>
            </a:rPr>
            <a:t>百万円</a:t>
          </a:r>
        </a:p>
      </xdr:txBody>
    </xdr:sp>
    <xdr:clientData/>
  </xdr:twoCellAnchor>
  <xdr:twoCellAnchor>
    <xdr:from>
      <xdr:col>24</xdr:col>
      <xdr:colOff>146274</xdr:colOff>
      <xdr:row>302</xdr:row>
      <xdr:rowOff>115421</xdr:rowOff>
    </xdr:from>
    <xdr:to>
      <xdr:col>30</xdr:col>
      <xdr:colOff>61819</xdr:colOff>
      <xdr:row>303</xdr:row>
      <xdr:rowOff>41127</xdr:rowOff>
    </xdr:to>
    <xdr:sp macro="" textlink="">
      <xdr:nvSpPr>
        <xdr:cNvPr id="13" name="大かっこ 12"/>
        <xdr:cNvSpPr/>
      </xdr:nvSpPr>
      <xdr:spPr>
        <a:xfrm>
          <a:off x="4987215" y="52536539"/>
          <a:ext cx="1125780" cy="239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災害復旧工事</a:t>
          </a:r>
          <a:endParaRPr kumimoji="1" lang="en-US" altLang="ja-JP" sz="1100">
            <a:solidFill>
              <a:sysClr val="windowText" lastClr="000000"/>
            </a:solidFill>
          </a:endParaRPr>
        </a:p>
      </xdr:txBody>
    </xdr:sp>
    <xdr:clientData/>
  </xdr:twoCellAnchor>
  <xdr:twoCellAnchor>
    <xdr:from>
      <xdr:col>23</xdr:col>
      <xdr:colOff>133574</xdr:colOff>
      <xdr:row>290</xdr:row>
      <xdr:rowOff>350484</xdr:rowOff>
    </xdr:from>
    <xdr:to>
      <xdr:col>35</xdr:col>
      <xdr:colOff>50389</xdr:colOff>
      <xdr:row>292</xdr:row>
      <xdr:rowOff>300916</xdr:rowOff>
    </xdr:to>
    <xdr:sp macro="" textlink="">
      <xdr:nvSpPr>
        <xdr:cNvPr id="14" name="テキスト ボックス 13"/>
        <xdr:cNvSpPr txBox="1"/>
      </xdr:nvSpPr>
      <xdr:spPr>
        <a:xfrm>
          <a:off x="4772809" y="48804719"/>
          <a:ext cx="2337286" cy="7796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G.</a:t>
          </a:r>
          <a:r>
            <a:rPr kumimoji="1" lang="ja-JP" altLang="en-US" sz="1100">
              <a:solidFill>
                <a:sysClr val="windowText" lastClr="000000"/>
              </a:solidFill>
            </a:rPr>
            <a:t>独立行政法人水資源機構</a:t>
          </a:r>
          <a:endParaRPr kumimoji="1" lang="en-US" altLang="ja-JP" sz="1100">
            <a:solidFill>
              <a:sysClr val="windowText" lastClr="000000"/>
            </a:solidFill>
          </a:endParaRPr>
        </a:p>
        <a:p>
          <a:pPr algn="ctr"/>
          <a:r>
            <a:rPr kumimoji="1" lang="en-US" altLang="ja-JP" sz="1100">
              <a:solidFill>
                <a:sysClr val="windowText" lastClr="000000"/>
              </a:solidFill>
            </a:rPr>
            <a:t>403 </a:t>
          </a:r>
          <a:r>
            <a:rPr kumimoji="1" lang="ja-JP" altLang="en-US" sz="1100">
              <a:solidFill>
                <a:sysClr val="windowText" lastClr="000000"/>
              </a:solidFill>
            </a:rPr>
            <a:t>百万円</a:t>
          </a:r>
        </a:p>
      </xdr:txBody>
    </xdr:sp>
    <xdr:clientData/>
  </xdr:twoCellAnchor>
  <xdr:twoCellAnchor>
    <xdr:from>
      <xdr:col>35</xdr:col>
      <xdr:colOff>175484</xdr:colOff>
      <xdr:row>295</xdr:row>
      <xdr:rowOff>188708</xdr:rowOff>
    </xdr:from>
    <xdr:to>
      <xdr:col>43</xdr:col>
      <xdr:colOff>183104</xdr:colOff>
      <xdr:row>297</xdr:row>
      <xdr:rowOff>78890</xdr:rowOff>
    </xdr:to>
    <xdr:sp macro="" textlink="">
      <xdr:nvSpPr>
        <xdr:cNvPr id="15" name="テキスト ボックス 14"/>
        <xdr:cNvSpPr txBox="1"/>
      </xdr:nvSpPr>
      <xdr:spPr>
        <a:xfrm>
          <a:off x="7235190" y="50413473"/>
          <a:ext cx="1621267" cy="5177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en-US" altLang="ja-JP" sz="1100">
              <a:solidFill>
                <a:sysClr val="windowText" lastClr="000000"/>
              </a:solidFill>
            </a:rPr>
            <a:t>H.</a:t>
          </a:r>
          <a:r>
            <a:rPr kumimoji="1" lang="ja-JP" altLang="en-US" sz="1100">
              <a:solidFill>
                <a:sysClr val="windowText" lastClr="000000"/>
              </a:solidFill>
            </a:rPr>
            <a:t>民間企業等（</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399</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36</xdr:col>
      <xdr:colOff>7844</xdr:colOff>
      <xdr:row>297</xdr:row>
      <xdr:rowOff>189380</xdr:rowOff>
    </xdr:from>
    <xdr:to>
      <xdr:col>43</xdr:col>
      <xdr:colOff>195580</xdr:colOff>
      <xdr:row>298</xdr:row>
      <xdr:rowOff>59765</xdr:rowOff>
    </xdr:to>
    <xdr:sp macro="" textlink="">
      <xdr:nvSpPr>
        <xdr:cNvPr id="16" name="大かっこ 15"/>
        <xdr:cNvSpPr/>
      </xdr:nvSpPr>
      <xdr:spPr>
        <a:xfrm>
          <a:off x="7269256" y="51041674"/>
          <a:ext cx="1599677" cy="184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t>測量・設計業務、工事等</a:t>
          </a:r>
          <a:endParaRPr kumimoji="1" lang="en-US" altLang="ja-JP" sz="1100"/>
        </a:p>
      </xdr:txBody>
    </xdr:sp>
    <xdr:clientData/>
  </xdr:twoCellAnchor>
  <xdr:twoCellAnchor>
    <xdr:from>
      <xdr:col>12</xdr:col>
      <xdr:colOff>16099</xdr:colOff>
      <xdr:row>291</xdr:row>
      <xdr:rowOff>172011</xdr:rowOff>
    </xdr:from>
    <xdr:to>
      <xdr:col>23</xdr:col>
      <xdr:colOff>128494</xdr:colOff>
      <xdr:row>291</xdr:row>
      <xdr:rowOff>184711</xdr:rowOff>
    </xdr:to>
    <xdr:cxnSp macro="">
      <xdr:nvCxnSpPr>
        <xdr:cNvPr id="17" name="直線矢印コネクタ 16"/>
        <xdr:cNvCxnSpPr/>
      </xdr:nvCxnSpPr>
      <xdr:spPr>
        <a:xfrm flipV="1">
          <a:off x="2436570" y="49074482"/>
          <a:ext cx="2331159"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68597</xdr:colOff>
      <xdr:row>294</xdr:row>
      <xdr:rowOff>154605</xdr:rowOff>
    </xdr:from>
    <xdr:to>
      <xdr:col>35</xdr:col>
      <xdr:colOff>175483</xdr:colOff>
      <xdr:row>296</xdr:row>
      <xdr:rowOff>133800</xdr:rowOff>
    </xdr:to>
    <xdr:cxnSp macro="">
      <xdr:nvCxnSpPr>
        <xdr:cNvPr id="18" name="カギ線コネクタ 61"/>
        <xdr:cNvCxnSpPr>
          <a:stCxn id="19" idx="2"/>
          <a:endCxn id="15" idx="1"/>
        </xdr:cNvCxnSpPr>
      </xdr:nvCxnSpPr>
      <xdr:spPr>
        <a:xfrm rot="16200000" flipH="1">
          <a:off x="6273267" y="49710406"/>
          <a:ext cx="606724" cy="131712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176119</xdr:colOff>
      <xdr:row>292</xdr:row>
      <xdr:rowOff>290121</xdr:rowOff>
    </xdr:from>
    <xdr:to>
      <xdr:col>34</xdr:col>
      <xdr:colOff>162784</xdr:colOff>
      <xdr:row>294</xdr:row>
      <xdr:rowOff>154605</xdr:rowOff>
    </xdr:to>
    <xdr:sp macro="" textlink="">
      <xdr:nvSpPr>
        <xdr:cNvPr id="19" name="大かっこ 18"/>
        <xdr:cNvSpPr/>
      </xdr:nvSpPr>
      <xdr:spPr>
        <a:xfrm>
          <a:off x="4815354" y="49573592"/>
          <a:ext cx="2205430" cy="492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a:t>
          </a:r>
          <a:endParaRPr kumimoji="1" lang="en-US" altLang="ja-JP" sz="1100">
            <a:solidFill>
              <a:sysClr val="windowText" lastClr="000000"/>
            </a:solidFill>
          </a:endParaRPr>
        </a:p>
      </xdr:txBody>
    </xdr:sp>
    <xdr:clientData/>
  </xdr:twoCellAnchor>
  <xdr:twoCellAnchor>
    <xdr:from>
      <xdr:col>35</xdr:col>
      <xdr:colOff>89124</xdr:colOff>
      <xdr:row>294</xdr:row>
      <xdr:rowOff>175560</xdr:rowOff>
    </xdr:from>
    <xdr:to>
      <xdr:col>45</xdr:col>
      <xdr:colOff>98649</xdr:colOff>
      <xdr:row>295</xdr:row>
      <xdr:rowOff>148068</xdr:rowOff>
    </xdr:to>
    <xdr:sp macro="" textlink="">
      <xdr:nvSpPr>
        <xdr:cNvPr id="20" name="テキスト ボックス 19"/>
        <xdr:cNvSpPr txBox="1"/>
      </xdr:nvSpPr>
      <xdr:spPr>
        <a:xfrm>
          <a:off x="7148830" y="50086560"/>
          <a:ext cx="2026584" cy="28627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35</xdr:col>
      <xdr:colOff>11655</xdr:colOff>
      <xdr:row>286</xdr:row>
      <xdr:rowOff>594398</xdr:rowOff>
    </xdr:from>
    <xdr:to>
      <xdr:col>41</xdr:col>
      <xdr:colOff>193676</xdr:colOff>
      <xdr:row>287</xdr:row>
      <xdr:rowOff>207160</xdr:rowOff>
    </xdr:to>
    <xdr:sp macro="" textlink="">
      <xdr:nvSpPr>
        <xdr:cNvPr id="21" name="テキスト ボックス 20"/>
        <xdr:cNvSpPr txBox="1"/>
      </xdr:nvSpPr>
      <xdr:spPr>
        <a:xfrm>
          <a:off x="7071361" y="47110016"/>
          <a:ext cx="1392256" cy="2851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145005</xdr:colOff>
      <xdr:row>288</xdr:row>
      <xdr:rowOff>225127</xdr:rowOff>
    </xdr:from>
    <xdr:to>
      <xdr:col>44</xdr:col>
      <xdr:colOff>160245</xdr:colOff>
      <xdr:row>289</xdr:row>
      <xdr:rowOff>217320</xdr:rowOff>
    </xdr:to>
    <xdr:sp macro="" textlink="">
      <xdr:nvSpPr>
        <xdr:cNvPr id="22" name="大かっこ 21"/>
        <xdr:cNvSpPr/>
      </xdr:nvSpPr>
      <xdr:spPr>
        <a:xfrm>
          <a:off x="7406417" y="48085451"/>
          <a:ext cx="1628887" cy="3619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土地使用料等</a:t>
          </a:r>
          <a:endParaRPr kumimoji="1" lang="en-US" altLang="ja-JP" sz="1100">
            <a:solidFill>
              <a:sysClr val="windowText" lastClr="000000"/>
            </a:solidFill>
          </a:endParaRPr>
        </a:p>
      </xdr:txBody>
    </xdr:sp>
    <xdr:clientData/>
  </xdr:twoCellAnchor>
  <xdr:twoCellAnchor>
    <xdr:from>
      <xdr:col>35</xdr:col>
      <xdr:colOff>171675</xdr:colOff>
      <xdr:row>287</xdr:row>
      <xdr:rowOff>219898</xdr:rowOff>
    </xdr:from>
    <xdr:to>
      <xdr:col>44</xdr:col>
      <xdr:colOff>138020</xdr:colOff>
      <xdr:row>288</xdr:row>
      <xdr:rowOff>119717</xdr:rowOff>
    </xdr:to>
    <xdr:sp macro="" textlink="">
      <xdr:nvSpPr>
        <xdr:cNvPr id="23" name="テキスト ボックス 22"/>
        <xdr:cNvSpPr txBox="1"/>
      </xdr:nvSpPr>
      <xdr:spPr>
        <a:xfrm>
          <a:off x="7231381" y="47407869"/>
          <a:ext cx="1781698" cy="5721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F.</a:t>
          </a:r>
          <a:r>
            <a:rPr kumimoji="1" lang="ja-JP" altLang="en-US" sz="1100">
              <a:solidFill>
                <a:sysClr val="windowText" lastClr="000000"/>
              </a:solidFill>
            </a:rPr>
            <a:t>個人等（</a:t>
          </a:r>
          <a:r>
            <a:rPr kumimoji="1" lang="en-US" altLang="ja-JP" sz="1100">
              <a:solidFill>
                <a:sysClr val="windowText" lastClr="000000"/>
              </a:solidFill>
            </a:rPr>
            <a:t>1,121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2,894 </a:t>
          </a:r>
          <a:r>
            <a:rPr kumimoji="1" lang="ja-JP" altLang="en-US" sz="1100">
              <a:solidFill>
                <a:sysClr val="windowText" lastClr="000000"/>
              </a:solidFill>
            </a:rPr>
            <a:t>百万円</a:t>
          </a:r>
        </a:p>
      </xdr:txBody>
    </xdr:sp>
    <xdr:clientData/>
  </xdr:twoCellAnchor>
  <xdr:twoCellAnchor>
    <xdr:from>
      <xdr:col>36</xdr:col>
      <xdr:colOff>91030</xdr:colOff>
      <xdr:row>286</xdr:row>
      <xdr:rowOff>50576</xdr:rowOff>
    </xdr:from>
    <xdr:to>
      <xdr:col>45</xdr:col>
      <xdr:colOff>103095</xdr:colOff>
      <xdr:row>286</xdr:row>
      <xdr:rowOff>286945</xdr:rowOff>
    </xdr:to>
    <xdr:sp macro="" textlink="">
      <xdr:nvSpPr>
        <xdr:cNvPr id="24" name="大かっこ 23"/>
        <xdr:cNvSpPr/>
      </xdr:nvSpPr>
      <xdr:spPr>
        <a:xfrm>
          <a:off x="7291930" y="50399726"/>
          <a:ext cx="1812290" cy="23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土地売買に関する補償金等</a:t>
          </a:r>
          <a:endParaRPr kumimoji="1" lang="en-US" altLang="ja-JP" sz="1100">
            <a:solidFill>
              <a:sysClr val="windowText" lastClr="000000"/>
            </a:solidFill>
          </a:endParaRPr>
        </a:p>
      </xdr:txBody>
    </xdr:sp>
    <xdr:clientData/>
  </xdr:twoCellAnchor>
  <xdr:twoCellAnchor>
    <xdr:from>
      <xdr:col>36</xdr:col>
      <xdr:colOff>27529</xdr:colOff>
      <xdr:row>284</xdr:row>
      <xdr:rowOff>343909</xdr:rowOff>
    </xdr:from>
    <xdr:to>
      <xdr:col>45</xdr:col>
      <xdr:colOff>152399</xdr:colOff>
      <xdr:row>285</xdr:row>
      <xdr:rowOff>561975</xdr:rowOff>
    </xdr:to>
    <xdr:sp macro="" textlink="">
      <xdr:nvSpPr>
        <xdr:cNvPr id="25" name="テキスト ボックス 24"/>
        <xdr:cNvSpPr txBox="1"/>
      </xdr:nvSpPr>
      <xdr:spPr>
        <a:xfrm>
          <a:off x="7228429" y="49673884"/>
          <a:ext cx="1925095" cy="5704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E.</a:t>
          </a:r>
          <a:r>
            <a:rPr kumimoji="1" lang="ja-JP" altLang="en-US" sz="1100">
              <a:solidFill>
                <a:sysClr val="windowText" lastClr="000000"/>
              </a:solidFill>
            </a:rPr>
            <a:t>地方公共団体等（</a:t>
          </a:r>
          <a:r>
            <a:rPr kumimoji="1" lang="en-US" altLang="ja-JP" sz="1100">
              <a:solidFill>
                <a:sysClr val="windowText" lastClr="000000"/>
              </a:solidFill>
            </a:rPr>
            <a:t>14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682 </a:t>
          </a:r>
          <a:r>
            <a:rPr kumimoji="1" lang="ja-JP" altLang="en-US" sz="1100">
              <a:solidFill>
                <a:sysClr val="windowText" lastClr="000000"/>
              </a:solidFill>
            </a:rPr>
            <a:t>百万円</a:t>
          </a:r>
        </a:p>
      </xdr:txBody>
    </xdr:sp>
    <xdr:clientData/>
  </xdr:twoCellAnchor>
  <xdr:twoCellAnchor>
    <xdr:from>
      <xdr:col>28</xdr:col>
      <xdr:colOff>44823</xdr:colOff>
      <xdr:row>285</xdr:row>
      <xdr:rowOff>270436</xdr:rowOff>
    </xdr:from>
    <xdr:to>
      <xdr:col>35</xdr:col>
      <xdr:colOff>108882</xdr:colOff>
      <xdr:row>285</xdr:row>
      <xdr:rowOff>270436</xdr:rowOff>
    </xdr:to>
    <xdr:cxnSp macro="">
      <xdr:nvCxnSpPr>
        <xdr:cNvPr id="26" name="直線矢印コネクタ 25"/>
        <xdr:cNvCxnSpPr/>
      </xdr:nvCxnSpPr>
      <xdr:spPr>
        <a:xfrm flipV="1">
          <a:off x="5692588" y="46113701"/>
          <a:ext cx="1476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44823</xdr:colOff>
      <xdr:row>287</xdr:row>
      <xdr:rowOff>481853</xdr:rowOff>
    </xdr:from>
    <xdr:to>
      <xdr:col>35</xdr:col>
      <xdr:colOff>108882</xdr:colOff>
      <xdr:row>287</xdr:row>
      <xdr:rowOff>481853</xdr:rowOff>
    </xdr:to>
    <xdr:cxnSp macro="">
      <xdr:nvCxnSpPr>
        <xdr:cNvPr id="27" name="直線矢印コネクタ 26"/>
        <xdr:cNvCxnSpPr/>
      </xdr:nvCxnSpPr>
      <xdr:spPr>
        <a:xfrm>
          <a:off x="5692588" y="47669824"/>
          <a:ext cx="1476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40640</xdr:colOff>
      <xdr:row>273</xdr:row>
      <xdr:rowOff>175112</xdr:rowOff>
    </xdr:from>
    <xdr:to>
      <xdr:col>28</xdr:col>
      <xdr:colOff>40640</xdr:colOff>
      <xdr:row>287</xdr:row>
      <xdr:rowOff>470648</xdr:rowOff>
    </xdr:to>
    <xdr:cxnSp macro="">
      <xdr:nvCxnSpPr>
        <xdr:cNvPr id="28" name="直線コネクタ 48"/>
        <xdr:cNvCxnSpPr/>
      </xdr:nvCxnSpPr>
      <xdr:spPr>
        <a:xfrm>
          <a:off x="5688405" y="41849788"/>
          <a:ext cx="0" cy="5808831"/>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168724</xdr:colOff>
      <xdr:row>277</xdr:row>
      <xdr:rowOff>115311</xdr:rowOff>
    </xdr:from>
    <xdr:to>
      <xdr:col>44</xdr:col>
      <xdr:colOff>141419</xdr:colOff>
      <xdr:row>278</xdr:row>
      <xdr:rowOff>281084</xdr:rowOff>
    </xdr:to>
    <xdr:sp macro="" textlink="">
      <xdr:nvSpPr>
        <xdr:cNvPr id="34" name="テキスト ボックス 33"/>
        <xdr:cNvSpPr txBox="1"/>
      </xdr:nvSpPr>
      <xdr:spPr>
        <a:xfrm>
          <a:off x="7228430" y="45734458"/>
          <a:ext cx="1788048" cy="5131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公益法人（</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53 </a:t>
          </a:r>
          <a:r>
            <a:rPr kumimoji="1" lang="ja-JP" altLang="en-US" sz="1100">
              <a:solidFill>
                <a:sysClr val="windowText" lastClr="000000"/>
              </a:solidFill>
            </a:rPr>
            <a:t>百万円</a:t>
          </a:r>
        </a:p>
      </xdr:txBody>
    </xdr:sp>
    <xdr:clientData/>
  </xdr:twoCellAnchor>
  <xdr:twoCellAnchor>
    <xdr:from>
      <xdr:col>28</xdr:col>
      <xdr:colOff>44823</xdr:colOff>
      <xdr:row>278</xdr:row>
      <xdr:rowOff>19427</xdr:rowOff>
    </xdr:from>
    <xdr:to>
      <xdr:col>35</xdr:col>
      <xdr:colOff>108882</xdr:colOff>
      <xdr:row>278</xdr:row>
      <xdr:rowOff>19427</xdr:rowOff>
    </xdr:to>
    <xdr:cxnSp macro="">
      <xdr:nvCxnSpPr>
        <xdr:cNvPr id="35" name="直線矢印コネクタ 34"/>
        <xdr:cNvCxnSpPr/>
      </xdr:nvCxnSpPr>
      <xdr:spPr>
        <a:xfrm flipV="1">
          <a:off x="5692588" y="45985956"/>
          <a:ext cx="1476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164241</xdr:colOff>
      <xdr:row>280</xdr:row>
      <xdr:rowOff>301327</xdr:rowOff>
    </xdr:from>
    <xdr:to>
      <xdr:col>44</xdr:col>
      <xdr:colOff>136936</xdr:colOff>
      <xdr:row>282</xdr:row>
      <xdr:rowOff>119717</xdr:rowOff>
    </xdr:to>
    <xdr:sp macro="" textlink="">
      <xdr:nvSpPr>
        <xdr:cNvPr id="38" name="テキスト ボックス 37"/>
        <xdr:cNvSpPr txBox="1"/>
      </xdr:nvSpPr>
      <xdr:spPr>
        <a:xfrm>
          <a:off x="7223947" y="44407680"/>
          <a:ext cx="1788048" cy="5131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独立行政法人（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28</xdr:col>
      <xdr:colOff>44823</xdr:colOff>
      <xdr:row>281</xdr:row>
      <xdr:rowOff>194237</xdr:rowOff>
    </xdr:from>
    <xdr:to>
      <xdr:col>35</xdr:col>
      <xdr:colOff>108882</xdr:colOff>
      <xdr:row>281</xdr:row>
      <xdr:rowOff>194237</xdr:rowOff>
    </xdr:to>
    <xdr:cxnSp macro="">
      <xdr:nvCxnSpPr>
        <xdr:cNvPr id="39" name="直線矢印コネクタ 38"/>
        <xdr:cNvCxnSpPr/>
      </xdr:nvCxnSpPr>
      <xdr:spPr>
        <a:xfrm flipV="1">
          <a:off x="5692588" y="44647972"/>
          <a:ext cx="1476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360</xdr:row>
      <xdr:rowOff>0</xdr:rowOff>
    </xdr:from>
    <xdr:to>
      <xdr:col>49</xdr:col>
      <xdr:colOff>177576</xdr:colOff>
      <xdr:row>361</xdr:row>
      <xdr:rowOff>269165</xdr:rowOff>
    </xdr:to>
    <xdr:sp macro="" textlink="">
      <xdr:nvSpPr>
        <xdr:cNvPr id="41" name="テキスト ボックス 30"/>
        <xdr:cNvSpPr txBox="1"/>
      </xdr:nvSpPr>
      <xdr:spPr>
        <a:xfrm>
          <a:off x="201706" y="70630676"/>
          <a:ext cx="9859458" cy="5829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en-US" altLang="ja-JP" sz="1100">
              <a:solidFill>
                <a:sysClr val="windowText" lastClr="000000"/>
              </a:solidFill>
              <a:effectLst/>
              <a:latin typeface="+mn-lt"/>
              <a:ea typeface="+mn-ea"/>
              <a:cs typeface="+mn-cs"/>
            </a:rPr>
            <a:t>※B, C, E, F</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機関）」のうち、最も支出が大きい</a:t>
          </a:r>
          <a:r>
            <a:rPr kumimoji="1" lang="ja-JP" altLang="en-US" sz="1100">
              <a:solidFill>
                <a:sysClr val="windowText" lastClr="000000"/>
              </a:solidFill>
              <a:effectLst/>
              <a:latin typeface="+mn-lt"/>
              <a:ea typeface="+mn-ea"/>
              <a:cs typeface="+mn-cs"/>
            </a:rPr>
            <a:t>東北地方整備局</a:t>
          </a:r>
          <a:r>
            <a:rPr kumimoji="1" lang="ja-JP" altLang="ja-JP" sz="1100">
              <a:solidFill>
                <a:sysClr val="windowText" lastClr="000000"/>
              </a:solidFill>
              <a:effectLst/>
              <a:latin typeface="+mn-lt"/>
              <a:ea typeface="+mn-ea"/>
              <a:cs typeface="+mn-cs"/>
            </a:rPr>
            <a:t>を代表として、 各ブロック（</a:t>
          </a:r>
          <a:r>
            <a:rPr kumimoji="1" lang="en-US" altLang="ja-JP" sz="1100">
              <a:solidFill>
                <a:schemeClr val="dk1"/>
              </a:solidFill>
              <a:effectLst/>
              <a:latin typeface="+mn-lt"/>
              <a:ea typeface="+mn-ea"/>
              <a:cs typeface="+mn-cs"/>
            </a:rPr>
            <a:t>B, C,  E, F)</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東北</a:t>
          </a:r>
          <a:r>
            <a:rPr kumimoji="1" lang="ja-JP" altLang="ja-JP" sz="1100">
              <a:solidFill>
                <a:schemeClr val="dk1"/>
              </a:solidFill>
              <a:effectLst/>
              <a:latin typeface="+mn-lt"/>
              <a:ea typeface="+mn-ea"/>
              <a:cs typeface="+mn-cs"/>
            </a:rPr>
            <a:t>地方整備局については、</a:t>
          </a:r>
          <a:r>
            <a:rPr kumimoji="1" lang="en-US" altLang="ja-JP" sz="1100">
              <a:solidFill>
                <a:schemeClr val="dk1"/>
              </a:solidFill>
              <a:effectLst/>
              <a:latin typeface="+mn-lt"/>
              <a:ea typeface="+mn-ea"/>
              <a:cs typeface="+mn-cs"/>
            </a:rPr>
            <a:t>D </a:t>
          </a:r>
          <a:r>
            <a:rPr kumimoji="1" lang="ja-JP" altLang="ja-JP" sz="1100">
              <a:solidFill>
                <a:schemeClr val="dk1"/>
              </a:solidFill>
              <a:effectLst/>
              <a:latin typeface="+mn-lt"/>
              <a:ea typeface="+mn-ea"/>
              <a:cs typeface="+mn-cs"/>
            </a:rPr>
            <a:t>は該当無し）</a:t>
          </a:r>
          <a:endParaRPr lang="ja-JP" altLang="ja-JP">
            <a:effectLst/>
          </a:endParaRPr>
        </a:p>
        <a:p>
          <a:pPr marL="0" marR="0" indent="0" defTabSz="914400" eaLnBrk="1" fontAlgn="auto" latinLnBrk="0" hangingPunct="1">
            <a:lnSpc>
              <a:spcPct val="100000"/>
            </a:lnSpc>
            <a:spcBef>
              <a:spcPts val="0"/>
            </a:spcBef>
            <a:spcAft>
              <a:spcPts val="0"/>
            </a:spcAft>
            <a:defRPr/>
          </a:pPr>
          <a:endParaRPr lang="ja-JP" altLang="ja-JP">
            <a:solidFill>
              <a:sysClr val="windowText" lastClr="000000"/>
            </a:solidFill>
            <a:effectLst/>
          </a:endParaRPr>
        </a:p>
        <a:p>
          <a:endParaRPr/>
        </a:p>
      </xdr:txBody>
    </xdr:sp>
    <xdr:clientData/>
  </xdr:twoCellAnchor>
  <xdr:twoCellAnchor>
    <xdr:from>
      <xdr:col>36</xdr:col>
      <xdr:colOff>160680</xdr:colOff>
      <xdr:row>282</xdr:row>
      <xdr:rowOff>202822</xdr:rowOff>
    </xdr:from>
    <xdr:to>
      <xdr:col>45</xdr:col>
      <xdr:colOff>67234</xdr:colOff>
      <xdr:row>283</xdr:row>
      <xdr:rowOff>225491</xdr:rowOff>
    </xdr:to>
    <xdr:sp macro="" textlink="">
      <xdr:nvSpPr>
        <xdr:cNvPr id="51" name="大かっこ 50"/>
        <xdr:cNvSpPr/>
      </xdr:nvSpPr>
      <xdr:spPr>
        <a:xfrm>
          <a:off x="7422092" y="46292616"/>
          <a:ext cx="1721907" cy="370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土地売買に関する補償金</a:t>
          </a:r>
          <a:endParaRPr kumimoji="1" lang="en-US" altLang="ja-JP" sz="1100">
            <a:solidFill>
              <a:sysClr val="windowText" lastClr="000000"/>
            </a:solidFill>
          </a:endParaRPr>
        </a:p>
      </xdr:txBody>
    </xdr:sp>
    <xdr:clientData/>
  </xdr:twoCellAnchor>
  <xdr:twoCellAnchor>
    <xdr:from>
      <xdr:col>35</xdr:col>
      <xdr:colOff>139888</xdr:colOff>
      <xdr:row>280</xdr:row>
      <xdr:rowOff>19163</xdr:rowOff>
    </xdr:from>
    <xdr:to>
      <xdr:col>42</xdr:col>
      <xdr:colOff>125507</xdr:colOff>
      <xdr:row>280</xdr:row>
      <xdr:rowOff>296023</xdr:rowOff>
    </xdr:to>
    <xdr:sp macro="" textlink="">
      <xdr:nvSpPr>
        <xdr:cNvPr id="49" name="テキスト ボックス 48"/>
        <xdr:cNvSpPr txBox="1"/>
      </xdr:nvSpPr>
      <xdr:spPr>
        <a:xfrm>
          <a:off x="7199594" y="44125516"/>
          <a:ext cx="1397560"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0</xdr:col>
      <xdr:colOff>168091</xdr:colOff>
      <xdr:row>661</xdr:row>
      <xdr:rowOff>11203</xdr:rowOff>
    </xdr:from>
    <xdr:to>
      <xdr:col>49</xdr:col>
      <xdr:colOff>176340</xdr:colOff>
      <xdr:row>665</xdr:row>
      <xdr:rowOff>33617</xdr:rowOff>
    </xdr:to>
    <xdr:sp macro="" textlink="">
      <xdr:nvSpPr>
        <xdr:cNvPr id="54" name="テキスト ボックス 32"/>
        <xdr:cNvSpPr txBox="1"/>
      </xdr:nvSpPr>
      <xdr:spPr>
        <a:xfrm>
          <a:off x="168091" y="104931879"/>
          <a:ext cx="9891837" cy="694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※B, C,E, F</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機関）」のうち、最も支出が大きい</a:t>
          </a:r>
          <a:r>
            <a:rPr kumimoji="1" lang="ja-JP" altLang="en-US" sz="1100">
              <a:solidFill>
                <a:schemeClr val="dk1"/>
              </a:solidFill>
              <a:effectLst/>
              <a:latin typeface="+mn-lt"/>
              <a:ea typeface="+mn-ea"/>
              <a:cs typeface="+mn-cs"/>
            </a:rPr>
            <a:t>東北</a:t>
          </a:r>
          <a:r>
            <a:rPr kumimoji="1" lang="ja-JP" altLang="ja-JP" sz="1100">
              <a:solidFill>
                <a:schemeClr val="dk1"/>
              </a:solidFill>
              <a:effectLst/>
              <a:latin typeface="+mn-lt"/>
              <a:ea typeface="+mn-ea"/>
              <a:cs typeface="+mn-cs"/>
            </a:rPr>
            <a:t>地方整備局を代表として、 各ブロック（</a:t>
          </a:r>
          <a:r>
            <a:rPr kumimoji="1" lang="en-US" altLang="ja-JP" sz="1100">
              <a:solidFill>
                <a:schemeClr val="dk1"/>
              </a:solidFill>
              <a:effectLst/>
              <a:latin typeface="+mn-lt"/>
              <a:ea typeface="+mn-ea"/>
              <a:cs typeface="+mn-cs"/>
            </a:rPr>
            <a:t>B, C, E, F</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者を記載。</a:t>
          </a:r>
          <a:endParaRPr kumimoji="1" lang="en-US" altLang="ja-JP" sz="1100">
            <a:solidFill>
              <a:schemeClr val="dk1"/>
            </a:solidFill>
            <a:effectLst/>
            <a:latin typeface="+mn-lt"/>
            <a:ea typeface="+mn-ea"/>
            <a:cs typeface="+mn-cs"/>
          </a:endParaRPr>
        </a:p>
        <a:p>
          <a:pPr eaLnBrk="1" fontAlgn="auto" latinLnBrk="0" hangingPunct="1"/>
          <a:r>
            <a:rPr lang="ja-JP" altLang="en-US">
              <a:effectLst/>
            </a:rPr>
            <a:t>（東北地方整備局については、</a:t>
          </a:r>
          <a:r>
            <a:rPr lang="en-US" altLang="ja-JP">
              <a:effectLst/>
            </a:rPr>
            <a:t>D </a:t>
          </a:r>
          <a:r>
            <a:rPr lang="ja-JP" altLang="en-US">
              <a:effectLst/>
            </a:rPr>
            <a:t>は該当無し）</a:t>
          </a:r>
          <a:endParaRPr lang="ja-JP" altLang="ja-JP">
            <a:effectLst/>
          </a:endParaRPr>
        </a:p>
        <a:p>
          <a:r>
            <a:rPr kumimoji="1" lang="en-US" altLang="ja-JP" sz="1100">
              <a:solidFill>
                <a:sysClr val="windowText" lastClr="000000"/>
              </a:solidFill>
            </a:rPr>
            <a:t>※B</a:t>
          </a:r>
          <a:r>
            <a:rPr kumimoji="1" lang="ja-JP" altLang="en-US" sz="1100">
              <a:solidFill>
                <a:sysClr val="windowText" lastClr="000000"/>
              </a:solidFill>
            </a:rPr>
            <a:t>について複数契約がある場合、業務概要、契約方式、入札者数、落札率は、最も支出額が大きいものを代表的に記載。</a:t>
          </a:r>
        </a:p>
      </xdr:txBody>
    </xdr:sp>
    <xdr:clientData/>
  </xdr:twoCellAnchor>
  <xdr:twoCellAnchor>
    <xdr:from>
      <xdr:col>35</xdr:col>
      <xdr:colOff>162300</xdr:colOff>
      <xdr:row>276</xdr:row>
      <xdr:rowOff>131223</xdr:rowOff>
    </xdr:from>
    <xdr:to>
      <xdr:col>42</xdr:col>
      <xdr:colOff>147919</xdr:colOff>
      <xdr:row>277</xdr:row>
      <xdr:rowOff>60701</xdr:rowOff>
    </xdr:to>
    <xdr:sp macro="" textlink="">
      <xdr:nvSpPr>
        <xdr:cNvPr id="37" name="テキスト ボックス 36"/>
        <xdr:cNvSpPr txBox="1"/>
      </xdr:nvSpPr>
      <xdr:spPr>
        <a:xfrm>
          <a:off x="7222006" y="45402988"/>
          <a:ext cx="1397560"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72" t="s">
        <v>0</v>
      </c>
      <c r="Y2" s="64"/>
      <c r="Z2" s="45"/>
      <c r="AA2" s="45"/>
      <c r="AB2" s="45"/>
      <c r="AC2" s="45"/>
      <c r="AD2" s="840">
        <v>2022</v>
      </c>
      <c r="AE2" s="840"/>
      <c r="AF2" s="840"/>
      <c r="AG2" s="840"/>
      <c r="AH2" s="840"/>
      <c r="AI2" s="74" t="s">
        <v>270</v>
      </c>
      <c r="AJ2" s="840" t="s">
        <v>622</v>
      </c>
      <c r="AK2" s="840"/>
      <c r="AL2" s="840"/>
      <c r="AM2" s="840"/>
      <c r="AN2" s="74" t="s">
        <v>270</v>
      </c>
      <c r="AO2" s="840">
        <v>21</v>
      </c>
      <c r="AP2" s="840"/>
      <c r="AQ2" s="840"/>
      <c r="AR2" s="75" t="s">
        <v>270</v>
      </c>
      <c r="AS2" s="841">
        <v>553</v>
      </c>
      <c r="AT2" s="841"/>
      <c r="AU2" s="841"/>
      <c r="AV2" s="74" t="str">
        <f>IF(AW2="","","-")</f>
        <v/>
      </c>
      <c r="AW2" s="842"/>
      <c r="AX2" s="842"/>
    </row>
    <row r="3" spans="1:50" ht="21" customHeight="1" thickBot="1" x14ac:dyDescent="0.2">
      <c r="A3" s="843" t="s">
        <v>583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593</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594</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715</v>
      </c>
      <c r="AF4" s="823"/>
      <c r="AG4" s="823"/>
      <c r="AH4" s="823"/>
      <c r="AI4" s="823"/>
      <c r="AJ4" s="823"/>
      <c r="AK4" s="823"/>
      <c r="AL4" s="823"/>
      <c r="AM4" s="823"/>
      <c r="AN4" s="823"/>
      <c r="AO4" s="823"/>
      <c r="AP4" s="824"/>
      <c r="AQ4" s="825" t="s">
        <v>2</v>
      </c>
      <c r="AR4" s="820"/>
      <c r="AS4" s="820"/>
      <c r="AT4" s="820"/>
      <c r="AU4" s="820"/>
      <c r="AV4" s="820"/>
      <c r="AW4" s="820"/>
      <c r="AX4" s="826"/>
    </row>
    <row r="5" spans="1:50" ht="81" customHeight="1" x14ac:dyDescent="0.15">
      <c r="A5" s="827" t="s">
        <v>62</v>
      </c>
      <c r="B5" s="828"/>
      <c r="C5" s="828"/>
      <c r="D5" s="828"/>
      <c r="E5" s="828"/>
      <c r="F5" s="829"/>
      <c r="G5" s="830" t="s">
        <v>595</v>
      </c>
      <c r="H5" s="831"/>
      <c r="I5" s="831"/>
      <c r="J5" s="831"/>
      <c r="K5" s="831"/>
      <c r="L5" s="831"/>
      <c r="M5" s="832" t="s">
        <v>61</v>
      </c>
      <c r="N5" s="833"/>
      <c r="O5" s="833"/>
      <c r="P5" s="833"/>
      <c r="Q5" s="833"/>
      <c r="R5" s="834"/>
      <c r="S5" s="835" t="s">
        <v>596</v>
      </c>
      <c r="T5" s="831"/>
      <c r="U5" s="831"/>
      <c r="V5" s="831"/>
      <c r="W5" s="831"/>
      <c r="X5" s="836"/>
      <c r="Y5" s="837" t="s">
        <v>3</v>
      </c>
      <c r="Z5" s="838"/>
      <c r="AA5" s="838"/>
      <c r="AB5" s="838"/>
      <c r="AC5" s="838"/>
      <c r="AD5" s="839"/>
      <c r="AE5" s="860" t="s">
        <v>597</v>
      </c>
      <c r="AF5" s="860"/>
      <c r="AG5" s="860"/>
      <c r="AH5" s="860"/>
      <c r="AI5" s="860"/>
      <c r="AJ5" s="860"/>
      <c r="AK5" s="860"/>
      <c r="AL5" s="860"/>
      <c r="AM5" s="860"/>
      <c r="AN5" s="860"/>
      <c r="AO5" s="860"/>
      <c r="AP5" s="861"/>
      <c r="AQ5" s="862" t="s">
        <v>741</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0.5" customHeight="1" x14ac:dyDescent="0.15">
      <c r="A7" s="846" t="s">
        <v>20</v>
      </c>
      <c r="B7" s="847"/>
      <c r="C7" s="847"/>
      <c r="D7" s="847"/>
      <c r="E7" s="847"/>
      <c r="F7" s="848"/>
      <c r="G7" s="870" t="s">
        <v>598</v>
      </c>
      <c r="H7" s="871"/>
      <c r="I7" s="871"/>
      <c r="J7" s="871"/>
      <c r="K7" s="871"/>
      <c r="L7" s="871"/>
      <c r="M7" s="871"/>
      <c r="N7" s="871"/>
      <c r="O7" s="871"/>
      <c r="P7" s="871"/>
      <c r="Q7" s="871"/>
      <c r="R7" s="871"/>
      <c r="S7" s="871"/>
      <c r="T7" s="871"/>
      <c r="U7" s="871"/>
      <c r="V7" s="871"/>
      <c r="W7" s="871"/>
      <c r="X7" s="872"/>
      <c r="Y7" s="873" t="s">
        <v>255</v>
      </c>
      <c r="Z7" s="693"/>
      <c r="AA7" s="693"/>
      <c r="AB7" s="693"/>
      <c r="AC7" s="693"/>
      <c r="AD7" s="874"/>
      <c r="AE7" s="802" t="s">
        <v>599</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178</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179</v>
      </c>
      <c r="Z8" s="853"/>
      <c r="AA8" s="853"/>
      <c r="AB8" s="853"/>
      <c r="AC8" s="853"/>
      <c r="AD8" s="854"/>
      <c r="AE8" s="855" t="str">
        <f>入力規則等!K13</f>
        <v>公共事業</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716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3" t="s">
        <v>27</v>
      </c>
      <c r="B10" s="764"/>
      <c r="C10" s="764"/>
      <c r="D10" s="764"/>
      <c r="E10" s="764"/>
      <c r="F10" s="764"/>
      <c r="G10" s="765" t="s">
        <v>691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直接実施、委託・請負、補助</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402</v>
      </c>
      <c r="Q12" s="176"/>
      <c r="R12" s="176"/>
      <c r="S12" s="176"/>
      <c r="T12" s="176"/>
      <c r="U12" s="176"/>
      <c r="V12" s="177"/>
      <c r="W12" s="175" t="s">
        <v>554</v>
      </c>
      <c r="X12" s="176"/>
      <c r="Y12" s="176"/>
      <c r="Z12" s="176"/>
      <c r="AA12" s="176"/>
      <c r="AB12" s="176"/>
      <c r="AC12" s="177"/>
      <c r="AD12" s="175" t="s">
        <v>556</v>
      </c>
      <c r="AE12" s="176"/>
      <c r="AF12" s="176"/>
      <c r="AG12" s="176"/>
      <c r="AH12" s="176"/>
      <c r="AI12" s="176"/>
      <c r="AJ12" s="177"/>
      <c r="AK12" s="175" t="s">
        <v>574</v>
      </c>
      <c r="AL12" s="176"/>
      <c r="AM12" s="176"/>
      <c r="AN12" s="176"/>
      <c r="AO12" s="176"/>
      <c r="AP12" s="176"/>
      <c r="AQ12" s="177"/>
      <c r="AR12" s="175" t="s">
        <v>575</v>
      </c>
      <c r="AS12" s="176"/>
      <c r="AT12" s="176"/>
      <c r="AU12" s="176"/>
      <c r="AV12" s="176"/>
      <c r="AW12" s="176"/>
      <c r="AX12" s="808"/>
    </row>
    <row r="13" spans="1:50" ht="21" customHeight="1" x14ac:dyDescent="0.15">
      <c r="A13" s="313"/>
      <c r="B13" s="314"/>
      <c r="C13" s="314"/>
      <c r="D13" s="314"/>
      <c r="E13" s="314"/>
      <c r="F13" s="315"/>
      <c r="G13" s="792" t="s">
        <v>6</v>
      </c>
      <c r="H13" s="793"/>
      <c r="I13" s="809" t="s">
        <v>7</v>
      </c>
      <c r="J13" s="810"/>
      <c r="K13" s="810"/>
      <c r="L13" s="810"/>
      <c r="M13" s="810"/>
      <c r="N13" s="810"/>
      <c r="O13" s="811"/>
      <c r="P13" s="704">
        <v>42048</v>
      </c>
      <c r="Q13" s="705"/>
      <c r="R13" s="705"/>
      <c r="S13" s="705"/>
      <c r="T13" s="705"/>
      <c r="U13" s="705"/>
      <c r="V13" s="706"/>
      <c r="W13" s="704">
        <v>45085</v>
      </c>
      <c r="X13" s="705"/>
      <c r="Y13" s="705"/>
      <c r="Z13" s="705"/>
      <c r="AA13" s="705"/>
      <c r="AB13" s="705"/>
      <c r="AC13" s="706"/>
      <c r="AD13" s="704">
        <v>49766</v>
      </c>
      <c r="AE13" s="705"/>
      <c r="AF13" s="705"/>
      <c r="AG13" s="705"/>
      <c r="AH13" s="705"/>
      <c r="AI13" s="705"/>
      <c r="AJ13" s="706"/>
      <c r="AK13" s="704">
        <v>50059</v>
      </c>
      <c r="AL13" s="705"/>
      <c r="AM13" s="705"/>
      <c r="AN13" s="705"/>
      <c r="AO13" s="705"/>
      <c r="AP13" s="705"/>
      <c r="AQ13" s="706"/>
      <c r="AR13" s="740">
        <v>43606</v>
      </c>
      <c r="AS13" s="741"/>
      <c r="AT13" s="741"/>
      <c r="AU13" s="741"/>
      <c r="AV13" s="741"/>
      <c r="AW13" s="741"/>
      <c r="AX13" s="812"/>
    </row>
    <row r="14" spans="1:50" ht="21" customHeight="1" x14ac:dyDescent="0.15">
      <c r="A14" s="313"/>
      <c r="B14" s="314"/>
      <c r="C14" s="314"/>
      <c r="D14" s="314"/>
      <c r="E14" s="314"/>
      <c r="F14" s="315"/>
      <c r="G14" s="794"/>
      <c r="H14" s="795"/>
      <c r="I14" s="787" t="s">
        <v>8</v>
      </c>
      <c r="J14" s="788"/>
      <c r="K14" s="788"/>
      <c r="L14" s="788"/>
      <c r="M14" s="788"/>
      <c r="N14" s="788"/>
      <c r="O14" s="789"/>
      <c r="P14" s="704">
        <v>311766</v>
      </c>
      <c r="Q14" s="705"/>
      <c r="R14" s="705"/>
      <c r="S14" s="705"/>
      <c r="T14" s="705"/>
      <c r="U14" s="705"/>
      <c r="V14" s="706"/>
      <c r="W14" s="704">
        <v>416709</v>
      </c>
      <c r="X14" s="705"/>
      <c r="Y14" s="705"/>
      <c r="Z14" s="705"/>
      <c r="AA14" s="705"/>
      <c r="AB14" s="705"/>
      <c r="AC14" s="706"/>
      <c r="AD14" s="704">
        <v>267302</v>
      </c>
      <c r="AE14" s="705"/>
      <c r="AF14" s="705"/>
      <c r="AG14" s="705"/>
      <c r="AH14" s="705"/>
      <c r="AI14" s="705"/>
      <c r="AJ14" s="706"/>
      <c r="AK14" s="704" t="s">
        <v>757</v>
      </c>
      <c r="AL14" s="705"/>
      <c r="AM14" s="705"/>
      <c r="AN14" s="705"/>
      <c r="AO14" s="705"/>
      <c r="AP14" s="705"/>
      <c r="AQ14" s="706"/>
      <c r="AR14" s="798"/>
      <c r="AS14" s="798"/>
      <c r="AT14" s="798"/>
      <c r="AU14" s="798"/>
      <c r="AV14" s="798"/>
      <c r="AW14" s="798"/>
      <c r="AX14" s="799"/>
    </row>
    <row r="15" spans="1:50" ht="21" customHeight="1" x14ac:dyDescent="0.15">
      <c r="A15" s="313"/>
      <c r="B15" s="314"/>
      <c r="C15" s="314"/>
      <c r="D15" s="314"/>
      <c r="E15" s="314"/>
      <c r="F15" s="315"/>
      <c r="G15" s="794"/>
      <c r="H15" s="795"/>
      <c r="I15" s="787" t="s">
        <v>47</v>
      </c>
      <c r="J15" s="800"/>
      <c r="K15" s="800"/>
      <c r="L15" s="800"/>
      <c r="M15" s="800"/>
      <c r="N15" s="800"/>
      <c r="O15" s="801"/>
      <c r="P15" s="704">
        <v>338587</v>
      </c>
      <c r="Q15" s="705"/>
      <c r="R15" s="705"/>
      <c r="S15" s="705"/>
      <c r="T15" s="705"/>
      <c r="U15" s="705"/>
      <c r="V15" s="706"/>
      <c r="W15" s="704">
        <v>316203</v>
      </c>
      <c r="X15" s="705"/>
      <c r="Y15" s="705"/>
      <c r="Z15" s="705"/>
      <c r="AA15" s="705"/>
      <c r="AB15" s="705"/>
      <c r="AC15" s="706"/>
      <c r="AD15" s="704">
        <v>374636</v>
      </c>
      <c r="AE15" s="705"/>
      <c r="AF15" s="705"/>
      <c r="AG15" s="705"/>
      <c r="AH15" s="705"/>
      <c r="AI15" s="705"/>
      <c r="AJ15" s="706"/>
      <c r="AK15" s="704">
        <v>289337</v>
      </c>
      <c r="AL15" s="705"/>
      <c r="AM15" s="705"/>
      <c r="AN15" s="705"/>
      <c r="AO15" s="705"/>
      <c r="AP15" s="705"/>
      <c r="AQ15" s="706"/>
      <c r="AR15" s="704"/>
      <c r="AS15" s="705"/>
      <c r="AT15" s="705"/>
      <c r="AU15" s="705"/>
      <c r="AV15" s="705"/>
      <c r="AW15" s="705"/>
      <c r="AX15" s="813"/>
    </row>
    <row r="16" spans="1:50" ht="21" customHeight="1" x14ac:dyDescent="0.15">
      <c r="A16" s="313"/>
      <c r="B16" s="314"/>
      <c r="C16" s="314"/>
      <c r="D16" s="314"/>
      <c r="E16" s="314"/>
      <c r="F16" s="315"/>
      <c r="G16" s="794"/>
      <c r="H16" s="795"/>
      <c r="I16" s="787" t="s">
        <v>48</v>
      </c>
      <c r="J16" s="800"/>
      <c r="K16" s="800"/>
      <c r="L16" s="800"/>
      <c r="M16" s="800"/>
      <c r="N16" s="800"/>
      <c r="O16" s="801"/>
      <c r="P16" s="704">
        <v>-316203</v>
      </c>
      <c r="Q16" s="705"/>
      <c r="R16" s="705"/>
      <c r="S16" s="705"/>
      <c r="T16" s="705"/>
      <c r="U16" s="705"/>
      <c r="V16" s="706"/>
      <c r="W16" s="704">
        <v>-374636</v>
      </c>
      <c r="X16" s="705"/>
      <c r="Y16" s="705"/>
      <c r="Z16" s="705"/>
      <c r="AA16" s="705"/>
      <c r="AB16" s="705"/>
      <c r="AC16" s="706"/>
      <c r="AD16" s="704">
        <v>-289337</v>
      </c>
      <c r="AE16" s="705"/>
      <c r="AF16" s="705"/>
      <c r="AG16" s="705"/>
      <c r="AH16" s="705"/>
      <c r="AI16" s="705"/>
      <c r="AJ16" s="706"/>
      <c r="AK16" s="704" t="s">
        <v>757</v>
      </c>
      <c r="AL16" s="705"/>
      <c r="AM16" s="705"/>
      <c r="AN16" s="705"/>
      <c r="AO16" s="705"/>
      <c r="AP16" s="705"/>
      <c r="AQ16" s="706"/>
      <c r="AR16" s="805"/>
      <c r="AS16" s="806"/>
      <c r="AT16" s="806"/>
      <c r="AU16" s="806"/>
      <c r="AV16" s="806"/>
      <c r="AW16" s="806"/>
      <c r="AX16" s="807"/>
    </row>
    <row r="17" spans="1:50" ht="24.75" customHeight="1" x14ac:dyDescent="0.15">
      <c r="A17" s="313"/>
      <c r="B17" s="314"/>
      <c r="C17" s="314"/>
      <c r="D17" s="314"/>
      <c r="E17" s="314"/>
      <c r="F17" s="315"/>
      <c r="G17" s="794"/>
      <c r="H17" s="795"/>
      <c r="I17" s="787" t="s">
        <v>46</v>
      </c>
      <c r="J17" s="788"/>
      <c r="K17" s="788"/>
      <c r="L17" s="788"/>
      <c r="M17" s="788"/>
      <c r="N17" s="788"/>
      <c r="O17" s="789"/>
      <c r="P17" s="704" t="s">
        <v>720</v>
      </c>
      <c r="Q17" s="705"/>
      <c r="R17" s="705"/>
      <c r="S17" s="705"/>
      <c r="T17" s="705"/>
      <c r="U17" s="705"/>
      <c r="V17" s="706"/>
      <c r="W17" s="704">
        <v>11176</v>
      </c>
      <c r="X17" s="705"/>
      <c r="Y17" s="705"/>
      <c r="Z17" s="705"/>
      <c r="AA17" s="705"/>
      <c r="AB17" s="705"/>
      <c r="AC17" s="706"/>
      <c r="AD17" s="704" t="s">
        <v>720</v>
      </c>
      <c r="AE17" s="705"/>
      <c r="AF17" s="705"/>
      <c r="AG17" s="705"/>
      <c r="AH17" s="705"/>
      <c r="AI17" s="705"/>
      <c r="AJ17" s="706"/>
      <c r="AK17" s="704" t="s">
        <v>757</v>
      </c>
      <c r="AL17" s="705"/>
      <c r="AM17" s="705"/>
      <c r="AN17" s="705"/>
      <c r="AO17" s="705"/>
      <c r="AP17" s="705"/>
      <c r="AQ17" s="706"/>
      <c r="AR17" s="790"/>
      <c r="AS17" s="790"/>
      <c r="AT17" s="790"/>
      <c r="AU17" s="790"/>
      <c r="AV17" s="790"/>
      <c r="AW17" s="790"/>
      <c r="AX17" s="791"/>
    </row>
    <row r="18" spans="1:50" ht="24.75" customHeight="1" x14ac:dyDescent="0.15">
      <c r="A18" s="313"/>
      <c r="B18" s="314"/>
      <c r="C18" s="314"/>
      <c r="D18" s="314"/>
      <c r="E18" s="314"/>
      <c r="F18" s="315"/>
      <c r="G18" s="796"/>
      <c r="H18" s="797"/>
      <c r="I18" s="780" t="s">
        <v>18</v>
      </c>
      <c r="J18" s="781"/>
      <c r="K18" s="781"/>
      <c r="L18" s="781"/>
      <c r="M18" s="781"/>
      <c r="N18" s="781"/>
      <c r="O18" s="782"/>
      <c r="P18" s="783">
        <f>SUM(P13:V17)</f>
        <v>376198</v>
      </c>
      <c r="Q18" s="784"/>
      <c r="R18" s="784"/>
      <c r="S18" s="784"/>
      <c r="T18" s="784"/>
      <c r="U18" s="784"/>
      <c r="V18" s="785"/>
      <c r="W18" s="783">
        <f>SUM(W13:AC17)</f>
        <v>414537</v>
      </c>
      <c r="X18" s="784"/>
      <c r="Y18" s="784"/>
      <c r="Z18" s="784"/>
      <c r="AA18" s="784"/>
      <c r="AB18" s="784"/>
      <c r="AC18" s="785"/>
      <c r="AD18" s="783">
        <f>SUM(AD13:AJ17)</f>
        <v>402367</v>
      </c>
      <c r="AE18" s="784"/>
      <c r="AF18" s="784"/>
      <c r="AG18" s="784"/>
      <c r="AH18" s="784"/>
      <c r="AI18" s="784"/>
      <c r="AJ18" s="785"/>
      <c r="AK18" s="783">
        <f>SUM(AK13:AQ17)</f>
        <v>339396</v>
      </c>
      <c r="AL18" s="784"/>
      <c r="AM18" s="784"/>
      <c r="AN18" s="784"/>
      <c r="AO18" s="784"/>
      <c r="AP18" s="784"/>
      <c r="AQ18" s="785"/>
      <c r="AR18" s="783">
        <f>SUM(AR13:AX17)</f>
        <v>43606</v>
      </c>
      <c r="AS18" s="784"/>
      <c r="AT18" s="784"/>
      <c r="AU18" s="784"/>
      <c r="AV18" s="784"/>
      <c r="AW18" s="784"/>
      <c r="AX18" s="786"/>
    </row>
    <row r="19" spans="1:50" ht="24.75" customHeight="1" x14ac:dyDescent="0.15">
      <c r="A19" s="313"/>
      <c r="B19" s="314"/>
      <c r="C19" s="314"/>
      <c r="D19" s="314"/>
      <c r="E19" s="314"/>
      <c r="F19" s="315"/>
      <c r="G19" s="755" t="s">
        <v>9</v>
      </c>
      <c r="H19" s="756"/>
      <c r="I19" s="756"/>
      <c r="J19" s="756"/>
      <c r="K19" s="756"/>
      <c r="L19" s="756"/>
      <c r="M19" s="756"/>
      <c r="N19" s="756"/>
      <c r="O19" s="756"/>
      <c r="P19" s="704">
        <v>320915</v>
      </c>
      <c r="Q19" s="705"/>
      <c r="R19" s="705"/>
      <c r="S19" s="705"/>
      <c r="T19" s="705"/>
      <c r="U19" s="705"/>
      <c r="V19" s="706"/>
      <c r="W19" s="704">
        <v>396790</v>
      </c>
      <c r="X19" s="705"/>
      <c r="Y19" s="705"/>
      <c r="Z19" s="705"/>
      <c r="AA19" s="705"/>
      <c r="AB19" s="705"/>
      <c r="AC19" s="706"/>
      <c r="AD19" s="704">
        <v>367596</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4.75" customHeight="1" x14ac:dyDescent="0.15">
      <c r="A20" s="313"/>
      <c r="B20" s="314"/>
      <c r="C20" s="314"/>
      <c r="D20" s="314"/>
      <c r="E20" s="314"/>
      <c r="F20" s="315"/>
      <c r="G20" s="755" t="s">
        <v>10</v>
      </c>
      <c r="H20" s="756"/>
      <c r="I20" s="756"/>
      <c r="J20" s="756"/>
      <c r="K20" s="756"/>
      <c r="L20" s="756"/>
      <c r="M20" s="756"/>
      <c r="N20" s="756"/>
      <c r="O20" s="756"/>
      <c r="P20" s="751">
        <f>IF(P18=0, "-", SUM(P19)/P18)</f>
        <v>0.85304812891083948</v>
      </c>
      <c r="Q20" s="751"/>
      <c r="R20" s="751"/>
      <c r="S20" s="751"/>
      <c r="T20" s="751"/>
      <c r="U20" s="751"/>
      <c r="V20" s="751"/>
      <c r="W20" s="751">
        <f>IF(W18=0, "-", SUM(W19)/W18)</f>
        <v>0.95718838125426686</v>
      </c>
      <c r="X20" s="751"/>
      <c r="Y20" s="751"/>
      <c r="Z20" s="751"/>
      <c r="AA20" s="751"/>
      <c r="AB20" s="751"/>
      <c r="AC20" s="751"/>
      <c r="AD20" s="751">
        <f>IF(AD18=0, "-", SUM(AD19)/AD18)</f>
        <v>0.91358386746428011</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226</v>
      </c>
      <c r="H21" s="750"/>
      <c r="I21" s="750"/>
      <c r="J21" s="750"/>
      <c r="K21" s="750"/>
      <c r="L21" s="750"/>
      <c r="M21" s="750"/>
      <c r="N21" s="750"/>
      <c r="O21" s="750"/>
      <c r="P21" s="751">
        <f>IF(P19=0, "-", SUM(P19)/SUM(P13,P14))</f>
        <v>0.90701611581226294</v>
      </c>
      <c r="Q21" s="751"/>
      <c r="R21" s="751"/>
      <c r="S21" s="751"/>
      <c r="T21" s="751"/>
      <c r="U21" s="751"/>
      <c r="V21" s="751"/>
      <c r="W21" s="751">
        <f>IF(W19=0, "-", SUM(W19)/SUM(W13,W14))</f>
        <v>0.85923593636989648</v>
      </c>
      <c r="X21" s="751"/>
      <c r="Y21" s="751"/>
      <c r="Z21" s="751"/>
      <c r="AA21" s="751"/>
      <c r="AB21" s="751"/>
      <c r="AC21" s="751"/>
      <c r="AD21" s="751">
        <f>IF(AD19=0, "-", SUM(AD19)/SUM(AD13,AD14))</f>
        <v>1.159360137257623</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578</v>
      </c>
      <c r="B22" s="711"/>
      <c r="C22" s="711"/>
      <c r="D22" s="711"/>
      <c r="E22" s="711"/>
      <c r="F22" s="712"/>
      <c r="G22" s="716" t="s">
        <v>216</v>
      </c>
      <c r="H22" s="556"/>
      <c r="I22" s="556"/>
      <c r="J22" s="556"/>
      <c r="K22" s="556"/>
      <c r="L22" s="556"/>
      <c r="M22" s="556"/>
      <c r="N22" s="556"/>
      <c r="O22" s="557"/>
      <c r="P22" s="717" t="s">
        <v>576</v>
      </c>
      <c r="Q22" s="556"/>
      <c r="R22" s="556"/>
      <c r="S22" s="556"/>
      <c r="T22" s="556"/>
      <c r="U22" s="556"/>
      <c r="V22" s="557"/>
      <c r="W22" s="717" t="s">
        <v>577</v>
      </c>
      <c r="X22" s="556"/>
      <c r="Y22" s="556"/>
      <c r="Z22" s="556"/>
      <c r="AA22" s="556"/>
      <c r="AB22" s="556"/>
      <c r="AC22" s="557"/>
      <c r="AD22" s="717" t="s">
        <v>215</v>
      </c>
      <c r="AE22" s="556"/>
      <c r="AF22" s="556"/>
      <c r="AG22" s="556"/>
      <c r="AH22" s="556"/>
      <c r="AI22" s="556"/>
      <c r="AJ22" s="556"/>
      <c r="AK22" s="556"/>
      <c r="AL22" s="556"/>
      <c r="AM22" s="556"/>
      <c r="AN22" s="556"/>
      <c r="AO22" s="556"/>
      <c r="AP22" s="556"/>
      <c r="AQ22" s="556"/>
      <c r="AR22" s="556"/>
      <c r="AS22" s="556"/>
      <c r="AT22" s="556"/>
      <c r="AU22" s="556"/>
      <c r="AV22" s="556"/>
      <c r="AW22" s="556"/>
      <c r="AX22" s="736"/>
    </row>
    <row r="23" spans="1:50" ht="25.5" customHeight="1" x14ac:dyDescent="0.15">
      <c r="A23" s="713"/>
      <c r="B23" s="714"/>
      <c r="C23" s="714"/>
      <c r="D23" s="714"/>
      <c r="E23" s="714"/>
      <c r="F23" s="715"/>
      <c r="G23" s="737" t="s">
        <v>600</v>
      </c>
      <c r="H23" s="738"/>
      <c r="I23" s="738"/>
      <c r="J23" s="738"/>
      <c r="K23" s="738"/>
      <c r="L23" s="738"/>
      <c r="M23" s="738"/>
      <c r="N23" s="738"/>
      <c r="O23" s="739"/>
      <c r="P23" s="740">
        <v>32579</v>
      </c>
      <c r="Q23" s="741"/>
      <c r="R23" s="741"/>
      <c r="S23" s="741"/>
      <c r="T23" s="741"/>
      <c r="U23" s="741"/>
      <c r="V23" s="742"/>
      <c r="W23" s="740">
        <v>22278</v>
      </c>
      <c r="X23" s="741"/>
      <c r="Y23" s="741"/>
      <c r="Z23" s="741"/>
      <c r="AA23" s="741"/>
      <c r="AB23" s="741"/>
      <c r="AC23" s="742"/>
      <c r="AD23" s="743"/>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3"/>
      <c r="B24" s="714"/>
      <c r="C24" s="714"/>
      <c r="D24" s="714"/>
      <c r="E24" s="714"/>
      <c r="F24" s="715"/>
      <c r="G24" s="707" t="s">
        <v>601</v>
      </c>
      <c r="H24" s="708"/>
      <c r="I24" s="708"/>
      <c r="J24" s="708"/>
      <c r="K24" s="708"/>
      <c r="L24" s="708"/>
      <c r="M24" s="708"/>
      <c r="N24" s="708"/>
      <c r="O24" s="709"/>
      <c r="P24" s="704">
        <v>17480</v>
      </c>
      <c r="Q24" s="705"/>
      <c r="R24" s="705"/>
      <c r="S24" s="705"/>
      <c r="T24" s="705"/>
      <c r="U24" s="705"/>
      <c r="V24" s="706"/>
      <c r="W24" s="704">
        <v>21328</v>
      </c>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customHeight="1" x14ac:dyDescent="0.15">
      <c r="A28" s="713"/>
      <c r="B28" s="714"/>
      <c r="C28" s="714"/>
      <c r="D28" s="714"/>
      <c r="E28" s="714"/>
      <c r="F28" s="715"/>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3"/>
      <c r="B29" s="714"/>
      <c r="C29" s="714"/>
      <c r="D29" s="714"/>
      <c r="E29" s="714"/>
      <c r="F29" s="715"/>
      <c r="G29" s="304" t="s">
        <v>18</v>
      </c>
      <c r="H29" s="724"/>
      <c r="I29" s="724"/>
      <c r="J29" s="724"/>
      <c r="K29" s="724"/>
      <c r="L29" s="724"/>
      <c r="M29" s="724"/>
      <c r="N29" s="724"/>
      <c r="O29" s="725"/>
      <c r="P29" s="726">
        <f>AK13</f>
        <v>50059</v>
      </c>
      <c r="Q29" s="727"/>
      <c r="R29" s="727"/>
      <c r="S29" s="727"/>
      <c r="T29" s="727"/>
      <c r="U29" s="727"/>
      <c r="V29" s="728"/>
      <c r="W29" s="729">
        <f>AR13</f>
        <v>43606</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2" t="s">
        <v>565</v>
      </c>
      <c r="B30" s="733"/>
      <c r="C30" s="733"/>
      <c r="D30" s="733"/>
      <c r="E30" s="733"/>
      <c r="F30" s="734"/>
      <c r="G30" s="735" t="s">
        <v>717</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5" t="s">
        <v>566</v>
      </c>
      <c r="B31" s="153"/>
      <c r="C31" s="153"/>
      <c r="D31" s="153"/>
      <c r="E31" s="153"/>
      <c r="F31" s="154"/>
      <c r="G31" s="695" t="s">
        <v>558</v>
      </c>
      <c r="H31" s="696"/>
      <c r="I31" s="696"/>
      <c r="J31" s="696"/>
      <c r="K31" s="696"/>
      <c r="L31" s="696"/>
      <c r="M31" s="696"/>
      <c r="N31" s="696"/>
      <c r="O31" s="696"/>
      <c r="P31" s="697" t="s">
        <v>557</v>
      </c>
      <c r="Q31" s="696"/>
      <c r="R31" s="696"/>
      <c r="S31" s="696"/>
      <c r="T31" s="696"/>
      <c r="U31" s="696"/>
      <c r="V31" s="696"/>
      <c r="W31" s="696"/>
      <c r="X31" s="698"/>
      <c r="Y31" s="699"/>
      <c r="Z31" s="700"/>
      <c r="AA31" s="701"/>
      <c r="AB31" s="632" t="s">
        <v>11</v>
      </c>
      <c r="AC31" s="632"/>
      <c r="AD31" s="632"/>
      <c r="AE31" s="116" t="s">
        <v>402</v>
      </c>
      <c r="AF31" s="702"/>
      <c r="AG31" s="702"/>
      <c r="AH31" s="703"/>
      <c r="AI31" s="116" t="s">
        <v>554</v>
      </c>
      <c r="AJ31" s="702"/>
      <c r="AK31" s="702"/>
      <c r="AL31" s="703"/>
      <c r="AM31" s="116" t="s">
        <v>370</v>
      </c>
      <c r="AN31" s="702"/>
      <c r="AO31" s="702"/>
      <c r="AP31" s="703"/>
      <c r="AQ31" s="629" t="s">
        <v>401</v>
      </c>
      <c r="AR31" s="630"/>
      <c r="AS31" s="630"/>
      <c r="AT31" s="631"/>
      <c r="AU31" s="629" t="s">
        <v>579</v>
      </c>
      <c r="AV31" s="630"/>
      <c r="AW31" s="630"/>
      <c r="AX31" s="640"/>
    </row>
    <row r="32" spans="1:50" ht="23.25" customHeight="1" x14ac:dyDescent="0.15">
      <c r="A32" s="655"/>
      <c r="B32" s="153"/>
      <c r="C32" s="153"/>
      <c r="D32" s="153"/>
      <c r="E32" s="153"/>
      <c r="F32" s="154"/>
      <c r="G32" s="641"/>
      <c r="H32" s="642"/>
      <c r="I32" s="642"/>
      <c r="J32" s="642"/>
      <c r="K32" s="642"/>
      <c r="L32" s="642"/>
      <c r="M32" s="642"/>
      <c r="N32" s="642"/>
      <c r="O32" s="642"/>
      <c r="P32" s="645" t="s">
        <v>609</v>
      </c>
      <c r="Q32" s="646"/>
      <c r="R32" s="646"/>
      <c r="S32" s="646"/>
      <c r="T32" s="646"/>
      <c r="U32" s="646"/>
      <c r="V32" s="646"/>
      <c r="W32" s="646"/>
      <c r="X32" s="647"/>
      <c r="Y32" s="651" t="s">
        <v>51</v>
      </c>
      <c r="Z32" s="652"/>
      <c r="AA32" s="653"/>
      <c r="AB32" s="654" t="s">
        <v>610</v>
      </c>
      <c r="AC32" s="654"/>
      <c r="AD32" s="654"/>
      <c r="AE32" s="622">
        <v>50489</v>
      </c>
      <c r="AF32" s="622"/>
      <c r="AG32" s="622"/>
      <c r="AH32" s="622"/>
      <c r="AI32" s="622">
        <v>49405</v>
      </c>
      <c r="AJ32" s="622"/>
      <c r="AK32" s="622"/>
      <c r="AL32" s="622"/>
      <c r="AM32" s="622">
        <v>15753</v>
      </c>
      <c r="AN32" s="622"/>
      <c r="AO32" s="622"/>
      <c r="AP32" s="622"/>
      <c r="AQ32" s="639" t="s">
        <v>686</v>
      </c>
      <c r="AR32" s="622"/>
      <c r="AS32" s="622"/>
      <c r="AT32" s="622"/>
      <c r="AU32" s="93" t="s">
        <v>623</v>
      </c>
      <c r="AV32" s="624"/>
      <c r="AW32" s="624"/>
      <c r="AX32" s="625"/>
    </row>
    <row r="33" spans="1:51" ht="23.25" customHeight="1" x14ac:dyDescent="0.15">
      <c r="A33" s="188"/>
      <c r="B33" s="158"/>
      <c r="C33" s="158"/>
      <c r="D33" s="158"/>
      <c r="E33" s="158"/>
      <c r="F33" s="159"/>
      <c r="G33" s="643"/>
      <c r="H33" s="644"/>
      <c r="I33" s="644"/>
      <c r="J33" s="644"/>
      <c r="K33" s="644"/>
      <c r="L33" s="644"/>
      <c r="M33" s="644"/>
      <c r="N33" s="644"/>
      <c r="O33" s="644"/>
      <c r="P33" s="648"/>
      <c r="Q33" s="649"/>
      <c r="R33" s="649"/>
      <c r="S33" s="649"/>
      <c r="T33" s="649"/>
      <c r="U33" s="649"/>
      <c r="V33" s="649"/>
      <c r="W33" s="649"/>
      <c r="X33" s="650"/>
      <c r="Y33" s="626" t="s">
        <v>52</v>
      </c>
      <c r="Z33" s="627"/>
      <c r="AA33" s="628"/>
      <c r="AB33" s="654" t="s">
        <v>610</v>
      </c>
      <c r="AC33" s="654"/>
      <c r="AD33" s="654"/>
      <c r="AE33" s="622">
        <v>5035</v>
      </c>
      <c r="AF33" s="622"/>
      <c r="AG33" s="622"/>
      <c r="AH33" s="622"/>
      <c r="AI33" s="622">
        <v>15648</v>
      </c>
      <c r="AJ33" s="622"/>
      <c r="AK33" s="622"/>
      <c r="AL33" s="622"/>
      <c r="AM33" s="622">
        <v>9428</v>
      </c>
      <c r="AN33" s="622"/>
      <c r="AO33" s="622"/>
      <c r="AP33" s="622"/>
      <c r="AQ33" s="639" t="s">
        <v>692</v>
      </c>
      <c r="AR33" s="622"/>
      <c r="AS33" s="622"/>
      <c r="AT33" s="622"/>
      <c r="AU33" s="93" t="s">
        <v>623</v>
      </c>
      <c r="AV33" s="624"/>
      <c r="AW33" s="624"/>
      <c r="AX33" s="625"/>
    </row>
    <row r="34" spans="1:51" ht="23.25" hidden="1" customHeight="1" x14ac:dyDescent="0.15">
      <c r="A34" s="686" t="s">
        <v>567</v>
      </c>
      <c r="B34" s="687"/>
      <c r="C34" s="687"/>
      <c r="D34" s="687"/>
      <c r="E34" s="687"/>
      <c r="F34" s="688"/>
      <c r="G34" s="176" t="s">
        <v>568</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402</v>
      </c>
      <c r="AF34" s="176"/>
      <c r="AG34" s="176"/>
      <c r="AH34" s="177"/>
      <c r="AI34" s="175" t="s">
        <v>554</v>
      </c>
      <c r="AJ34" s="176"/>
      <c r="AK34" s="176"/>
      <c r="AL34" s="177"/>
      <c r="AM34" s="175" t="s">
        <v>370</v>
      </c>
      <c r="AN34" s="176"/>
      <c r="AO34" s="176"/>
      <c r="AP34" s="177"/>
      <c r="AQ34" s="633" t="s">
        <v>580</v>
      </c>
      <c r="AR34" s="634"/>
      <c r="AS34" s="634"/>
      <c r="AT34" s="634"/>
      <c r="AU34" s="634"/>
      <c r="AV34" s="634"/>
      <c r="AW34" s="634"/>
      <c r="AX34" s="635"/>
    </row>
    <row r="35" spans="1:51" ht="23.25" hidden="1" customHeight="1" x14ac:dyDescent="0.15">
      <c r="A35" s="689"/>
      <c r="B35" s="690"/>
      <c r="C35" s="690"/>
      <c r="D35" s="690"/>
      <c r="E35" s="690"/>
      <c r="F35" s="691"/>
      <c r="G35" s="659" t="s">
        <v>569</v>
      </c>
      <c r="H35" s="660"/>
      <c r="I35" s="660"/>
      <c r="J35" s="660"/>
      <c r="K35" s="660"/>
      <c r="L35" s="660"/>
      <c r="M35" s="660"/>
      <c r="N35" s="660"/>
      <c r="O35" s="660"/>
      <c r="P35" s="660"/>
      <c r="Q35" s="660"/>
      <c r="R35" s="660"/>
      <c r="S35" s="660"/>
      <c r="T35" s="660"/>
      <c r="U35" s="660"/>
      <c r="V35" s="660"/>
      <c r="W35" s="660"/>
      <c r="X35" s="660"/>
      <c r="Y35" s="663" t="s">
        <v>567</v>
      </c>
      <c r="Z35" s="664"/>
      <c r="AA35" s="665"/>
      <c r="AB35" s="666"/>
      <c r="AC35" s="667"/>
      <c r="AD35" s="668"/>
      <c r="AE35" s="639"/>
      <c r="AF35" s="639"/>
      <c r="AG35" s="639"/>
      <c r="AH35" s="639"/>
      <c r="AI35" s="639"/>
      <c r="AJ35" s="639"/>
      <c r="AK35" s="639"/>
      <c r="AL35" s="639"/>
      <c r="AM35" s="639"/>
      <c r="AN35" s="639"/>
      <c r="AO35" s="639"/>
      <c r="AP35" s="639"/>
      <c r="AQ35" s="93"/>
      <c r="AR35" s="87"/>
      <c r="AS35" s="87"/>
      <c r="AT35" s="87"/>
      <c r="AU35" s="87"/>
      <c r="AV35" s="87"/>
      <c r="AW35" s="87"/>
      <c r="AX35" s="88"/>
    </row>
    <row r="36" spans="1:51" ht="46.5" hidden="1" customHeight="1" x14ac:dyDescent="0.15">
      <c r="A36" s="692"/>
      <c r="B36" s="693"/>
      <c r="C36" s="693"/>
      <c r="D36" s="693"/>
      <c r="E36" s="693"/>
      <c r="F36" s="694"/>
      <c r="G36" s="661"/>
      <c r="H36" s="662"/>
      <c r="I36" s="662"/>
      <c r="J36" s="662"/>
      <c r="K36" s="662"/>
      <c r="L36" s="662"/>
      <c r="M36" s="662"/>
      <c r="N36" s="662"/>
      <c r="O36" s="662"/>
      <c r="P36" s="662"/>
      <c r="Q36" s="662"/>
      <c r="R36" s="662"/>
      <c r="S36" s="662"/>
      <c r="T36" s="662"/>
      <c r="U36" s="662"/>
      <c r="V36" s="662"/>
      <c r="W36" s="662"/>
      <c r="X36" s="662"/>
      <c r="Y36" s="219" t="s">
        <v>570</v>
      </c>
      <c r="Z36" s="656"/>
      <c r="AA36" s="657"/>
      <c r="AB36" s="618" t="s">
        <v>571</v>
      </c>
      <c r="AC36" s="619"/>
      <c r="AD36" s="620"/>
      <c r="AE36" s="621"/>
      <c r="AF36" s="621"/>
      <c r="AG36" s="621"/>
      <c r="AH36" s="621"/>
      <c r="AI36" s="621"/>
      <c r="AJ36" s="621"/>
      <c r="AK36" s="621"/>
      <c r="AL36" s="621"/>
      <c r="AM36" s="621"/>
      <c r="AN36" s="621"/>
      <c r="AO36" s="621"/>
      <c r="AP36" s="621"/>
      <c r="AQ36" s="621"/>
      <c r="AR36" s="621"/>
      <c r="AS36" s="621"/>
      <c r="AT36" s="621"/>
      <c r="AU36" s="621"/>
      <c r="AV36" s="621"/>
      <c r="AW36" s="621"/>
      <c r="AX36" s="658"/>
    </row>
    <row r="37" spans="1:51" ht="18.75" customHeight="1" x14ac:dyDescent="0.15">
      <c r="A37" s="674" t="s">
        <v>223</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402</v>
      </c>
      <c r="AF37" s="616"/>
      <c r="AG37" s="616"/>
      <c r="AH37" s="617"/>
      <c r="AI37" s="684" t="s">
        <v>554</v>
      </c>
      <c r="AJ37" s="684"/>
      <c r="AK37" s="684"/>
      <c r="AL37" s="615"/>
      <c r="AM37" s="684" t="s">
        <v>370</v>
      </c>
      <c r="AN37" s="684"/>
      <c r="AO37" s="684"/>
      <c r="AP37" s="615"/>
      <c r="AQ37" s="216" t="s">
        <v>167</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605</v>
      </c>
      <c r="AR38" s="514"/>
      <c r="AS38" s="127" t="s">
        <v>168</v>
      </c>
      <c r="AT38" s="128"/>
      <c r="AU38" s="126" t="s">
        <v>605</v>
      </c>
      <c r="AV38" s="126"/>
      <c r="AW38" s="108" t="s">
        <v>166</v>
      </c>
      <c r="AX38" s="129"/>
    </row>
    <row r="39" spans="1:51" ht="23.25" customHeight="1" x14ac:dyDescent="0.15">
      <c r="A39" s="680"/>
      <c r="B39" s="678"/>
      <c r="C39" s="678"/>
      <c r="D39" s="678"/>
      <c r="E39" s="678"/>
      <c r="F39" s="679"/>
      <c r="G39" s="178" t="s">
        <v>602</v>
      </c>
      <c r="H39" s="179"/>
      <c r="I39" s="179"/>
      <c r="J39" s="179"/>
      <c r="K39" s="179"/>
      <c r="L39" s="179"/>
      <c r="M39" s="179"/>
      <c r="N39" s="179"/>
      <c r="O39" s="180"/>
      <c r="P39" s="131" t="s">
        <v>603</v>
      </c>
      <c r="Q39" s="131"/>
      <c r="R39" s="131"/>
      <c r="S39" s="131"/>
      <c r="T39" s="131"/>
      <c r="U39" s="131"/>
      <c r="V39" s="131"/>
      <c r="W39" s="131"/>
      <c r="X39" s="132"/>
      <c r="Y39" s="219" t="s">
        <v>12</v>
      </c>
      <c r="Z39" s="220"/>
      <c r="AA39" s="221"/>
      <c r="AB39" s="148" t="s">
        <v>604</v>
      </c>
      <c r="AC39" s="148"/>
      <c r="AD39" s="148"/>
      <c r="AE39" s="93">
        <v>247820</v>
      </c>
      <c r="AF39" s="87"/>
      <c r="AG39" s="87"/>
      <c r="AH39" s="87"/>
      <c r="AI39" s="93">
        <v>375474</v>
      </c>
      <c r="AJ39" s="87"/>
      <c r="AK39" s="87"/>
      <c r="AL39" s="87"/>
      <c r="AM39" s="93">
        <v>51349</v>
      </c>
      <c r="AN39" s="87"/>
      <c r="AO39" s="87"/>
      <c r="AP39" s="87"/>
      <c r="AQ39" s="94" t="s">
        <v>605</v>
      </c>
      <c r="AR39" s="95"/>
      <c r="AS39" s="95"/>
      <c r="AT39" s="96"/>
      <c r="AU39" s="87" t="s">
        <v>605</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604</v>
      </c>
      <c r="AC40" s="92"/>
      <c r="AD40" s="92"/>
      <c r="AE40" s="93" t="s">
        <v>605</v>
      </c>
      <c r="AF40" s="87"/>
      <c r="AG40" s="87"/>
      <c r="AH40" s="87"/>
      <c r="AI40" s="93" t="s">
        <v>605</v>
      </c>
      <c r="AJ40" s="87"/>
      <c r="AK40" s="87"/>
      <c r="AL40" s="87"/>
      <c r="AM40" s="93" t="s">
        <v>623</v>
      </c>
      <c r="AN40" s="87"/>
      <c r="AO40" s="87"/>
      <c r="AP40" s="87"/>
      <c r="AQ40" s="94" t="s">
        <v>605</v>
      </c>
      <c r="AR40" s="95"/>
      <c r="AS40" s="95"/>
      <c r="AT40" s="96"/>
      <c r="AU40" s="87" t="s">
        <v>605</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t="s">
        <v>605</v>
      </c>
      <c r="AF41" s="87"/>
      <c r="AG41" s="87"/>
      <c r="AH41" s="87"/>
      <c r="AI41" s="93" t="s">
        <v>605</v>
      </c>
      <c r="AJ41" s="87"/>
      <c r="AK41" s="87"/>
      <c r="AL41" s="87"/>
      <c r="AM41" s="93" t="s">
        <v>623</v>
      </c>
      <c r="AN41" s="87"/>
      <c r="AO41" s="87"/>
      <c r="AP41" s="87"/>
      <c r="AQ41" s="94" t="s">
        <v>605</v>
      </c>
      <c r="AR41" s="95"/>
      <c r="AS41" s="95"/>
      <c r="AT41" s="96"/>
      <c r="AU41" s="87" t="s">
        <v>605</v>
      </c>
      <c r="AV41" s="87"/>
      <c r="AW41" s="87"/>
      <c r="AX41" s="88"/>
    </row>
    <row r="42" spans="1:51" ht="23.25" customHeight="1" x14ac:dyDescent="0.15">
      <c r="A42" s="187" t="s">
        <v>246</v>
      </c>
      <c r="B42" s="150"/>
      <c r="C42" s="150"/>
      <c r="D42" s="150"/>
      <c r="E42" s="150"/>
      <c r="F42" s="151"/>
      <c r="G42" s="189" t="s">
        <v>685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559</v>
      </c>
      <c r="B44" s="152" t="s">
        <v>560</v>
      </c>
      <c r="C44" s="153"/>
      <c r="D44" s="153"/>
      <c r="E44" s="153"/>
      <c r="F44" s="154"/>
      <c r="G44" s="197" t="s">
        <v>561</v>
      </c>
      <c r="H44" s="197"/>
      <c r="I44" s="197"/>
      <c r="J44" s="197"/>
      <c r="K44" s="197"/>
      <c r="L44" s="197"/>
      <c r="M44" s="197"/>
      <c r="N44" s="197"/>
      <c r="O44" s="197"/>
      <c r="P44" s="197"/>
      <c r="Q44" s="197"/>
      <c r="R44" s="197"/>
      <c r="S44" s="197"/>
      <c r="T44" s="197"/>
      <c r="U44" s="197"/>
      <c r="V44" s="197"/>
      <c r="W44" s="197"/>
      <c r="X44" s="197"/>
      <c r="Y44" s="197"/>
      <c r="Z44" s="197"/>
      <c r="AA44" s="198"/>
      <c r="AB44" s="199" t="s">
        <v>581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402</v>
      </c>
      <c r="AF49" s="119"/>
      <c r="AG49" s="119"/>
      <c r="AH49" s="119"/>
      <c r="AI49" s="119" t="s">
        <v>554</v>
      </c>
      <c r="AJ49" s="119"/>
      <c r="AK49" s="119"/>
      <c r="AL49" s="119"/>
      <c r="AM49" s="119" t="s">
        <v>370</v>
      </c>
      <c r="AN49" s="119"/>
      <c r="AO49" s="119"/>
      <c r="AP49" s="119"/>
      <c r="AQ49" s="120" t="s">
        <v>167</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168</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402</v>
      </c>
      <c r="AF54" s="119"/>
      <c r="AG54" s="119"/>
      <c r="AH54" s="119"/>
      <c r="AI54" s="119" t="s">
        <v>554</v>
      </c>
      <c r="AJ54" s="119"/>
      <c r="AK54" s="119"/>
      <c r="AL54" s="119"/>
      <c r="AM54" s="119" t="s">
        <v>370</v>
      </c>
      <c r="AN54" s="119"/>
      <c r="AO54" s="119"/>
      <c r="AP54" s="119"/>
      <c r="AQ54" s="120" t="s">
        <v>167</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168</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402</v>
      </c>
      <c r="AF59" s="119"/>
      <c r="AG59" s="119"/>
      <c r="AH59" s="119"/>
      <c r="AI59" s="119" t="s">
        <v>554</v>
      </c>
      <c r="AJ59" s="119"/>
      <c r="AK59" s="119"/>
      <c r="AL59" s="119"/>
      <c r="AM59" s="119" t="s">
        <v>370</v>
      </c>
      <c r="AN59" s="119"/>
      <c r="AO59" s="119"/>
      <c r="AP59" s="119"/>
      <c r="AQ59" s="120" t="s">
        <v>167</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168</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565</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customHeight="1" x14ac:dyDescent="0.15">
      <c r="A65" s="655" t="s">
        <v>566</v>
      </c>
      <c r="B65" s="153"/>
      <c r="C65" s="153"/>
      <c r="D65" s="153"/>
      <c r="E65" s="153"/>
      <c r="F65" s="154"/>
      <c r="G65" s="695" t="s">
        <v>558</v>
      </c>
      <c r="H65" s="696"/>
      <c r="I65" s="696"/>
      <c r="J65" s="696"/>
      <c r="K65" s="696"/>
      <c r="L65" s="696"/>
      <c r="M65" s="696"/>
      <c r="N65" s="696"/>
      <c r="O65" s="696"/>
      <c r="P65" s="697" t="s">
        <v>557</v>
      </c>
      <c r="Q65" s="696"/>
      <c r="R65" s="696"/>
      <c r="S65" s="696"/>
      <c r="T65" s="696"/>
      <c r="U65" s="696"/>
      <c r="V65" s="696"/>
      <c r="W65" s="696"/>
      <c r="X65" s="698"/>
      <c r="Y65" s="699"/>
      <c r="Z65" s="700"/>
      <c r="AA65" s="701"/>
      <c r="AB65" s="632" t="s">
        <v>11</v>
      </c>
      <c r="AC65" s="632"/>
      <c r="AD65" s="632"/>
      <c r="AE65" s="116" t="s">
        <v>402</v>
      </c>
      <c r="AF65" s="702"/>
      <c r="AG65" s="702"/>
      <c r="AH65" s="703"/>
      <c r="AI65" s="116" t="s">
        <v>554</v>
      </c>
      <c r="AJ65" s="702"/>
      <c r="AK65" s="702"/>
      <c r="AL65" s="703"/>
      <c r="AM65" s="116" t="s">
        <v>370</v>
      </c>
      <c r="AN65" s="702"/>
      <c r="AO65" s="702"/>
      <c r="AP65" s="703"/>
      <c r="AQ65" s="629" t="s">
        <v>401</v>
      </c>
      <c r="AR65" s="630"/>
      <c r="AS65" s="630"/>
      <c r="AT65" s="631"/>
      <c r="AU65" s="629" t="s">
        <v>579</v>
      </c>
      <c r="AV65" s="630"/>
      <c r="AW65" s="630"/>
      <c r="AX65" s="640"/>
      <c r="AY65">
        <f>COUNTA($G$66)</f>
        <v>0</v>
      </c>
    </row>
    <row r="66" spans="1:51" ht="23.25" customHeight="1" x14ac:dyDescent="0.15">
      <c r="A66" s="655"/>
      <c r="B66" s="153"/>
      <c r="C66" s="153"/>
      <c r="D66" s="153"/>
      <c r="E66" s="153"/>
      <c r="F66" s="154"/>
      <c r="G66" s="641"/>
      <c r="H66" s="642"/>
      <c r="I66" s="642"/>
      <c r="J66" s="642"/>
      <c r="K66" s="642"/>
      <c r="L66" s="642"/>
      <c r="M66" s="642"/>
      <c r="N66" s="642"/>
      <c r="O66" s="642"/>
      <c r="P66" s="645" t="s">
        <v>611</v>
      </c>
      <c r="Q66" s="646"/>
      <c r="R66" s="646"/>
      <c r="S66" s="646"/>
      <c r="T66" s="646"/>
      <c r="U66" s="646"/>
      <c r="V66" s="646"/>
      <c r="W66" s="646"/>
      <c r="X66" s="647"/>
      <c r="Y66" s="651" t="s">
        <v>51</v>
      </c>
      <c r="Z66" s="652"/>
      <c r="AA66" s="653"/>
      <c r="AB66" s="654" t="s">
        <v>610</v>
      </c>
      <c r="AC66" s="654"/>
      <c r="AD66" s="654"/>
      <c r="AE66" s="622">
        <v>1579</v>
      </c>
      <c r="AF66" s="622"/>
      <c r="AG66" s="622"/>
      <c r="AH66" s="622"/>
      <c r="AI66" s="622">
        <v>2159</v>
      </c>
      <c r="AJ66" s="622"/>
      <c r="AK66" s="622"/>
      <c r="AL66" s="622"/>
      <c r="AM66" s="622">
        <v>156</v>
      </c>
      <c r="AN66" s="622"/>
      <c r="AO66" s="622"/>
      <c r="AP66" s="622"/>
      <c r="AQ66" s="639" t="s">
        <v>684</v>
      </c>
      <c r="AR66" s="622"/>
      <c r="AS66" s="622"/>
      <c r="AT66" s="622"/>
      <c r="AU66" s="93" t="s">
        <v>623</v>
      </c>
      <c r="AV66" s="624"/>
      <c r="AW66" s="624"/>
      <c r="AX66" s="625"/>
      <c r="AY66">
        <f>$AY$65</f>
        <v>0</v>
      </c>
    </row>
    <row r="67" spans="1:51" ht="23.25" customHeight="1" x14ac:dyDescent="0.15">
      <c r="A67" s="188"/>
      <c r="B67" s="158"/>
      <c r="C67" s="158"/>
      <c r="D67" s="158"/>
      <c r="E67" s="158"/>
      <c r="F67" s="159"/>
      <c r="G67" s="643"/>
      <c r="H67" s="644"/>
      <c r="I67" s="644"/>
      <c r="J67" s="644"/>
      <c r="K67" s="644"/>
      <c r="L67" s="644"/>
      <c r="M67" s="644"/>
      <c r="N67" s="644"/>
      <c r="O67" s="644"/>
      <c r="P67" s="648"/>
      <c r="Q67" s="649"/>
      <c r="R67" s="649"/>
      <c r="S67" s="649"/>
      <c r="T67" s="649"/>
      <c r="U67" s="649"/>
      <c r="V67" s="649"/>
      <c r="W67" s="649"/>
      <c r="X67" s="650"/>
      <c r="Y67" s="626" t="s">
        <v>52</v>
      </c>
      <c r="Z67" s="627"/>
      <c r="AA67" s="628"/>
      <c r="AB67" s="654" t="s">
        <v>610</v>
      </c>
      <c r="AC67" s="654"/>
      <c r="AD67" s="654"/>
      <c r="AE67" s="622">
        <v>1579</v>
      </c>
      <c r="AF67" s="622"/>
      <c r="AG67" s="622"/>
      <c r="AH67" s="622"/>
      <c r="AI67" s="622">
        <v>2159</v>
      </c>
      <c r="AJ67" s="622"/>
      <c r="AK67" s="622"/>
      <c r="AL67" s="622"/>
      <c r="AM67" s="622">
        <v>156</v>
      </c>
      <c r="AN67" s="622"/>
      <c r="AO67" s="622"/>
      <c r="AP67" s="622"/>
      <c r="AQ67" s="639" t="s">
        <v>708</v>
      </c>
      <c r="AR67" s="622"/>
      <c r="AS67" s="622"/>
      <c r="AT67" s="622"/>
      <c r="AU67" s="93" t="s">
        <v>623</v>
      </c>
      <c r="AV67" s="624"/>
      <c r="AW67" s="624"/>
      <c r="AX67" s="625"/>
      <c r="AY67">
        <f>$AY$65</f>
        <v>0</v>
      </c>
    </row>
    <row r="68" spans="1:51" ht="23.25" hidden="1" customHeight="1" x14ac:dyDescent="0.15">
      <c r="A68" s="686" t="s">
        <v>567</v>
      </c>
      <c r="B68" s="687"/>
      <c r="C68" s="687"/>
      <c r="D68" s="687"/>
      <c r="E68" s="687"/>
      <c r="F68" s="688"/>
      <c r="G68" s="176" t="s">
        <v>568</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402</v>
      </c>
      <c r="AF68" s="119"/>
      <c r="AG68" s="119"/>
      <c r="AH68" s="119"/>
      <c r="AI68" s="119" t="s">
        <v>554</v>
      </c>
      <c r="AJ68" s="119"/>
      <c r="AK68" s="119"/>
      <c r="AL68" s="119"/>
      <c r="AM68" s="119" t="s">
        <v>370</v>
      </c>
      <c r="AN68" s="119"/>
      <c r="AO68" s="119"/>
      <c r="AP68" s="119"/>
      <c r="AQ68" s="633" t="s">
        <v>580</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9" t="s">
        <v>613</v>
      </c>
      <c r="H69" s="660"/>
      <c r="I69" s="660"/>
      <c r="J69" s="660"/>
      <c r="K69" s="660"/>
      <c r="L69" s="660"/>
      <c r="M69" s="660"/>
      <c r="N69" s="660"/>
      <c r="O69" s="660"/>
      <c r="P69" s="660"/>
      <c r="Q69" s="660"/>
      <c r="R69" s="660"/>
      <c r="S69" s="660"/>
      <c r="T69" s="660"/>
      <c r="U69" s="660"/>
      <c r="V69" s="660"/>
      <c r="W69" s="660"/>
      <c r="X69" s="660"/>
      <c r="Y69" s="663" t="s">
        <v>567</v>
      </c>
      <c r="Z69" s="664"/>
      <c r="AA69" s="665"/>
      <c r="AB69" s="666"/>
      <c r="AC69" s="667"/>
      <c r="AD69" s="668"/>
      <c r="AE69" s="639"/>
      <c r="AF69" s="639"/>
      <c r="AG69" s="639"/>
      <c r="AH69" s="639"/>
      <c r="AI69" s="639"/>
      <c r="AJ69" s="639"/>
      <c r="AK69" s="639"/>
      <c r="AL69" s="639"/>
      <c r="AM69" s="639"/>
      <c r="AN69" s="639"/>
      <c r="AO69" s="639"/>
      <c r="AP69" s="639"/>
      <c r="AQ69" s="93"/>
      <c r="AR69" s="87"/>
      <c r="AS69" s="87"/>
      <c r="AT69" s="87"/>
      <c r="AU69" s="87"/>
      <c r="AV69" s="87"/>
      <c r="AW69" s="87"/>
      <c r="AX69" s="88"/>
      <c r="AY69">
        <f>$AY$68</f>
        <v>0</v>
      </c>
    </row>
    <row r="70" spans="1:51" ht="46.5" hidden="1" customHeight="1" x14ac:dyDescent="0.15">
      <c r="A70" s="692"/>
      <c r="B70" s="693"/>
      <c r="C70" s="693"/>
      <c r="D70" s="693"/>
      <c r="E70" s="693"/>
      <c r="F70" s="694"/>
      <c r="G70" s="661"/>
      <c r="H70" s="662"/>
      <c r="I70" s="662"/>
      <c r="J70" s="662"/>
      <c r="K70" s="662"/>
      <c r="L70" s="662"/>
      <c r="M70" s="662"/>
      <c r="N70" s="662"/>
      <c r="O70" s="662"/>
      <c r="P70" s="662"/>
      <c r="Q70" s="662"/>
      <c r="R70" s="662"/>
      <c r="S70" s="662"/>
      <c r="T70" s="662"/>
      <c r="U70" s="662"/>
      <c r="V70" s="662"/>
      <c r="W70" s="662"/>
      <c r="X70" s="662"/>
      <c r="Y70" s="219" t="s">
        <v>570</v>
      </c>
      <c r="Z70" s="656"/>
      <c r="AA70" s="657"/>
      <c r="AB70" s="618" t="s">
        <v>571</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8"/>
      <c r="AY70">
        <f>$AY$68</f>
        <v>0</v>
      </c>
    </row>
    <row r="71" spans="1:51" ht="18.75" customHeight="1" x14ac:dyDescent="0.15">
      <c r="A71" s="423" t="s">
        <v>223</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402</v>
      </c>
      <c r="AF71" s="119"/>
      <c r="AG71" s="119"/>
      <c r="AH71" s="119"/>
      <c r="AI71" s="119" t="s">
        <v>554</v>
      </c>
      <c r="AJ71" s="119"/>
      <c r="AK71" s="119"/>
      <c r="AL71" s="119"/>
      <c r="AM71" s="119" t="s">
        <v>370</v>
      </c>
      <c r="AN71" s="119"/>
      <c r="AO71" s="119"/>
      <c r="AP71" s="119"/>
      <c r="AQ71" s="216" t="s">
        <v>167</v>
      </c>
      <c r="AR71" s="217"/>
      <c r="AS71" s="217"/>
      <c r="AT71" s="218"/>
      <c r="AU71" s="197" t="s">
        <v>128</v>
      </c>
      <c r="AV71" s="197"/>
      <c r="AW71" s="197"/>
      <c r="AX71" s="200"/>
      <c r="AY71">
        <f>COUNTA($G$73)</f>
        <v>1</v>
      </c>
    </row>
    <row r="72" spans="1:51" ht="18.75"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t="s">
        <v>605</v>
      </c>
      <c r="AR72" s="514"/>
      <c r="AS72" s="127" t="s">
        <v>168</v>
      </c>
      <c r="AT72" s="128"/>
      <c r="AU72" s="126" t="s">
        <v>605</v>
      </c>
      <c r="AV72" s="126"/>
      <c r="AW72" s="108" t="s">
        <v>166</v>
      </c>
      <c r="AX72" s="129"/>
      <c r="AY72">
        <f t="shared" ref="AY72:AY77" si="1">$AY$71</f>
        <v>1</v>
      </c>
    </row>
    <row r="73" spans="1:51" ht="23.25" customHeight="1" x14ac:dyDescent="0.15">
      <c r="A73" s="604"/>
      <c r="B73" s="602"/>
      <c r="C73" s="602"/>
      <c r="D73" s="602"/>
      <c r="E73" s="602"/>
      <c r="F73" s="603"/>
      <c r="G73" s="178" t="s">
        <v>602</v>
      </c>
      <c r="H73" s="179"/>
      <c r="I73" s="179"/>
      <c r="J73" s="179"/>
      <c r="K73" s="179"/>
      <c r="L73" s="179"/>
      <c r="M73" s="179"/>
      <c r="N73" s="179"/>
      <c r="O73" s="180"/>
      <c r="P73" s="131" t="s">
        <v>712</v>
      </c>
      <c r="Q73" s="131"/>
      <c r="R73" s="131"/>
      <c r="S73" s="131"/>
      <c r="T73" s="131"/>
      <c r="U73" s="131"/>
      <c r="V73" s="131"/>
      <c r="W73" s="131"/>
      <c r="X73" s="132"/>
      <c r="Y73" s="219" t="s">
        <v>12</v>
      </c>
      <c r="Z73" s="220"/>
      <c r="AA73" s="221"/>
      <c r="AB73" s="148" t="s">
        <v>604</v>
      </c>
      <c r="AC73" s="148"/>
      <c r="AD73" s="148"/>
      <c r="AE73" s="93">
        <v>622</v>
      </c>
      <c r="AF73" s="87"/>
      <c r="AG73" s="87"/>
      <c r="AH73" s="87"/>
      <c r="AI73" s="93">
        <v>905</v>
      </c>
      <c r="AJ73" s="87"/>
      <c r="AK73" s="87"/>
      <c r="AL73" s="87"/>
      <c r="AM73" s="93">
        <v>92</v>
      </c>
      <c r="AN73" s="87"/>
      <c r="AO73" s="87"/>
      <c r="AP73" s="87"/>
      <c r="AQ73" s="94" t="s">
        <v>605</v>
      </c>
      <c r="AR73" s="95"/>
      <c r="AS73" s="95"/>
      <c r="AT73" s="96"/>
      <c r="AU73" s="87" t="s">
        <v>605</v>
      </c>
      <c r="AV73" s="87"/>
      <c r="AW73" s="87"/>
      <c r="AX73" s="88"/>
      <c r="AY73">
        <f t="shared" si="1"/>
        <v>1</v>
      </c>
    </row>
    <row r="74" spans="1:51" ht="23.25"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604</v>
      </c>
      <c r="AC74" s="92"/>
      <c r="AD74" s="92"/>
      <c r="AE74" s="93" t="s">
        <v>605</v>
      </c>
      <c r="AF74" s="87"/>
      <c r="AG74" s="87"/>
      <c r="AH74" s="87"/>
      <c r="AI74" s="93" t="s">
        <v>605</v>
      </c>
      <c r="AJ74" s="87"/>
      <c r="AK74" s="87"/>
      <c r="AL74" s="87"/>
      <c r="AM74" s="93" t="s">
        <v>605</v>
      </c>
      <c r="AN74" s="87"/>
      <c r="AO74" s="87"/>
      <c r="AP74" s="87"/>
      <c r="AQ74" s="94" t="s">
        <v>605</v>
      </c>
      <c r="AR74" s="95"/>
      <c r="AS74" s="95"/>
      <c r="AT74" s="96"/>
      <c r="AU74" s="87" t="s">
        <v>605</v>
      </c>
      <c r="AV74" s="87"/>
      <c r="AW74" s="87"/>
      <c r="AX74" s="88"/>
      <c r="AY74">
        <f t="shared" si="1"/>
        <v>1</v>
      </c>
    </row>
    <row r="75" spans="1:51" ht="23.25"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t="s">
        <v>605</v>
      </c>
      <c r="AF75" s="87"/>
      <c r="AG75" s="87"/>
      <c r="AH75" s="87"/>
      <c r="AI75" s="93" t="s">
        <v>605</v>
      </c>
      <c r="AJ75" s="87"/>
      <c r="AK75" s="87"/>
      <c r="AL75" s="87"/>
      <c r="AM75" s="93" t="s">
        <v>605</v>
      </c>
      <c r="AN75" s="87"/>
      <c r="AO75" s="87"/>
      <c r="AP75" s="87"/>
      <c r="AQ75" s="94" t="s">
        <v>605</v>
      </c>
      <c r="AR75" s="95"/>
      <c r="AS75" s="95"/>
      <c r="AT75" s="96"/>
      <c r="AU75" s="87" t="s">
        <v>605</v>
      </c>
      <c r="AV75" s="87"/>
      <c r="AW75" s="87"/>
      <c r="AX75" s="88"/>
      <c r="AY75">
        <f t="shared" si="1"/>
        <v>1</v>
      </c>
    </row>
    <row r="76" spans="1:51" ht="23.25" customHeight="1" x14ac:dyDescent="0.15">
      <c r="A76" s="187" t="s">
        <v>246</v>
      </c>
      <c r="B76" s="150"/>
      <c r="C76" s="150"/>
      <c r="D76" s="150"/>
      <c r="E76" s="150"/>
      <c r="F76" s="151"/>
      <c r="G76" s="189" t="s">
        <v>687</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559</v>
      </c>
      <c r="B78" s="152" t="s">
        <v>560</v>
      </c>
      <c r="C78" s="153"/>
      <c r="D78" s="153"/>
      <c r="E78" s="153"/>
      <c r="F78" s="154"/>
      <c r="G78" s="197" t="s">
        <v>561</v>
      </c>
      <c r="H78" s="197"/>
      <c r="I78" s="197"/>
      <c r="J78" s="197"/>
      <c r="K78" s="197"/>
      <c r="L78" s="197"/>
      <c r="M78" s="197"/>
      <c r="N78" s="197"/>
      <c r="O78" s="197"/>
      <c r="P78" s="197"/>
      <c r="Q78" s="197"/>
      <c r="R78" s="197"/>
      <c r="S78" s="197"/>
      <c r="T78" s="197"/>
      <c r="U78" s="197"/>
      <c r="V78" s="197"/>
      <c r="W78" s="197"/>
      <c r="X78" s="197"/>
      <c r="Y78" s="197"/>
      <c r="Z78" s="197"/>
      <c r="AA78" s="198"/>
      <c r="AB78" s="199" t="s">
        <v>581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402</v>
      </c>
      <c r="AF83" s="119"/>
      <c r="AG83" s="119"/>
      <c r="AH83" s="119"/>
      <c r="AI83" s="119" t="s">
        <v>554</v>
      </c>
      <c r="AJ83" s="119"/>
      <c r="AK83" s="119"/>
      <c r="AL83" s="119"/>
      <c r="AM83" s="119" t="s">
        <v>370</v>
      </c>
      <c r="AN83" s="119"/>
      <c r="AO83" s="119"/>
      <c r="AP83" s="119"/>
      <c r="AQ83" s="120" t="s">
        <v>167</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168</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402</v>
      </c>
      <c r="AF88" s="119"/>
      <c r="AG88" s="119"/>
      <c r="AH88" s="119"/>
      <c r="AI88" s="119" t="s">
        <v>554</v>
      </c>
      <c r="AJ88" s="119"/>
      <c r="AK88" s="119"/>
      <c r="AL88" s="119"/>
      <c r="AM88" s="119" t="s">
        <v>370</v>
      </c>
      <c r="AN88" s="119"/>
      <c r="AO88" s="119"/>
      <c r="AP88" s="119"/>
      <c r="AQ88" s="120" t="s">
        <v>167</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168</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402</v>
      </c>
      <c r="AF93" s="119"/>
      <c r="AG93" s="119"/>
      <c r="AH93" s="119"/>
      <c r="AI93" s="119" t="s">
        <v>554</v>
      </c>
      <c r="AJ93" s="119"/>
      <c r="AK93" s="119"/>
      <c r="AL93" s="119"/>
      <c r="AM93" s="119" t="s">
        <v>370</v>
      </c>
      <c r="AN93" s="119"/>
      <c r="AO93" s="119"/>
      <c r="AP93" s="119"/>
      <c r="AQ93" s="120" t="s">
        <v>167</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168</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565</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customHeight="1" x14ac:dyDescent="0.15">
      <c r="A99" s="655" t="s">
        <v>566</v>
      </c>
      <c r="B99" s="153"/>
      <c r="C99" s="153"/>
      <c r="D99" s="153"/>
      <c r="E99" s="153"/>
      <c r="F99" s="154"/>
      <c r="G99" s="695" t="s">
        <v>558</v>
      </c>
      <c r="H99" s="696"/>
      <c r="I99" s="696"/>
      <c r="J99" s="696"/>
      <c r="K99" s="696"/>
      <c r="L99" s="696"/>
      <c r="M99" s="696"/>
      <c r="N99" s="696"/>
      <c r="O99" s="696"/>
      <c r="P99" s="697" t="s">
        <v>557</v>
      </c>
      <c r="Q99" s="696"/>
      <c r="R99" s="696"/>
      <c r="S99" s="696"/>
      <c r="T99" s="696"/>
      <c r="U99" s="696"/>
      <c r="V99" s="696"/>
      <c r="W99" s="696"/>
      <c r="X99" s="698"/>
      <c r="Y99" s="699"/>
      <c r="Z99" s="700"/>
      <c r="AA99" s="701"/>
      <c r="AB99" s="632" t="s">
        <v>11</v>
      </c>
      <c r="AC99" s="632"/>
      <c r="AD99" s="632"/>
      <c r="AE99" s="119" t="s">
        <v>402</v>
      </c>
      <c r="AF99" s="119"/>
      <c r="AG99" s="119"/>
      <c r="AH99" s="119"/>
      <c r="AI99" s="119" t="s">
        <v>554</v>
      </c>
      <c r="AJ99" s="119"/>
      <c r="AK99" s="119"/>
      <c r="AL99" s="119"/>
      <c r="AM99" s="119" t="s">
        <v>370</v>
      </c>
      <c r="AN99" s="119"/>
      <c r="AO99" s="119"/>
      <c r="AP99" s="119"/>
      <c r="AQ99" s="629" t="s">
        <v>401</v>
      </c>
      <c r="AR99" s="630"/>
      <c r="AS99" s="630"/>
      <c r="AT99" s="631"/>
      <c r="AU99" s="629" t="s">
        <v>579</v>
      </c>
      <c r="AV99" s="630"/>
      <c r="AW99" s="630"/>
      <c r="AX99" s="640"/>
      <c r="AY99">
        <f>COUNTA($G$100)</f>
        <v>0</v>
      </c>
    </row>
    <row r="100" spans="1:60" ht="23.25" customHeight="1" x14ac:dyDescent="0.15">
      <c r="A100" s="655"/>
      <c r="B100" s="153"/>
      <c r="C100" s="153"/>
      <c r="D100" s="153"/>
      <c r="E100" s="153"/>
      <c r="F100" s="154"/>
      <c r="G100" s="641"/>
      <c r="H100" s="642"/>
      <c r="I100" s="642"/>
      <c r="J100" s="642"/>
      <c r="K100" s="642"/>
      <c r="L100" s="642"/>
      <c r="M100" s="642"/>
      <c r="N100" s="642"/>
      <c r="O100" s="642"/>
      <c r="P100" s="645" t="s">
        <v>612</v>
      </c>
      <c r="Q100" s="646"/>
      <c r="R100" s="646"/>
      <c r="S100" s="646"/>
      <c r="T100" s="646"/>
      <c r="U100" s="646"/>
      <c r="V100" s="646"/>
      <c r="W100" s="646"/>
      <c r="X100" s="647"/>
      <c r="Y100" s="651" t="s">
        <v>51</v>
      </c>
      <c r="Z100" s="652"/>
      <c r="AA100" s="653"/>
      <c r="AB100" s="654" t="s">
        <v>608</v>
      </c>
      <c r="AC100" s="654"/>
      <c r="AD100" s="654"/>
      <c r="AE100" s="622">
        <v>14987</v>
      </c>
      <c r="AF100" s="622"/>
      <c r="AG100" s="622"/>
      <c r="AH100" s="622"/>
      <c r="AI100" s="622">
        <v>12073</v>
      </c>
      <c r="AJ100" s="622"/>
      <c r="AK100" s="622"/>
      <c r="AL100" s="622"/>
      <c r="AM100" s="622">
        <v>9475</v>
      </c>
      <c r="AN100" s="622"/>
      <c r="AO100" s="622"/>
      <c r="AP100" s="622"/>
      <c r="AQ100" s="639" t="s">
        <v>686</v>
      </c>
      <c r="AR100" s="622"/>
      <c r="AS100" s="622"/>
      <c r="AT100" s="622"/>
      <c r="AU100" s="93" t="s">
        <v>623</v>
      </c>
      <c r="AV100" s="624"/>
      <c r="AW100" s="624"/>
      <c r="AX100" s="625"/>
      <c r="AY100">
        <f>$AY$99</f>
        <v>0</v>
      </c>
    </row>
    <row r="101" spans="1:60" ht="23.25" customHeight="1" x14ac:dyDescent="0.15">
      <c r="A101" s="188"/>
      <c r="B101" s="158"/>
      <c r="C101" s="158"/>
      <c r="D101" s="158"/>
      <c r="E101" s="158"/>
      <c r="F101" s="159"/>
      <c r="G101" s="643"/>
      <c r="H101" s="644"/>
      <c r="I101" s="644"/>
      <c r="J101" s="644"/>
      <c r="K101" s="644"/>
      <c r="L101" s="644"/>
      <c r="M101" s="644"/>
      <c r="N101" s="644"/>
      <c r="O101" s="644"/>
      <c r="P101" s="648"/>
      <c r="Q101" s="649"/>
      <c r="R101" s="649"/>
      <c r="S101" s="649"/>
      <c r="T101" s="649"/>
      <c r="U101" s="649"/>
      <c r="V101" s="649"/>
      <c r="W101" s="649"/>
      <c r="X101" s="650"/>
      <c r="Y101" s="626" t="s">
        <v>52</v>
      </c>
      <c r="Z101" s="627"/>
      <c r="AA101" s="628"/>
      <c r="AB101" s="654" t="s">
        <v>608</v>
      </c>
      <c r="AC101" s="654"/>
      <c r="AD101" s="654"/>
      <c r="AE101" s="622" t="s">
        <v>605</v>
      </c>
      <c r="AF101" s="622"/>
      <c r="AG101" s="622"/>
      <c r="AH101" s="622"/>
      <c r="AI101" s="622" t="s">
        <v>605</v>
      </c>
      <c r="AJ101" s="622"/>
      <c r="AK101" s="622"/>
      <c r="AL101" s="622"/>
      <c r="AM101" s="639" t="s">
        <v>623</v>
      </c>
      <c r="AN101" s="622"/>
      <c r="AO101" s="622"/>
      <c r="AP101" s="622"/>
      <c r="AQ101" s="639" t="s">
        <v>623</v>
      </c>
      <c r="AR101" s="622"/>
      <c r="AS101" s="622"/>
      <c r="AT101" s="622"/>
      <c r="AU101" s="93" t="s">
        <v>623</v>
      </c>
      <c r="AV101" s="624"/>
      <c r="AW101" s="624"/>
      <c r="AX101" s="625"/>
      <c r="AY101">
        <f>$AY$99</f>
        <v>0</v>
      </c>
    </row>
    <row r="102" spans="1:60" ht="23.25" hidden="1" customHeight="1" x14ac:dyDescent="0.15">
      <c r="A102" s="187" t="s">
        <v>567</v>
      </c>
      <c r="B102" s="105"/>
      <c r="C102" s="105"/>
      <c r="D102" s="105"/>
      <c r="E102" s="105"/>
      <c r="F102" s="669"/>
      <c r="G102" s="176" t="s">
        <v>568</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402</v>
      </c>
      <c r="AF102" s="119"/>
      <c r="AG102" s="119"/>
      <c r="AH102" s="119"/>
      <c r="AI102" s="119" t="s">
        <v>554</v>
      </c>
      <c r="AJ102" s="119"/>
      <c r="AK102" s="119"/>
      <c r="AL102" s="119"/>
      <c r="AM102" s="119" t="s">
        <v>370</v>
      </c>
      <c r="AN102" s="119"/>
      <c r="AO102" s="119"/>
      <c r="AP102" s="119"/>
      <c r="AQ102" s="633" t="s">
        <v>580</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9" t="s">
        <v>569</v>
      </c>
      <c r="H103" s="660"/>
      <c r="I103" s="660"/>
      <c r="J103" s="660"/>
      <c r="K103" s="660"/>
      <c r="L103" s="660"/>
      <c r="M103" s="660"/>
      <c r="N103" s="660"/>
      <c r="O103" s="660"/>
      <c r="P103" s="660"/>
      <c r="Q103" s="660"/>
      <c r="R103" s="660"/>
      <c r="S103" s="660"/>
      <c r="T103" s="660"/>
      <c r="U103" s="660"/>
      <c r="V103" s="660"/>
      <c r="W103" s="660"/>
      <c r="X103" s="660"/>
      <c r="Y103" s="663" t="s">
        <v>567</v>
      </c>
      <c r="Z103" s="664"/>
      <c r="AA103" s="665"/>
      <c r="AB103" s="666"/>
      <c r="AC103" s="667"/>
      <c r="AD103" s="668"/>
      <c r="AE103" s="639"/>
      <c r="AF103" s="639"/>
      <c r="AG103" s="639"/>
      <c r="AH103" s="639"/>
      <c r="AI103" s="639"/>
      <c r="AJ103" s="639"/>
      <c r="AK103" s="639"/>
      <c r="AL103" s="639"/>
      <c r="AM103" s="639"/>
      <c r="AN103" s="639"/>
      <c r="AO103" s="639"/>
      <c r="AP103" s="639"/>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1"/>
      <c r="H104" s="662"/>
      <c r="I104" s="662"/>
      <c r="J104" s="662"/>
      <c r="K104" s="662"/>
      <c r="L104" s="662"/>
      <c r="M104" s="662"/>
      <c r="N104" s="662"/>
      <c r="O104" s="662"/>
      <c r="P104" s="662"/>
      <c r="Q104" s="662"/>
      <c r="R104" s="662"/>
      <c r="S104" s="662"/>
      <c r="T104" s="662"/>
      <c r="U104" s="662"/>
      <c r="V104" s="662"/>
      <c r="W104" s="662"/>
      <c r="X104" s="662"/>
      <c r="Y104" s="219" t="s">
        <v>570</v>
      </c>
      <c r="Z104" s="656"/>
      <c r="AA104" s="657"/>
      <c r="AB104" s="618" t="s">
        <v>571</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8"/>
      <c r="AY104">
        <f>$AY$102</f>
        <v>0</v>
      </c>
    </row>
    <row r="105" spans="1:60" ht="18.75" customHeight="1" x14ac:dyDescent="0.15">
      <c r="A105" s="423" t="s">
        <v>223</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402</v>
      </c>
      <c r="AF105" s="119"/>
      <c r="AG105" s="119"/>
      <c r="AH105" s="119"/>
      <c r="AI105" s="119" t="s">
        <v>554</v>
      </c>
      <c r="AJ105" s="119"/>
      <c r="AK105" s="119"/>
      <c r="AL105" s="119"/>
      <c r="AM105" s="119" t="s">
        <v>370</v>
      </c>
      <c r="AN105" s="119"/>
      <c r="AO105" s="119"/>
      <c r="AP105" s="119"/>
      <c r="AQ105" s="216" t="s">
        <v>167</v>
      </c>
      <c r="AR105" s="217"/>
      <c r="AS105" s="217"/>
      <c r="AT105" s="218"/>
      <c r="AU105" s="197" t="s">
        <v>128</v>
      </c>
      <c r="AV105" s="197"/>
      <c r="AW105" s="197"/>
      <c r="AX105" s="200"/>
      <c r="AY105">
        <f>COUNTA($G$107)</f>
        <v>1</v>
      </c>
    </row>
    <row r="106" spans="1:60" ht="18.75"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t="s">
        <v>605</v>
      </c>
      <c r="AR106" s="514"/>
      <c r="AS106" s="127" t="s">
        <v>168</v>
      </c>
      <c r="AT106" s="128"/>
      <c r="AU106" s="126" t="s">
        <v>605</v>
      </c>
      <c r="AV106" s="126"/>
      <c r="AW106" s="108" t="s">
        <v>166</v>
      </c>
      <c r="AX106" s="129"/>
      <c r="AY106">
        <f t="shared" ref="AY106:AY111" si="3">$AY$105</f>
        <v>1</v>
      </c>
    </row>
    <row r="107" spans="1:60" ht="23.25" customHeight="1" x14ac:dyDescent="0.15">
      <c r="A107" s="604"/>
      <c r="B107" s="602"/>
      <c r="C107" s="602"/>
      <c r="D107" s="602"/>
      <c r="E107" s="602"/>
      <c r="F107" s="603"/>
      <c r="G107" s="178" t="s">
        <v>606</v>
      </c>
      <c r="H107" s="179"/>
      <c r="I107" s="179"/>
      <c r="J107" s="179"/>
      <c r="K107" s="179"/>
      <c r="L107" s="179"/>
      <c r="M107" s="179"/>
      <c r="N107" s="179"/>
      <c r="O107" s="180"/>
      <c r="P107" s="131" t="s">
        <v>607</v>
      </c>
      <c r="Q107" s="131"/>
      <c r="R107" s="131"/>
      <c r="S107" s="131"/>
      <c r="T107" s="131"/>
      <c r="U107" s="131"/>
      <c r="V107" s="131"/>
      <c r="W107" s="131"/>
      <c r="X107" s="132"/>
      <c r="Y107" s="219" t="s">
        <v>12</v>
      </c>
      <c r="Z107" s="220"/>
      <c r="AA107" s="221"/>
      <c r="AB107" s="148" t="s">
        <v>608</v>
      </c>
      <c r="AC107" s="148"/>
      <c r="AD107" s="148"/>
      <c r="AE107" s="93">
        <v>585</v>
      </c>
      <c r="AF107" s="87"/>
      <c r="AG107" s="87"/>
      <c r="AH107" s="87"/>
      <c r="AI107" s="93">
        <v>496</v>
      </c>
      <c r="AJ107" s="87"/>
      <c r="AK107" s="87"/>
      <c r="AL107" s="87"/>
      <c r="AM107" s="93">
        <v>455</v>
      </c>
      <c r="AN107" s="87"/>
      <c r="AO107" s="87"/>
      <c r="AP107" s="87"/>
      <c r="AQ107" s="94" t="s">
        <v>605</v>
      </c>
      <c r="AR107" s="95"/>
      <c r="AS107" s="95"/>
      <c r="AT107" s="96"/>
      <c r="AU107" s="87" t="s">
        <v>605</v>
      </c>
      <c r="AV107" s="87"/>
      <c r="AW107" s="87"/>
      <c r="AX107" s="88"/>
      <c r="AY107">
        <f t="shared" si="3"/>
        <v>1</v>
      </c>
    </row>
    <row r="108" spans="1:60" ht="23.25"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608</v>
      </c>
      <c r="AC108" s="92"/>
      <c r="AD108" s="92"/>
      <c r="AE108" s="93" t="s">
        <v>605</v>
      </c>
      <c r="AF108" s="87"/>
      <c r="AG108" s="87"/>
      <c r="AH108" s="87"/>
      <c r="AI108" s="93" t="s">
        <v>605</v>
      </c>
      <c r="AJ108" s="87"/>
      <c r="AK108" s="87"/>
      <c r="AL108" s="87"/>
      <c r="AM108" s="93" t="s">
        <v>623</v>
      </c>
      <c r="AN108" s="87"/>
      <c r="AO108" s="87"/>
      <c r="AP108" s="87"/>
      <c r="AQ108" s="94" t="s">
        <v>605</v>
      </c>
      <c r="AR108" s="95"/>
      <c r="AS108" s="95"/>
      <c r="AT108" s="96"/>
      <c r="AU108" s="87" t="s">
        <v>605</v>
      </c>
      <c r="AV108" s="87"/>
      <c r="AW108" s="87"/>
      <c r="AX108" s="88"/>
      <c r="AY108">
        <f t="shared" si="3"/>
        <v>1</v>
      </c>
    </row>
    <row r="109" spans="1:60" ht="23.25"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t="s">
        <v>605</v>
      </c>
      <c r="AF109" s="87"/>
      <c r="AG109" s="87"/>
      <c r="AH109" s="87"/>
      <c r="AI109" s="93" t="s">
        <v>605</v>
      </c>
      <c r="AJ109" s="87"/>
      <c r="AK109" s="87"/>
      <c r="AL109" s="87"/>
      <c r="AM109" s="93" t="s">
        <v>623</v>
      </c>
      <c r="AN109" s="87"/>
      <c r="AO109" s="87"/>
      <c r="AP109" s="87"/>
      <c r="AQ109" s="94" t="s">
        <v>605</v>
      </c>
      <c r="AR109" s="95"/>
      <c r="AS109" s="95"/>
      <c r="AT109" s="96"/>
      <c r="AU109" s="87" t="s">
        <v>605</v>
      </c>
      <c r="AV109" s="87"/>
      <c r="AW109" s="87"/>
      <c r="AX109" s="88"/>
      <c r="AY109">
        <f t="shared" si="3"/>
        <v>1</v>
      </c>
    </row>
    <row r="110" spans="1:60" ht="23.25" customHeight="1" x14ac:dyDescent="0.15">
      <c r="A110" s="187" t="s">
        <v>246</v>
      </c>
      <c r="B110" s="150"/>
      <c r="C110" s="150"/>
      <c r="D110" s="150"/>
      <c r="E110" s="150"/>
      <c r="F110" s="151"/>
      <c r="G110" s="189" t="s">
        <v>709</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559</v>
      </c>
      <c r="B112" s="152" t="s">
        <v>560</v>
      </c>
      <c r="C112" s="153"/>
      <c r="D112" s="153"/>
      <c r="E112" s="153"/>
      <c r="F112" s="154"/>
      <c r="G112" s="197" t="s">
        <v>561</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402</v>
      </c>
      <c r="AF117" s="119"/>
      <c r="AG117" s="119"/>
      <c r="AH117" s="119"/>
      <c r="AI117" s="119" t="s">
        <v>554</v>
      </c>
      <c r="AJ117" s="119"/>
      <c r="AK117" s="119"/>
      <c r="AL117" s="119"/>
      <c r="AM117" s="119" t="s">
        <v>370</v>
      </c>
      <c r="AN117" s="119"/>
      <c r="AO117" s="119"/>
      <c r="AP117" s="119"/>
      <c r="AQ117" s="120" t="s">
        <v>167</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168</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402</v>
      </c>
      <c r="AF122" s="119"/>
      <c r="AG122" s="119"/>
      <c r="AH122" s="119"/>
      <c r="AI122" s="119" t="s">
        <v>554</v>
      </c>
      <c r="AJ122" s="119"/>
      <c r="AK122" s="119"/>
      <c r="AL122" s="119"/>
      <c r="AM122" s="119" t="s">
        <v>370</v>
      </c>
      <c r="AN122" s="119"/>
      <c r="AO122" s="119"/>
      <c r="AP122" s="119"/>
      <c r="AQ122" s="120" t="s">
        <v>167</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168</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402</v>
      </c>
      <c r="AF127" s="119"/>
      <c r="AG127" s="119"/>
      <c r="AH127" s="119"/>
      <c r="AI127" s="119" t="s">
        <v>554</v>
      </c>
      <c r="AJ127" s="119"/>
      <c r="AK127" s="119"/>
      <c r="AL127" s="119"/>
      <c r="AM127" s="119" t="s">
        <v>370</v>
      </c>
      <c r="AN127" s="119"/>
      <c r="AO127" s="119"/>
      <c r="AP127" s="119"/>
      <c r="AQ127" s="120" t="s">
        <v>167</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168</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565</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5" t="s">
        <v>566</v>
      </c>
      <c r="B133" s="153"/>
      <c r="C133" s="153"/>
      <c r="D133" s="153"/>
      <c r="E133" s="153"/>
      <c r="F133" s="154"/>
      <c r="G133" s="695" t="s">
        <v>558</v>
      </c>
      <c r="H133" s="696"/>
      <c r="I133" s="696"/>
      <c r="J133" s="696"/>
      <c r="K133" s="696"/>
      <c r="L133" s="696"/>
      <c r="M133" s="696"/>
      <c r="N133" s="696"/>
      <c r="O133" s="696"/>
      <c r="P133" s="697" t="s">
        <v>557</v>
      </c>
      <c r="Q133" s="696"/>
      <c r="R133" s="696"/>
      <c r="S133" s="696"/>
      <c r="T133" s="696"/>
      <c r="U133" s="696"/>
      <c r="V133" s="696"/>
      <c r="W133" s="696"/>
      <c r="X133" s="698"/>
      <c r="Y133" s="699"/>
      <c r="Z133" s="700"/>
      <c r="AA133" s="701"/>
      <c r="AB133" s="632" t="s">
        <v>11</v>
      </c>
      <c r="AC133" s="632"/>
      <c r="AD133" s="632"/>
      <c r="AE133" s="119" t="s">
        <v>402</v>
      </c>
      <c r="AF133" s="119"/>
      <c r="AG133" s="119"/>
      <c r="AH133" s="119"/>
      <c r="AI133" s="119" t="s">
        <v>554</v>
      </c>
      <c r="AJ133" s="119"/>
      <c r="AK133" s="119"/>
      <c r="AL133" s="119"/>
      <c r="AM133" s="119" t="s">
        <v>370</v>
      </c>
      <c r="AN133" s="119"/>
      <c r="AO133" s="119"/>
      <c r="AP133" s="119"/>
      <c r="AQ133" s="629" t="s">
        <v>401</v>
      </c>
      <c r="AR133" s="630"/>
      <c r="AS133" s="630"/>
      <c r="AT133" s="631"/>
      <c r="AU133" s="629" t="s">
        <v>579</v>
      </c>
      <c r="AV133" s="630"/>
      <c r="AW133" s="630"/>
      <c r="AX133" s="640"/>
      <c r="AY133">
        <f>COUNTA($G$134)</f>
        <v>0</v>
      </c>
    </row>
    <row r="134" spans="1:60" ht="23.25" hidden="1" customHeight="1" x14ac:dyDescent="0.15">
      <c r="A134" s="655"/>
      <c r="B134" s="153"/>
      <c r="C134" s="153"/>
      <c r="D134" s="153"/>
      <c r="E134" s="153"/>
      <c r="F134" s="154"/>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8"/>
      <c r="Q135" s="649"/>
      <c r="R135" s="649"/>
      <c r="S135" s="649"/>
      <c r="T135" s="649"/>
      <c r="U135" s="649"/>
      <c r="V135" s="649"/>
      <c r="W135" s="649"/>
      <c r="X135" s="650"/>
      <c r="Y135" s="626" t="s">
        <v>52</v>
      </c>
      <c r="Z135" s="627"/>
      <c r="AA135" s="628"/>
      <c r="AB135" s="654"/>
      <c r="AC135" s="654"/>
      <c r="AD135" s="654"/>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567</v>
      </c>
      <c r="B136" s="105"/>
      <c r="C136" s="105"/>
      <c r="D136" s="105"/>
      <c r="E136" s="105"/>
      <c r="F136" s="669"/>
      <c r="G136" s="176" t="s">
        <v>568</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402</v>
      </c>
      <c r="AF136" s="119"/>
      <c r="AG136" s="119"/>
      <c r="AH136" s="119"/>
      <c r="AI136" s="119" t="s">
        <v>554</v>
      </c>
      <c r="AJ136" s="119"/>
      <c r="AK136" s="119"/>
      <c r="AL136" s="119"/>
      <c r="AM136" s="119" t="s">
        <v>370</v>
      </c>
      <c r="AN136" s="119"/>
      <c r="AO136" s="119"/>
      <c r="AP136" s="119"/>
      <c r="AQ136" s="633" t="s">
        <v>580</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9" t="s">
        <v>569</v>
      </c>
      <c r="H137" s="660"/>
      <c r="I137" s="660"/>
      <c r="J137" s="660"/>
      <c r="K137" s="660"/>
      <c r="L137" s="660"/>
      <c r="M137" s="660"/>
      <c r="N137" s="660"/>
      <c r="O137" s="660"/>
      <c r="P137" s="660"/>
      <c r="Q137" s="660"/>
      <c r="R137" s="660"/>
      <c r="S137" s="660"/>
      <c r="T137" s="660"/>
      <c r="U137" s="660"/>
      <c r="V137" s="660"/>
      <c r="W137" s="660"/>
      <c r="X137" s="660"/>
      <c r="Y137" s="663" t="s">
        <v>567</v>
      </c>
      <c r="Z137" s="664"/>
      <c r="AA137" s="665"/>
      <c r="AB137" s="666"/>
      <c r="AC137" s="667"/>
      <c r="AD137" s="668"/>
      <c r="AE137" s="639"/>
      <c r="AF137" s="639"/>
      <c r="AG137" s="639"/>
      <c r="AH137" s="639"/>
      <c r="AI137" s="639"/>
      <c r="AJ137" s="639"/>
      <c r="AK137" s="639"/>
      <c r="AL137" s="639"/>
      <c r="AM137" s="639"/>
      <c r="AN137" s="639"/>
      <c r="AO137" s="639"/>
      <c r="AP137" s="639"/>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1"/>
      <c r="H138" s="662"/>
      <c r="I138" s="662"/>
      <c r="J138" s="662"/>
      <c r="K138" s="662"/>
      <c r="L138" s="662"/>
      <c r="M138" s="662"/>
      <c r="N138" s="662"/>
      <c r="O138" s="662"/>
      <c r="P138" s="662"/>
      <c r="Q138" s="662"/>
      <c r="R138" s="662"/>
      <c r="S138" s="662"/>
      <c r="T138" s="662"/>
      <c r="U138" s="662"/>
      <c r="V138" s="662"/>
      <c r="W138" s="662"/>
      <c r="X138" s="662"/>
      <c r="Y138" s="219" t="s">
        <v>570</v>
      </c>
      <c r="Z138" s="656"/>
      <c r="AA138" s="657"/>
      <c r="AB138" s="618" t="s">
        <v>571</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8"/>
      <c r="AY138">
        <f>$AY$136</f>
        <v>0</v>
      </c>
    </row>
    <row r="139" spans="1:60" ht="18.75" hidden="1" customHeight="1" x14ac:dyDescent="0.15">
      <c r="A139" s="423" t="s">
        <v>223</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402</v>
      </c>
      <c r="AF139" s="119"/>
      <c r="AG139" s="119"/>
      <c r="AH139" s="119"/>
      <c r="AI139" s="119" t="s">
        <v>554</v>
      </c>
      <c r="AJ139" s="119"/>
      <c r="AK139" s="119"/>
      <c r="AL139" s="119"/>
      <c r="AM139" s="119" t="s">
        <v>370</v>
      </c>
      <c r="AN139" s="119"/>
      <c r="AO139" s="119"/>
      <c r="AP139" s="119"/>
      <c r="AQ139" s="216" t="s">
        <v>167</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168</v>
      </c>
      <c r="AT140" s="128"/>
      <c r="AU140" s="126"/>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246</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559</v>
      </c>
      <c r="B146" s="152" t="s">
        <v>560</v>
      </c>
      <c r="C146" s="153"/>
      <c r="D146" s="153"/>
      <c r="E146" s="153"/>
      <c r="F146" s="154"/>
      <c r="G146" s="197" t="s">
        <v>561</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402</v>
      </c>
      <c r="AF151" s="119"/>
      <c r="AG151" s="119"/>
      <c r="AH151" s="119"/>
      <c r="AI151" s="119" t="s">
        <v>554</v>
      </c>
      <c r="AJ151" s="119"/>
      <c r="AK151" s="119"/>
      <c r="AL151" s="119"/>
      <c r="AM151" s="119" t="s">
        <v>370</v>
      </c>
      <c r="AN151" s="119"/>
      <c r="AO151" s="119"/>
      <c r="AP151" s="119"/>
      <c r="AQ151" s="120" t="s">
        <v>167</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168</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402</v>
      </c>
      <c r="AF156" s="119"/>
      <c r="AG156" s="119"/>
      <c r="AH156" s="119"/>
      <c r="AI156" s="119" t="s">
        <v>554</v>
      </c>
      <c r="AJ156" s="119"/>
      <c r="AK156" s="119"/>
      <c r="AL156" s="119"/>
      <c r="AM156" s="119" t="s">
        <v>370</v>
      </c>
      <c r="AN156" s="119"/>
      <c r="AO156" s="119"/>
      <c r="AP156" s="119"/>
      <c r="AQ156" s="120" t="s">
        <v>167</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168</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402</v>
      </c>
      <c r="AF161" s="119"/>
      <c r="AG161" s="119"/>
      <c r="AH161" s="119"/>
      <c r="AI161" s="119" t="s">
        <v>554</v>
      </c>
      <c r="AJ161" s="119"/>
      <c r="AK161" s="119"/>
      <c r="AL161" s="119"/>
      <c r="AM161" s="119" t="s">
        <v>370</v>
      </c>
      <c r="AN161" s="119"/>
      <c r="AO161" s="119"/>
      <c r="AP161" s="119"/>
      <c r="AQ161" s="120" t="s">
        <v>167</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168</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565</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5" t="s">
        <v>566</v>
      </c>
      <c r="B167" s="153"/>
      <c r="C167" s="153"/>
      <c r="D167" s="153"/>
      <c r="E167" s="153"/>
      <c r="F167" s="154"/>
      <c r="G167" s="695" t="s">
        <v>558</v>
      </c>
      <c r="H167" s="696"/>
      <c r="I167" s="696"/>
      <c r="J167" s="696"/>
      <c r="K167" s="696"/>
      <c r="L167" s="696"/>
      <c r="M167" s="696"/>
      <c r="N167" s="696"/>
      <c r="O167" s="696"/>
      <c r="P167" s="697" t="s">
        <v>557</v>
      </c>
      <c r="Q167" s="696"/>
      <c r="R167" s="696"/>
      <c r="S167" s="696"/>
      <c r="T167" s="696"/>
      <c r="U167" s="696"/>
      <c r="V167" s="696"/>
      <c r="W167" s="696"/>
      <c r="X167" s="698"/>
      <c r="Y167" s="699"/>
      <c r="Z167" s="700"/>
      <c r="AA167" s="701"/>
      <c r="AB167" s="632" t="s">
        <v>11</v>
      </c>
      <c r="AC167" s="632"/>
      <c r="AD167" s="632"/>
      <c r="AE167" s="119" t="s">
        <v>402</v>
      </c>
      <c r="AF167" s="119"/>
      <c r="AG167" s="119"/>
      <c r="AH167" s="119"/>
      <c r="AI167" s="119" t="s">
        <v>554</v>
      </c>
      <c r="AJ167" s="119"/>
      <c r="AK167" s="119"/>
      <c r="AL167" s="119"/>
      <c r="AM167" s="119" t="s">
        <v>370</v>
      </c>
      <c r="AN167" s="119"/>
      <c r="AO167" s="119"/>
      <c r="AP167" s="119"/>
      <c r="AQ167" s="629" t="s">
        <v>401</v>
      </c>
      <c r="AR167" s="630"/>
      <c r="AS167" s="630"/>
      <c r="AT167" s="631"/>
      <c r="AU167" s="629" t="s">
        <v>579</v>
      </c>
      <c r="AV167" s="630"/>
      <c r="AW167" s="630"/>
      <c r="AX167" s="640"/>
      <c r="AY167">
        <f>COUNTA($G$168)</f>
        <v>0</v>
      </c>
    </row>
    <row r="168" spans="1:60" ht="23.25" hidden="1" customHeight="1" x14ac:dyDescent="0.15">
      <c r="A168" s="655"/>
      <c r="B168" s="153"/>
      <c r="C168" s="153"/>
      <c r="D168" s="153"/>
      <c r="E168" s="153"/>
      <c r="F168" s="154"/>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649"/>
      <c r="R169" s="649"/>
      <c r="S169" s="649"/>
      <c r="T169" s="649"/>
      <c r="U169" s="649"/>
      <c r="V169" s="649"/>
      <c r="W169" s="649"/>
      <c r="X169" s="650"/>
      <c r="Y169" s="626" t="s">
        <v>52</v>
      </c>
      <c r="Z169" s="627"/>
      <c r="AA169" s="628"/>
      <c r="AB169" s="654"/>
      <c r="AC169" s="654"/>
      <c r="AD169" s="654"/>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567</v>
      </c>
      <c r="B170" s="105"/>
      <c r="C170" s="105"/>
      <c r="D170" s="105"/>
      <c r="E170" s="105"/>
      <c r="F170" s="669"/>
      <c r="G170" s="176" t="s">
        <v>568</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402</v>
      </c>
      <c r="AF170" s="119"/>
      <c r="AG170" s="119"/>
      <c r="AH170" s="119"/>
      <c r="AI170" s="119" t="s">
        <v>554</v>
      </c>
      <c r="AJ170" s="119"/>
      <c r="AK170" s="119"/>
      <c r="AL170" s="119"/>
      <c r="AM170" s="119" t="s">
        <v>370</v>
      </c>
      <c r="AN170" s="119"/>
      <c r="AO170" s="119"/>
      <c r="AP170" s="119"/>
      <c r="AQ170" s="633" t="s">
        <v>580</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9" t="s">
        <v>569</v>
      </c>
      <c r="H171" s="660"/>
      <c r="I171" s="660"/>
      <c r="J171" s="660"/>
      <c r="K171" s="660"/>
      <c r="L171" s="660"/>
      <c r="M171" s="660"/>
      <c r="N171" s="660"/>
      <c r="O171" s="660"/>
      <c r="P171" s="660"/>
      <c r="Q171" s="660"/>
      <c r="R171" s="660"/>
      <c r="S171" s="660"/>
      <c r="T171" s="660"/>
      <c r="U171" s="660"/>
      <c r="V171" s="660"/>
      <c r="W171" s="660"/>
      <c r="X171" s="660"/>
      <c r="Y171" s="663" t="s">
        <v>567</v>
      </c>
      <c r="Z171" s="664"/>
      <c r="AA171" s="665"/>
      <c r="AB171" s="666"/>
      <c r="AC171" s="667"/>
      <c r="AD171" s="668"/>
      <c r="AE171" s="639"/>
      <c r="AF171" s="639"/>
      <c r="AG171" s="639"/>
      <c r="AH171" s="639"/>
      <c r="AI171" s="639"/>
      <c r="AJ171" s="639"/>
      <c r="AK171" s="639"/>
      <c r="AL171" s="639"/>
      <c r="AM171" s="639"/>
      <c r="AN171" s="639"/>
      <c r="AO171" s="639"/>
      <c r="AP171" s="639"/>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1"/>
      <c r="H172" s="662"/>
      <c r="I172" s="662"/>
      <c r="J172" s="662"/>
      <c r="K172" s="662"/>
      <c r="L172" s="662"/>
      <c r="M172" s="662"/>
      <c r="N172" s="662"/>
      <c r="O172" s="662"/>
      <c r="P172" s="662"/>
      <c r="Q172" s="662"/>
      <c r="R172" s="662"/>
      <c r="S172" s="662"/>
      <c r="T172" s="662"/>
      <c r="U172" s="662"/>
      <c r="V172" s="662"/>
      <c r="W172" s="662"/>
      <c r="X172" s="662"/>
      <c r="Y172" s="219" t="s">
        <v>570</v>
      </c>
      <c r="Z172" s="656"/>
      <c r="AA172" s="657"/>
      <c r="AB172" s="618" t="s">
        <v>571</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8"/>
      <c r="AY172">
        <f>$AY$170</f>
        <v>0</v>
      </c>
    </row>
    <row r="173" spans="1:60" ht="18.75" hidden="1" customHeight="1" x14ac:dyDescent="0.15">
      <c r="A173" s="423" t="s">
        <v>223</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402</v>
      </c>
      <c r="AF173" s="119"/>
      <c r="AG173" s="119"/>
      <c r="AH173" s="119"/>
      <c r="AI173" s="119" t="s">
        <v>554</v>
      </c>
      <c r="AJ173" s="119"/>
      <c r="AK173" s="119"/>
      <c r="AL173" s="119"/>
      <c r="AM173" s="119" t="s">
        <v>370</v>
      </c>
      <c r="AN173" s="119"/>
      <c r="AO173" s="119"/>
      <c r="AP173" s="119"/>
      <c r="AQ173" s="216" t="s">
        <v>167</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168</v>
      </c>
      <c r="AT174" s="128"/>
      <c r="AU174" s="126"/>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246</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559</v>
      </c>
      <c r="B180" s="152" t="s">
        <v>560</v>
      </c>
      <c r="C180" s="153"/>
      <c r="D180" s="153"/>
      <c r="E180" s="153"/>
      <c r="F180" s="154"/>
      <c r="G180" s="197" t="s">
        <v>561</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402</v>
      </c>
      <c r="AF185" s="119"/>
      <c r="AG185" s="119"/>
      <c r="AH185" s="119"/>
      <c r="AI185" s="119" t="s">
        <v>554</v>
      </c>
      <c r="AJ185" s="119"/>
      <c r="AK185" s="119"/>
      <c r="AL185" s="119"/>
      <c r="AM185" s="119" t="s">
        <v>370</v>
      </c>
      <c r="AN185" s="119"/>
      <c r="AO185" s="119"/>
      <c r="AP185" s="119"/>
      <c r="AQ185" s="120" t="s">
        <v>167</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168</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402</v>
      </c>
      <c r="AF190" s="119"/>
      <c r="AG190" s="119"/>
      <c r="AH190" s="119"/>
      <c r="AI190" s="119" t="s">
        <v>554</v>
      </c>
      <c r="AJ190" s="119"/>
      <c r="AK190" s="119"/>
      <c r="AL190" s="119"/>
      <c r="AM190" s="119" t="s">
        <v>370</v>
      </c>
      <c r="AN190" s="119"/>
      <c r="AO190" s="119"/>
      <c r="AP190" s="119"/>
      <c r="AQ190" s="120" t="s">
        <v>167</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168</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402</v>
      </c>
      <c r="AF195" s="119"/>
      <c r="AG195" s="119"/>
      <c r="AH195" s="119"/>
      <c r="AI195" s="119" t="s">
        <v>554</v>
      </c>
      <c r="AJ195" s="119"/>
      <c r="AK195" s="119"/>
      <c r="AL195" s="119"/>
      <c r="AM195" s="119" t="s">
        <v>370</v>
      </c>
      <c r="AN195" s="119"/>
      <c r="AO195" s="119"/>
      <c r="AP195" s="119"/>
      <c r="AQ195" s="120" t="s">
        <v>167</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168</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224</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220</v>
      </c>
      <c r="X200" s="591"/>
      <c r="Y200" s="594"/>
      <c r="Z200" s="594"/>
      <c r="AA200" s="595"/>
      <c r="AB200" s="588" t="s">
        <v>11</v>
      </c>
      <c r="AC200" s="585"/>
      <c r="AD200" s="586"/>
      <c r="AE200" s="119" t="s">
        <v>402</v>
      </c>
      <c r="AF200" s="119"/>
      <c r="AG200" s="119"/>
      <c r="AH200" s="119"/>
      <c r="AI200" s="119" t="s">
        <v>554</v>
      </c>
      <c r="AJ200" s="119"/>
      <c r="AK200" s="119"/>
      <c r="AL200" s="119"/>
      <c r="AM200" s="119" t="s">
        <v>370</v>
      </c>
      <c r="AN200" s="119"/>
      <c r="AO200" s="119"/>
      <c r="AP200" s="119"/>
      <c r="AQ200" s="120" t="s">
        <v>167</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168</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169</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236</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236</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237</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227</v>
      </c>
      <c r="B205" s="520"/>
      <c r="C205" s="520"/>
      <c r="D205" s="520"/>
      <c r="E205" s="520"/>
      <c r="F205" s="521"/>
      <c r="G205" s="544" t="s">
        <v>170</v>
      </c>
      <c r="H205" s="545"/>
      <c r="I205" s="545"/>
      <c r="J205" s="545"/>
      <c r="K205" s="545"/>
      <c r="L205" s="545"/>
      <c r="M205" s="545"/>
      <c r="N205" s="545"/>
      <c r="O205" s="545"/>
      <c r="P205" s="545"/>
      <c r="Q205" s="545"/>
      <c r="R205" s="545"/>
      <c r="S205" s="545"/>
      <c r="T205" s="545"/>
      <c r="U205" s="545"/>
      <c r="V205" s="545"/>
      <c r="W205" s="548" t="s">
        <v>235</v>
      </c>
      <c r="X205" s="549"/>
      <c r="Y205" s="554" t="s">
        <v>12</v>
      </c>
      <c r="Z205" s="554"/>
      <c r="AA205" s="555"/>
      <c r="AB205" s="564" t="s">
        <v>236</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236</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237</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224</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402</v>
      </c>
      <c r="AF208" s="256"/>
      <c r="AG208" s="256"/>
      <c r="AH208" s="256"/>
      <c r="AI208" s="119" t="s">
        <v>554</v>
      </c>
      <c r="AJ208" s="119"/>
      <c r="AK208" s="119"/>
      <c r="AL208" s="119"/>
      <c r="AM208" s="119" t="s">
        <v>370</v>
      </c>
      <c r="AN208" s="119"/>
      <c r="AO208" s="119"/>
      <c r="AP208" s="119"/>
      <c r="AQ208" s="120" t="s">
        <v>167</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168</v>
      </c>
      <c r="AT209" s="128"/>
      <c r="AU209" s="513"/>
      <c r="AV209" s="514"/>
      <c r="AW209" s="127" t="s">
        <v>166</v>
      </c>
      <c r="AX209" s="515"/>
      <c r="AY209">
        <f>$AY$208</f>
        <v>0</v>
      </c>
    </row>
    <row r="210" spans="1:51" ht="23.25" hidden="1" customHeight="1" x14ac:dyDescent="0.15">
      <c r="A210" s="519"/>
      <c r="B210" s="520"/>
      <c r="C210" s="520"/>
      <c r="D210" s="520"/>
      <c r="E210" s="520"/>
      <c r="F210" s="521"/>
      <c r="G210" s="531" t="s">
        <v>169</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249</v>
      </c>
      <c r="B213" s="503"/>
      <c r="C213" s="503"/>
      <c r="D213" s="503"/>
      <c r="E213" s="504" t="s">
        <v>212</v>
      </c>
      <c r="F213" s="505"/>
      <c r="G213" s="81" t="s">
        <v>170</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562</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219</v>
      </c>
      <c r="AP214" s="426"/>
      <c r="AQ214" s="426"/>
      <c r="AR214" s="80"/>
      <c r="AS214" s="425"/>
      <c r="AT214" s="426"/>
      <c r="AU214" s="426"/>
      <c r="AV214" s="426"/>
      <c r="AW214" s="426"/>
      <c r="AX214" s="427"/>
      <c r="AY214">
        <f>COUNTIF($AR$214,"☑")</f>
        <v>0</v>
      </c>
    </row>
    <row r="215" spans="1:51" ht="45" customHeight="1" x14ac:dyDescent="0.15">
      <c r="A215" s="412" t="s">
        <v>269</v>
      </c>
      <c r="B215" s="413"/>
      <c r="C215" s="416" t="s">
        <v>171</v>
      </c>
      <c r="D215" s="413"/>
      <c r="E215" s="418" t="s">
        <v>187</v>
      </c>
      <c r="F215" s="419"/>
      <c r="G215" s="420" t="s">
        <v>718</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186</v>
      </c>
      <c r="F216" s="151"/>
      <c r="G216" s="130" t="s">
        <v>719</v>
      </c>
      <c r="H216" s="131"/>
      <c r="I216" s="131"/>
      <c r="J216" s="131"/>
      <c r="K216" s="131"/>
      <c r="L216" s="131"/>
      <c r="M216" s="131"/>
      <c r="N216" s="131"/>
      <c r="O216" s="131"/>
      <c r="P216" s="131"/>
      <c r="Q216" s="131"/>
      <c r="R216" s="131"/>
      <c r="S216" s="131"/>
      <c r="T216" s="131"/>
      <c r="U216" s="131"/>
      <c r="V216" s="132"/>
      <c r="W216" s="488" t="s">
        <v>572</v>
      </c>
      <c r="X216" s="489"/>
      <c r="Y216" s="489"/>
      <c r="Z216" s="489"/>
      <c r="AA216" s="490"/>
      <c r="AB216" s="491" t="s">
        <v>736</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573</v>
      </c>
      <c r="X217" s="495"/>
      <c r="Y217" s="495"/>
      <c r="Z217" s="495"/>
      <c r="AA217" s="496"/>
      <c r="AB217" s="491" t="s">
        <v>736</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585</v>
      </c>
      <c r="D218" s="498"/>
      <c r="E218" s="149" t="s">
        <v>265</v>
      </c>
      <c r="F218" s="151"/>
      <c r="G218" s="478" t="s">
        <v>174</v>
      </c>
      <c r="H218" s="479"/>
      <c r="I218" s="479"/>
      <c r="J218" s="499" t="s">
        <v>719</v>
      </c>
      <c r="K218" s="500"/>
      <c r="L218" s="500"/>
      <c r="M218" s="500"/>
      <c r="N218" s="500"/>
      <c r="O218" s="500"/>
      <c r="P218" s="500"/>
      <c r="Q218" s="500"/>
      <c r="R218" s="500"/>
      <c r="S218" s="500"/>
      <c r="T218" s="501"/>
      <c r="U218" s="476"/>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69"/>
    </row>
    <row r="219" spans="1:51" ht="34.5" customHeight="1" x14ac:dyDescent="0.15">
      <c r="A219" s="414"/>
      <c r="B219" s="415"/>
      <c r="C219" s="417"/>
      <c r="D219" s="415"/>
      <c r="E219" s="152"/>
      <c r="F219" s="154"/>
      <c r="G219" s="478" t="s">
        <v>586</v>
      </c>
      <c r="H219" s="479"/>
      <c r="I219" s="479"/>
      <c r="J219" s="479"/>
      <c r="K219" s="479"/>
      <c r="L219" s="479"/>
      <c r="M219" s="479"/>
      <c r="N219" s="479"/>
      <c r="O219" s="479"/>
      <c r="P219" s="479"/>
      <c r="Q219" s="479"/>
      <c r="R219" s="479"/>
      <c r="S219" s="479"/>
      <c r="T219" s="479"/>
      <c r="U219" s="475" t="s">
        <v>270</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69"/>
    </row>
    <row r="220" spans="1:51" ht="34.5" customHeight="1" thickBot="1" x14ac:dyDescent="0.2">
      <c r="A220" s="414"/>
      <c r="B220" s="415"/>
      <c r="C220" s="417"/>
      <c r="D220" s="415"/>
      <c r="E220" s="157"/>
      <c r="F220" s="159"/>
      <c r="G220" s="478" t="s">
        <v>573</v>
      </c>
      <c r="H220" s="479"/>
      <c r="I220" s="479"/>
      <c r="J220" s="479"/>
      <c r="K220" s="479"/>
      <c r="L220" s="479"/>
      <c r="M220" s="479"/>
      <c r="N220" s="479"/>
      <c r="O220" s="479"/>
      <c r="P220" s="479"/>
      <c r="Q220" s="479"/>
      <c r="R220" s="479"/>
      <c r="S220" s="479"/>
      <c r="T220" s="479"/>
      <c r="U220" s="814" t="s">
        <v>270</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69"/>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45.75"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621</v>
      </c>
      <c r="AE223" s="458"/>
      <c r="AF223" s="458"/>
      <c r="AG223" s="459" t="s">
        <v>693</v>
      </c>
      <c r="AH223" s="460"/>
      <c r="AI223" s="460"/>
      <c r="AJ223" s="460"/>
      <c r="AK223" s="460"/>
      <c r="AL223" s="460"/>
      <c r="AM223" s="460"/>
      <c r="AN223" s="460"/>
      <c r="AO223" s="460"/>
      <c r="AP223" s="460"/>
      <c r="AQ223" s="460"/>
      <c r="AR223" s="460"/>
      <c r="AS223" s="460"/>
      <c r="AT223" s="460"/>
      <c r="AU223" s="460"/>
      <c r="AV223" s="460"/>
      <c r="AW223" s="460"/>
      <c r="AX223" s="461"/>
    </row>
    <row r="224" spans="1:51" ht="27"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621</v>
      </c>
      <c r="AE224" s="371"/>
      <c r="AF224" s="371"/>
      <c r="AG224" s="365" t="s">
        <v>694</v>
      </c>
      <c r="AH224" s="366"/>
      <c r="AI224" s="366"/>
      <c r="AJ224" s="366"/>
      <c r="AK224" s="366"/>
      <c r="AL224" s="366"/>
      <c r="AM224" s="366"/>
      <c r="AN224" s="366"/>
      <c r="AO224" s="366"/>
      <c r="AP224" s="366"/>
      <c r="AQ224" s="366"/>
      <c r="AR224" s="366"/>
      <c r="AS224" s="366"/>
      <c r="AT224" s="366"/>
      <c r="AU224" s="366"/>
      <c r="AV224" s="366"/>
      <c r="AW224" s="366"/>
      <c r="AX224" s="367"/>
    </row>
    <row r="225" spans="1:50" ht="45"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621</v>
      </c>
      <c r="AE225" s="408"/>
      <c r="AF225" s="408"/>
      <c r="AG225" s="393" t="s">
        <v>695</v>
      </c>
      <c r="AH225" s="134"/>
      <c r="AI225" s="134"/>
      <c r="AJ225" s="134"/>
      <c r="AK225" s="134"/>
      <c r="AL225" s="134"/>
      <c r="AM225" s="134"/>
      <c r="AN225" s="134"/>
      <c r="AO225" s="134"/>
      <c r="AP225" s="134"/>
      <c r="AQ225" s="134"/>
      <c r="AR225" s="134"/>
      <c r="AS225" s="134"/>
      <c r="AT225" s="134"/>
      <c r="AU225" s="134"/>
      <c r="AV225" s="134"/>
      <c r="AW225" s="134"/>
      <c r="AX225" s="394"/>
    </row>
    <row r="226" spans="1:50" ht="51"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621</v>
      </c>
      <c r="AE226" s="389"/>
      <c r="AF226" s="389"/>
      <c r="AG226" s="391" t="s">
        <v>710</v>
      </c>
      <c r="AH226" s="131"/>
      <c r="AI226" s="131"/>
      <c r="AJ226" s="131"/>
      <c r="AK226" s="131"/>
      <c r="AL226" s="131"/>
      <c r="AM226" s="131"/>
      <c r="AN226" s="131"/>
      <c r="AO226" s="131"/>
      <c r="AP226" s="131"/>
      <c r="AQ226" s="131"/>
      <c r="AR226" s="131"/>
      <c r="AS226" s="131"/>
      <c r="AT226" s="131"/>
      <c r="AU226" s="131"/>
      <c r="AV226" s="131"/>
      <c r="AW226" s="131"/>
      <c r="AX226" s="392"/>
    </row>
    <row r="227" spans="1:50" ht="51" customHeight="1" x14ac:dyDescent="0.15">
      <c r="A227" s="347"/>
      <c r="B227" s="429"/>
      <c r="C227" s="433"/>
      <c r="D227" s="434"/>
      <c r="E227" s="437" t="s">
        <v>247</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696</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51" customHeight="1" x14ac:dyDescent="0.15">
      <c r="A228" s="347"/>
      <c r="B228" s="429"/>
      <c r="C228" s="435"/>
      <c r="D228" s="436"/>
      <c r="E228" s="441" t="s">
        <v>207</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696</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57"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621</v>
      </c>
      <c r="AE229" s="355"/>
      <c r="AF229" s="355"/>
      <c r="AG229" s="357" t="s">
        <v>698</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621</v>
      </c>
      <c r="AE230" s="371"/>
      <c r="AF230" s="371"/>
      <c r="AG230" s="365" t="s">
        <v>699</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621</v>
      </c>
      <c r="AE231" s="371"/>
      <c r="AF231" s="371"/>
      <c r="AG231" s="365" t="s">
        <v>700</v>
      </c>
      <c r="AH231" s="366"/>
      <c r="AI231" s="366"/>
      <c r="AJ231" s="366"/>
      <c r="AK231" s="366"/>
      <c r="AL231" s="366"/>
      <c r="AM231" s="366"/>
      <c r="AN231" s="366"/>
      <c r="AO231" s="366"/>
      <c r="AP231" s="366"/>
      <c r="AQ231" s="366"/>
      <c r="AR231" s="366"/>
      <c r="AS231" s="366"/>
      <c r="AT231" s="366"/>
      <c r="AU231" s="366"/>
      <c r="AV231" s="366"/>
      <c r="AW231" s="366"/>
      <c r="AX231" s="367"/>
    </row>
    <row r="232" spans="1:50" ht="54"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621</v>
      </c>
      <c r="AE232" s="371"/>
      <c r="AF232" s="371"/>
      <c r="AG232" s="365" t="s">
        <v>701</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7"/>
      <c r="B233" s="348"/>
      <c r="C233" s="368" t="s">
        <v>221</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697</v>
      </c>
      <c r="AE233" s="408"/>
      <c r="AF233" s="408"/>
      <c r="AG233" s="409" t="s">
        <v>605</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222</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621</v>
      </c>
      <c r="AE234" s="371"/>
      <c r="AF234" s="440"/>
      <c r="AG234" s="365" t="s">
        <v>702</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209</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621</v>
      </c>
      <c r="AE235" s="401"/>
      <c r="AF235" s="402"/>
      <c r="AG235" s="403" t="s">
        <v>703</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210</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621</v>
      </c>
      <c r="AE236" s="355"/>
      <c r="AF236" s="356"/>
      <c r="AG236" s="357" t="s">
        <v>704</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621</v>
      </c>
      <c r="AE237" s="364"/>
      <c r="AF237" s="364"/>
      <c r="AG237" s="365" t="s">
        <v>703</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172</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621</v>
      </c>
      <c r="AE238" s="371"/>
      <c r="AF238" s="371"/>
      <c r="AG238" s="365" t="s">
        <v>705</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621</v>
      </c>
      <c r="AE239" s="371"/>
      <c r="AF239" s="371"/>
      <c r="AG239" s="395" t="s">
        <v>706</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c r="AE240" s="389"/>
      <c r="AF240" s="390"/>
      <c r="AG240" s="391"/>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3" t="s">
        <v>0</v>
      </c>
      <c r="D241" s="894"/>
      <c r="E241" s="894"/>
      <c r="F241" s="894"/>
      <c r="G241" s="894"/>
      <c r="H241" s="894"/>
      <c r="I241" s="894"/>
      <c r="J241" s="894"/>
      <c r="K241" s="894"/>
      <c r="L241" s="894"/>
      <c r="M241" s="894"/>
      <c r="N241" s="894"/>
      <c r="O241" s="890" t="s">
        <v>591</v>
      </c>
      <c r="P241" s="891"/>
      <c r="Q241" s="891"/>
      <c r="R241" s="891"/>
      <c r="S241" s="891"/>
      <c r="T241" s="891"/>
      <c r="U241" s="891"/>
      <c r="V241" s="891"/>
      <c r="W241" s="891"/>
      <c r="X241" s="891"/>
      <c r="Y241" s="891"/>
      <c r="Z241" s="891"/>
      <c r="AA241" s="891"/>
      <c r="AB241" s="891"/>
      <c r="AC241" s="891"/>
      <c r="AD241" s="891"/>
      <c r="AE241" s="891"/>
      <c r="AF241" s="892"/>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15">
      <c r="A242" s="381"/>
      <c r="B242" s="382"/>
      <c r="C242" s="877"/>
      <c r="D242" s="878"/>
      <c r="E242" s="374"/>
      <c r="F242" s="374"/>
      <c r="G242" s="374"/>
      <c r="H242" s="375"/>
      <c r="I242" s="375"/>
      <c r="J242" s="879"/>
      <c r="K242" s="879"/>
      <c r="L242" s="879"/>
      <c r="M242" s="375"/>
      <c r="N242" s="880"/>
      <c r="O242" s="881"/>
      <c r="P242" s="882"/>
      <c r="Q242" s="882"/>
      <c r="R242" s="882"/>
      <c r="S242" s="882"/>
      <c r="T242" s="882"/>
      <c r="U242" s="882"/>
      <c r="V242" s="882"/>
      <c r="W242" s="882"/>
      <c r="X242" s="882"/>
      <c r="Y242" s="882"/>
      <c r="Z242" s="882"/>
      <c r="AA242" s="882"/>
      <c r="AB242" s="882"/>
      <c r="AC242" s="882"/>
      <c r="AD242" s="882"/>
      <c r="AE242" s="882"/>
      <c r="AF242" s="883"/>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customHeight="1" x14ac:dyDescent="0.15">
      <c r="A243" s="381"/>
      <c r="B243" s="382"/>
      <c r="C243" s="372"/>
      <c r="D243" s="373"/>
      <c r="E243" s="374"/>
      <c r="F243" s="374"/>
      <c r="G243" s="374"/>
      <c r="H243" s="375"/>
      <c r="I243" s="375"/>
      <c r="J243" s="376"/>
      <c r="K243" s="376"/>
      <c r="L243" s="376"/>
      <c r="M243" s="377"/>
      <c r="N243" s="378"/>
      <c r="O243" s="884"/>
      <c r="P243" s="885"/>
      <c r="Q243" s="885"/>
      <c r="R243" s="885"/>
      <c r="S243" s="885"/>
      <c r="T243" s="885"/>
      <c r="U243" s="885"/>
      <c r="V243" s="885"/>
      <c r="W243" s="885"/>
      <c r="X243" s="885"/>
      <c r="Y243" s="885"/>
      <c r="Z243" s="885"/>
      <c r="AA243" s="885"/>
      <c r="AB243" s="885"/>
      <c r="AC243" s="885"/>
      <c r="AD243" s="885"/>
      <c r="AE243" s="885"/>
      <c r="AF243" s="886"/>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customHeight="1" x14ac:dyDescent="0.15">
      <c r="A244" s="381"/>
      <c r="B244" s="382"/>
      <c r="C244" s="372"/>
      <c r="D244" s="373"/>
      <c r="E244" s="374"/>
      <c r="F244" s="374"/>
      <c r="G244" s="374"/>
      <c r="H244" s="375"/>
      <c r="I244" s="375"/>
      <c r="J244" s="376"/>
      <c r="K244" s="376"/>
      <c r="L244" s="376"/>
      <c r="M244" s="377"/>
      <c r="N244" s="378"/>
      <c r="O244" s="884"/>
      <c r="P244" s="885"/>
      <c r="Q244" s="885"/>
      <c r="R244" s="885"/>
      <c r="S244" s="885"/>
      <c r="T244" s="885"/>
      <c r="U244" s="885"/>
      <c r="V244" s="885"/>
      <c r="W244" s="885"/>
      <c r="X244" s="885"/>
      <c r="Y244" s="885"/>
      <c r="Z244" s="885"/>
      <c r="AA244" s="885"/>
      <c r="AB244" s="885"/>
      <c r="AC244" s="885"/>
      <c r="AD244" s="885"/>
      <c r="AE244" s="885"/>
      <c r="AF244" s="886"/>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customHeight="1" x14ac:dyDescent="0.15">
      <c r="A245" s="381"/>
      <c r="B245" s="382"/>
      <c r="C245" s="372"/>
      <c r="D245" s="373"/>
      <c r="E245" s="374"/>
      <c r="F245" s="374"/>
      <c r="G245" s="374"/>
      <c r="H245" s="375"/>
      <c r="I245" s="375"/>
      <c r="J245" s="376"/>
      <c r="K245" s="376"/>
      <c r="L245" s="376"/>
      <c r="M245" s="377"/>
      <c r="N245" s="378"/>
      <c r="O245" s="884"/>
      <c r="P245" s="885"/>
      <c r="Q245" s="885"/>
      <c r="R245" s="885"/>
      <c r="S245" s="885"/>
      <c r="T245" s="885"/>
      <c r="U245" s="885"/>
      <c r="V245" s="885"/>
      <c r="W245" s="885"/>
      <c r="X245" s="885"/>
      <c r="Y245" s="885"/>
      <c r="Z245" s="885"/>
      <c r="AA245" s="885"/>
      <c r="AB245" s="885"/>
      <c r="AC245" s="885"/>
      <c r="AD245" s="885"/>
      <c r="AE245" s="885"/>
      <c r="AF245" s="886"/>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customHeight="1" x14ac:dyDescent="0.15">
      <c r="A246" s="383"/>
      <c r="B246" s="384"/>
      <c r="C246" s="397"/>
      <c r="D246" s="398"/>
      <c r="E246" s="374"/>
      <c r="F246" s="374"/>
      <c r="G246" s="374"/>
      <c r="H246" s="375"/>
      <c r="I246" s="375"/>
      <c r="J246" s="399"/>
      <c r="K246" s="399"/>
      <c r="L246" s="399"/>
      <c r="M246" s="875"/>
      <c r="N246" s="876"/>
      <c r="O246" s="887"/>
      <c r="P246" s="888"/>
      <c r="Q246" s="888"/>
      <c r="R246" s="888"/>
      <c r="S246" s="888"/>
      <c r="T246" s="888"/>
      <c r="U246" s="888"/>
      <c r="V246" s="888"/>
      <c r="W246" s="888"/>
      <c r="X246" s="888"/>
      <c r="Y246" s="888"/>
      <c r="Z246" s="888"/>
      <c r="AA246" s="888"/>
      <c r="AB246" s="888"/>
      <c r="AC246" s="888"/>
      <c r="AD246" s="888"/>
      <c r="AE246" s="888"/>
      <c r="AF246" s="889"/>
      <c r="AG246" s="395"/>
      <c r="AH246" s="137"/>
      <c r="AI246" s="137"/>
      <c r="AJ246" s="137"/>
      <c r="AK246" s="137"/>
      <c r="AL246" s="137"/>
      <c r="AM246" s="137"/>
      <c r="AN246" s="137"/>
      <c r="AO246" s="137"/>
      <c r="AP246" s="137"/>
      <c r="AQ246" s="137"/>
      <c r="AR246" s="137"/>
      <c r="AS246" s="137"/>
      <c r="AT246" s="137"/>
      <c r="AU246" s="137"/>
      <c r="AV246" s="137"/>
      <c r="AW246" s="137"/>
      <c r="AX246" s="396"/>
    </row>
    <row r="247" spans="1:50" ht="89.25" customHeight="1" x14ac:dyDescent="0.15">
      <c r="A247" s="345" t="s">
        <v>45</v>
      </c>
      <c r="B247" s="905"/>
      <c r="C247" s="304" t="s">
        <v>49</v>
      </c>
      <c r="D247" s="724"/>
      <c r="E247" s="724"/>
      <c r="F247" s="725"/>
      <c r="G247" s="908" t="s">
        <v>713</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89.25" customHeight="1" thickBot="1" x14ac:dyDescent="0.2">
      <c r="A248" s="906"/>
      <c r="B248" s="907"/>
      <c r="C248" s="910" t="s">
        <v>53</v>
      </c>
      <c r="D248" s="911"/>
      <c r="E248" s="911"/>
      <c r="F248" s="912"/>
      <c r="G248" s="913" t="s">
        <v>714</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9" t="s">
        <v>131</v>
      </c>
      <c r="B252" s="330"/>
      <c r="C252" s="330"/>
      <c r="D252" s="330"/>
      <c r="E252" s="331"/>
      <c r="F252" s="904" t="s">
        <v>737</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93" customHeight="1" thickBot="1" x14ac:dyDescent="0.2">
      <c r="A254" s="329" t="s">
        <v>739</v>
      </c>
      <c r="B254" s="330"/>
      <c r="C254" s="330"/>
      <c r="D254" s="330"/>
      <c r="E254" s="331"/>
      <c r="F254" s="332" t="s">
        <v>740</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225</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263</v>
      </c>
      <c r="B258" s="90"/>
      <c r="C258" s="90"/>
      <c r="D258" s="91"/>
      <c r="E258" s="325" t="s">
        <v>614</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3"/>
    </row>
    <row r="259" spans="1:52" ht="24.75" customHeight="1" x14ac:dyDescent="0.15">
      <c r="A259" s="256" t="s">
        <v>262</v>
      </c>
      <c r="B259" s="256"/>
      <c r="C259" s="256"/>
      <c r="D259" s="256"/>
      <c r="E259" s="325" t="s">
        <v>615</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261</v>
      </c>
      <c r="B260" s="256"/>
      <c r="C260" s="256"/>
      <c r="D260" s="256"/>
      <c r="E260" s="325" t="s">
        <v>616</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260</v>
      </c>
      <c r="B261" s="256"/>
      <c r="C261" s="256"/>
      <c r="D261" s="256"/>
      <c r="E261" s="325" t="s">
        <v>617</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259</v>
      </c>
      <c r="B262" s="256"/>
      <c r="C262" s="256"/>
      <c r="D262" s="256"/>
      <c r="E262" s="325" t="s">
        <v>618</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258</v>
      </c>
      <c r="B263" s="256"/>
      <c r="C263" s="256"/>
      <c r="D263" s="256"/>
      <c r="E263" s="325" t="s">
        <v>618</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257</v>
      </c>
      <c r="B264" s="256"/>
      <c r="C264" s="256"/>
      <c r="D264" s="256"/>
      <c r="E264" s="325" t="s">
        <v>619</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256</v>
      </c>
      <c r="B265" s="256"/>
      <c r="C265" s="256"/>
      <c r="D265" s="256"/>
      <c r="E265" s="325" t="s">
        <v>620</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402</v>
      </c>
      <c r="B266" s="256"/>
      <c r="C266" s="256"/>
      <c r="D266" s="256"/>
      <c r="E266" s="100"/>
      <c r="F266" s="86"/>
      <c r="G266" s="86"/>
      <c r="H266" s="76" t="str">
        <f>IF(E266="","","-")</f>
        <v/>
      </c>
      <c r="I266" s="86"/>
      <c r="J266" s="86"/>
      <c r="K266" s="76" t="str">
        <f>IF(I266="","","-")</f>
        <v/>
      </c>
      <c r="L266" s="101">
        <v>476</v>
      </c>
      <c r="M266" s="101"/>
      <c r="N266" s="76" t="str">
        <f>IF(O266="","","-")</f>
        <v/>
      </c>
      <c r="O266" s="102"/>
      <c r="P266" s="103"/>
      <c r="Q266" s="100"/>
      <c r="R266" s="86"/>
      <c r="S266" s="86"/>
      <c r="T266" s="76" t="str">
        <f>IF(Q266="","","-")</f>
        <v/>
      </c>
      <c r="U266" s="86"/>
      <c r="V266" s="86"/>
      <c r="W266" s="76" t="str">
        <f>IF(U266="","","-")</f>
        <v/>
      </c>
      <c r="X266" s="101"/>
      <c r="Y266" s="101"/>
      <c r="Z266" s="76" t="str">
        <f>IF(AA266="","","-")</f>
        <v/>
      </c>
      <c r="AA266" s="102"/>
      <c r="AB266" s="103"/>
      <c r="AC266" s="100"/>
      <c r="AD266" s="86"/>
      <c r="AE266" s="86"/>
      <c r="AF266" s="76" t="str">
        <f>IF(AC266="","","-")</f>
        <v/>
      </c>
      <c r="AG266" s="86"/>
      <c r="AH266" s="86"/>
      <c r="AI266" s="76" t="str">
        <f>IF(AG266="","","-")</f>
        <v/>
      </c>
      <c r="AJ266" s="101"/>
      <c r="AK266" s="101"/>
      <c r="AL266" s="76" t="str">
        <f>IF(AM266="","","-")</f>
        <v/>
      </c>
      <c r="AM266" s="102"/>
      <c r="AN266" s="103"/>
      <c r="AO266" s="100"/>
      <c r="AP266" s="86"/>
      <c r="AQ266" s="76" t="str">
        <f>IF(AO266="","","-")</f>
        <v/>
      </c>
      <c r="AR266" s="86"/>
      <c r="AS266" s="86"/>
      <c r="AT266" s="76" t="str">
        <f>IF(AR266="","","-")</f>
        <v/>
      </c>
      <c r="AU266" s="101"/>
      <c r="AV266" s="101"/>
      <c r="AW266" s="76" t="str">
        <f>IF(AX266="","","-")</f>
        <v/>
      </c>
      <c r="AX266" s="79"/>
    </row>
    <row r="267" spans="1:52" ht="24.75" customHeight="1" x14ac:dyDescent="0.15">
      <c r="A267" s="256" t="s">
        <v>582</v>
      </c>
      <c r="B267" s="256"/>
      <c r="C267" s="256"/>
      <c r="D267" s="256"/>
      <c r="E267" s="100"/>
      <c r="F267" s="86"/>
      <c r="G267" s="86"/>
      <c r="H267" s="76"/>
      <c r="I267" s="86"/>
      <c r="J267" s="86"/>
      <c r="K267" s="76"/>
      <c r="L267" s="101">
        <v>519</v>
      </c>
      <c r="M267" s="101"/>
      <c r="N267" s="76" t="str">
        <f>IF(O267="","","-")</f>
        <v/>
      </c>
      <c r="O267" s="102"/>
      <c r="P267" s="103"/>
      <c r="Q267" s="100"/>
      <c r="R267" s="86"/>
      <c r="S267" s="86"/>
      <c r="T267" s="76" t="str">
        <f>IF(Q267="","","-")</f>
        <v/>
      </c>
      <c r="U267" s="86"/>
      <c r="V267" s="86"/>
      <c r="W267" s="76" t="str">
        <f>IF(U267="","","-")</f>
        <v/>
      </c>
      <c r="X267" s="101"/>
      <c r="Y267" s="101"/>
      <c r="Z267" s="76" t="str">
        <f>IF(AA267="","","-")</f>
        <v/>
      </c>
      <c r="AA267" s="102"/>
      <c r="AB267" s="103"/>
      <c r="AC267" s="100"/>
      <c r="AD267" s="86"/>
      <c r="AE267" s="86"/>
      <c r="AF267" s="76" t="str">
        <f>IF(AC267="","","-")</f>
        <v/>
      </c>
      <c r="AG267" s="86"/>
      <c r="AH267" s="86"/>
      <c r="AI267" s="76" t="str">
        <f>IF(AG267="","","-")</f>
        <v/>
      </c>
      <c r="AJ267" s="101"/>
      <c r="AK267" s="101"/>
      <c r="AL267" s="76" t="str">
        <f>IF(AM267="","","-")</f>
        <v/>
      </c>
      <c r="AM267" s="102"/>
      <c r="AN267" s="103"/>
      <c r="AO267" s="100"/>
      <c r="AP267" s="86"/>
      <c r="AQ267" s="76" t="str">
        <f>IF(AO267="","","-")</f>
        <v/>
      </c>
      <c r="AR267" s="86"/>
      <c r="AS267" s="86"/>
      <c r="AT267" s="76" t="str">
        <f>IF(AR267="","","-")</f>
        <v/>
      </c>
      <c r="AU267" s="101"/>
      <c r="AV267" s="101"/>
      <c r="AW267" s="76" t="str">
        <f>IF(AX267="","","-")</f>
        <v/>
      </c>
      <c r="AX267" s="79"/>
    </row>
    <row r="268" spans="1:52" ht="24.75" customHeight="1" x14ac:dyDescent="0.15">
      <c r="A268" s="256" t="s">
        <v>370</v>
      </c>
      <c r="B268" s="256"/>
      <c r="C268" s="256"/>
      <c r="D268" s="256"/>
      <c r="E268" s="84"/>
      <c r="F268" s="85"/>
      <c r="G268" s="86"/>
      <c r="H268" s="86"/>
      <c r="I268" s="86"/>
      <c r="J268" s="85"/>
      <c r="K268" s="85"/>
      <c r="L268" s="101">
        <v>565</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79"/>
    </row>
    <row r="269" spans="1:52" ht="28.35" customHeight="1" x14ac:dyDescent="0.15">
      <c r="A269" s="313" t="s">
        <v>250</v>
      </c>
      <c r="B269" s="314"/>
      <c r="C269" s="314"/>
      <c r="D269" s="314"/>
      <c r="E269" s="314"/>
      <c r="F269" s="315"/>
      <c r="G269" s="63" t="s">
        <v>584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37"/>
    </row>
    <row r="271" spans="1:52" ht="28.35" customHeight="1" x14ac:dyDescent="0.15">
      <c r="A271" s="313"/>
      <c r="B271" s="314"/>
      <c r="C271" s="314"/>
      <c r="D271" s="314"/>
      <c r="E271" s="314"/>
      <c r="F271" s="315"/>
      <c r="G271" s="35"/>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83"/>
      <c r="AR271" s="83"/>
      <c r="AS271" s="83"/>
      <c r="AT271" s="83"/>
      <c r="AU271" s="83"/>
      <c r="AV271" s="83"/>
      <c r="AW271" s="83"/>
      <c r="AX271" s="37"/>
    </row>
    <row r="272" spans="1:52" ht="28.35" customHeight="1" x14ac:dyDescent="0.15">
      <c r="A272" s="313"/>
      <c r="B272" s="314"/>
      <c r="C272" s="314"/>
      <c r="D272" s="314"/>
      <c r="E272" s="314"/>
      <c r="F272" s="315"/>
      <c r="G272" s="35"/>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3"/>
      <c r="AQ272" s="83"/>
      <c r="AR272" s="83"/>
      <c r="AS272" s="83"/>
      <c r="AT272" s="83"/>
      <c r="AU272" s="83"/>
      <c r="AV272" s="83"/>
      <c r="AW272" s="83"/>
      <c r="AX272" s="37"/>
    </row>
    <row r="273" spans="1:50" ht="27.75" customHeight="1" x14ac:dyDescent="0.15">
      <c r="A273" s="313"/>
      <c r="B273" s="314"/>
      <c r="C273" s="314"/>
      <c r="D273" s="314"/>
      <c r="E273" s="314"/>
      <c r="F273" s="315"/>
      <c r="G273" s="35"/>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3"/>
      <c r="AQ273" s="83"/>
      <c r="AR273" s="83"/>
      <c r="AS273" s="83"/>
      <c r="AT273" s="83"/>
      <c r="AU273" s="83"/>
      <c r="AV273" s="83"/>
      <c r="AW273" s="83"/>
      <c r="AX273" s="37"/>
    </row>
    <row r="274" spans="1:50" ht="28.35" customHeight="1" x14ac:dyDescent="0.15">
      <c r="A274" s="313"/>
      <c r="B274" s="314"/>
      <c r="C274" s="314"/>
      <c r="D274" s="314"/>
      <c r="E274" s="314"/>
      <c r="F274" s="315"/>
      <c r="G274" s="35"/>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3"/>
      <c r="AQ274" s="83"/>
      <c r="AR274" s="83"/>
      <c r="AS274" s="83"/>
      <c r="AT274" s="83"/>
      <c r="AU274" s="83"/>
      <c r="AV274" s="83"/>
      <c r="AW274" s="83"/>
      <c r="AX274" s="37"/>
    </row>
    <row r="275" spans="1:50" ht="28.35" customHeight="1" x14ac:dyDescent="0.15">
      <c r="A275" s="313"/>
      <c r="B275" s="314"/>
      <c r="C275" s="314"/>
      <c r="D275" s="314"/>
      <c r="E275" s="314"/>
      <c r="F275" s="315"/>
      <c r="G275" s="35"/>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c r="AP275" s="83"/>
      <c r="AQ275" s="83"/>
      <c r="AR275" s="83"/>
      <c r="AS275" s="83"/>
      <c r="AT275" s="83"/>
      <c r="AU275" s="83"/>
      <c r="AV275" s="83"/>
      <c r="AW275" s="83"/>
      <c r="AX275" s="37"/>
    </row>
    <row r="276" spans="1:50" ht="27.75" customHeight="1" x14ac:dyDescent="0.15">
      <c r="A276" s="313"/>
      <c r="B276" s="314"/>
      <c r="C276" s="314"/>
      <c r="D276" s="314"/>
      <c r="E276" s="314"/>
      <c r="F276" s="315"/>
      <c r="G276" s="35"/>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3"/>
      <c r="AR276" s="83"/>
      <c r="AS276" s="83"/>
      <c r="AT276" s="83"/>
      <c r="AU276" s="83"/>
      <c r="AV276" s="83"/>
      <c r="AW276" s="83"/>
      <c r="AX276" s="37"/>
    </row>
    <row r="277" spans="1:50" ht="28.35" customHeight="1" x14ac:dyDescent="0.15">
      <c r="A277" s="313"/>
      <c r="B277" s="314"/>
      <c r="C277" s="314"/>
      <c r="D277" s="314"/>
      <c r="E277" s="314"/>
      <c r="F277" s="315"/>
      <c r="G277" s="35"/>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c r="AX277" s="37"/>
    </row>
    <row r="278" spans="1:50" ht="28.35" customHeight="1" x14ac:dyDescent="0.15">
      <c r="A278" s="313"/>
      <c r="B278" s="314"/>
      <c r="C278" s="314"/>
      <c r="D278" s="314"/>
      <c r="E278" s="314"/>
      <c r="F278" s="315"/>
      <c r="G278" s="35"/>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37"/>
    </row>
    <row r="279" spans="1:50" ht="28.35" customHeight="1" x14ac:dyDescent="0.15">
      <c r="A279" s="313"/>
      <c r="B279" s="314"/>
      <c r="C279" s="314"/>
      <c r="D279" s="314"/>
      <c r="E279" s="314"/>
      <c r="F279" s="315"/>
      <c r="G279" s="35"/>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83"/>
      <c r="AU279" s="83"/>
      <c r="AV279" s="83"/>
      <c r="AW279" s="83"/>
      <c r="AX279" s="37"/>
    </row>
    <row r="280" spans="1:50" ht="28.35" customHeight="1" x14ac:dyDescent="0.15">
      <c r="A280" s="313"/>
      <c r="B280" s="314"/>
      <c r="C280" s="314"/>
      <c r="D280" s="314"/>
      <c r="E280" s="314"/>
      <c r="F280" s="315"/>
      <c r="G280" s="35"/>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83"/>
      <c r="AU280" s="83"/>
      <c r="AV280" s="83"/>
      <c r="AW280" s="83"/>
      <c r="AX280" s="37"/>
    </row>
    <row r="281" spans="1:50" ht="28.35" customHeight="1" x14ac:dyDescent="0.15">
      <c r="A281" s="313"/>
      <c r="B281" s="314"/>
      <c r="C281" s="314"/>
      <c r="D281" s="314"/>
      <c r="E281" s="314"/>
      <c r="F281" s="315"/>
      <c r="G281" s="35"/>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c r="AX281" s="37"/>
    </row>
    <row r="282" spans="1:50" ht="27.75" customHeight="1" x14ac:dyDescent="0.15">
      <c r="A282" s="313"/>
      <c r="B282" s="314"/>
      <c r="C282" s="314"/>
      <c r="D282" s="314"/>
      <c r="E282" s="314"/>
      <c r="F282" s="315"/>
      <c r="G282" s="35"/>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c r="AX282" s="37"/>
    </row>
    <row r="283" spans="1:50" ht="28.35" customHeight="1" x14ac:dyDescent="0.15">
      <c r="A283" s="313"/>
      <c r="B283" s="314"/>
      <c r="C283" s="314"/>
      <c r="D283" s="314"/>
      <c r="E283" s="314"/>
      <c r="F283" s="315"/>
      <c r="G283" s="35"/>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37"/>
    </row>
    <row r="284" spans="1:50" ht="28.35" customHeight="1" x14ac:dyDescent="0.15">
      <c r="A284" s="313"/>
      <c r="B284" s="314"/>
      <c r="C284" s="314"/>
      <c r="D284" s="314"/>
      <c r="E284" s="314"/>
      <c r="F284" s="315"/>
      <c r="G284" s="35"/>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c r="AX284" s="37"/>
    </row>
    <row r="285" spans="1:50" ht="28.35" customHeight="1" x14ac:dyDescent="0.15">
      <c r="A285" s="313"/>
      <c r="B285" s="314"/>
      <c r="C285" s="314"/>
      <c r="D285" s="314"/>
      <c r="E285" s="314"/>
      <c r="F285" s="315"/>
      <c r="G285" s="35"/>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37"/>
    </row>
    <row r="286" spans="1:50" ht="52.5" customHeight="1" x14ac:dyDescent="0.15">
      <c r="A286" s="313"/>
      <c r="B286" s="314"/>
      <c r="C286" s="314"/>
      <c r="D286" s="314"/>
      <c r="E286" s="314"/>
      <c r="F286" s="315"/>
      <c r="G286" s="35"/>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37"/>
    </row>
    <row r="287" spans="1:50" ht="52.5" customHeight="1" x14ac:dyDescent="0.15">
      <c r="A287" s="313"/>
      <c r="B287" s="314"/>
      <c r="C287" s="314"/>
      <c r="D287" s="314"/>
      <c r="E287" s="314"/>
      <c r="F287" s="315"/>
      <c r="G287" s="35"/>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83"/>
      <c r="AU287" s="83"/>
      <c r="AV287" s="83"/>
      <c r="AW287" s="83"/>
      <c r="AX287" s="37"/>
    </row>
    <row r="288" spans="1:50" ht="52.5" customHeight="1" x14ac:dyDescent="0.15">
      <c r="A288" s="313"/>
      <c r="B288" s="314"/>
      <c r="C288" s="314"/>
      <c r="D288" s="314"/>
      <c r="E288" s="314"/>
      <c r="F288" s="315"/>
      <c r="G288" s="35"/>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37"/>
    </row>
    <row r="289" spans="1:50" ht="29.25" customHeight="1" x14ac:dyDescent="0.15">
      <c r="A289" s="313"/>
      <c r="B289" s="314"/>
      <c r="C289" s="314"/>
      <c r="D289" s="314"/>
      <c r="E289" s="314"/>
      <c r="F289" s="315"/>
      <c r="G289" s="35"/>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37"/>
    </row>
    <row r="290" spans="1:50" ht="18.399999999999999" customHeight="1" x14ac:dyDescent="0.15">
      <c r="A290" s="313"/>
      <c r="B290" s="314"/>
      <c r="C290" s="314"/>
      <c r="D290" s="314"/>
      <c r="E290" s="314"/>
      <c r="F290" s="315"/>
      <c r="G290" s="35"/>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37"/>
    </row>
    <row r="291" spans="1:50" ht="35.25" customHeight="1" x14ac:dyDescent="0.15">
      <c r="A291" s="313"/>
      <c r="B291" s="314"/>
      <c r="C291" s="314"/>
      <c r="D291" s="314"/>
      <c r="E291" s="314"/>
      <c r="F291" s="315"/>
      <c r="G291" s="35"/>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37"/>
    </row>
    <row r="292" spans="1:50" ht="30" customHeight="1" x14ac:dyDescent="0.15">
      <c r="A292" s="313"/>
      <c r="B292" s="314"/>
      <c r="C292" s="314"/>
      <c r="D292" s="314"/>
      <c r="E292" s="314"/>
      <c r="F292" s="315"/>
      <c r="G292" s="35"/>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c r="AP292" s="83"/>
      <c r="AQ292" s="83"/>
      <c r="AR292" s="83"/>
      <c r="AS292" s="83"/>
      <c r="AT292" s="83"/>
      <c r="AU292" s="83"/>
      <c r="AV292" s="83"/>
      <c r="AW292" s="83"/>
      <c r="AX292" s="37"/>
    </row>
    <row r="293" spans="1:50" ht="24.75" customHeight="1" x14ac:dyDescent="0.15">
      <c r="A293" s="313"/>
      <c r="B293" s="314"/>
      <c r="C293" s="314"/>
      <c r="D293" s="314"/>
      <c r="E293" s="314"/>
      <c r="F293" s="315"/>
      <c r="G293" s="35"/>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c r="AP293" s="83"/>
      <c r="AQ293" s="83"/>
      <c r="AR293" s="83"/>
      <c r="AS293" s="83"/>
      <c r="AT293" s="83"/>
      <c r="AU293" s="83"/>
      <c r="AV293" s="83"/>
      <c r="AW293" s="83"/>
      <c r="AX293" s="37"/>
    </row>
    <row r="294" spans="1:50" ht="24.75" customHeight="1" x14ac:dyDescent="0.15">
      <c r="A294" s="313"/>
      <c r="B294" s="314"/>
      <c r="C294" s="314"/>
      <c r="D294" s="314"/>
      <c r="E294" s="314"/>
      <c r="F294" s="315"/>
      <c r="G294" s="35"/>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c r="AP294" s="83"/>
      <c r="AQ294" s="83"/>
      <c r="AR294" s="83"/>
      <c r="AS294" s="83"/>
      <c r="AT294" s="83"/>
      <c r="AU294" s="83"/>
      <c r="AV294" s="83"/>
      <c r="AW294" s="83"/>
      <c r="AX294" s="37"/>
    </row>
    <row r="295" spans="1:50" ht="24.75" customHeight="1" x14ac:dyDescent="0.15">
      <c r="A295" s="313"/>
      <c r="B295" s="314"/>
      <c r="C295" s="314"/>
      <c r="D295" s="314"/>
      <c r="E295" s="314"/>
      <c r="F295" s="315"/>
      <c r="G295" s="35"/>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c r="AX295" s="37"/>
    </row>
    <row r="296" spans="1:50" ht="24.75" customHeight="1" x14ac:dyDescent="0.15">
      <c r="A296" s="313"/>
      <c r="B296" s="314"/>
      <c r="C296" s="314"/>
      <c r="D296" s="314"/>
      <c r="E296" s="314"/>
      <c r="F296" s="315"/>
      <c r="G296" s="35"/>
      <c r="H296" s="83"/>
      <c r="I296" s="83"/>
      <c r="J296" s="83"/>
      <c r="K296" s="83"/>
      <c r="L296" s="83"/>
      <c r="M296" s="41"/>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83"/>
      <c r="AU296" s="83"/>
      <c r="AV296" s="83"/>
      <c r="AW296" s="83"/>
      <c r="AX296" s="37"/>
    </row>
    <row r="297" spans="1:50" ht="24.75" customHeight="1" x14ac:dyDescent="0.15">
      <c r="A297" s="313"/>
      <c r="B297" s="314"/>
      <c r="C297" s="314"/>
      <c r="D297" s="314"/>
      <c r="E297" s="314"/>
      <c r="F297" s="315"/>
      <c r="G297" s="35"/>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3"/>
      <c r="AQ297" s="83"/>
      <c r="AR297" s="83"/>
      <c r="AS297" s="83"/>
      <c r="AT297" s="83"/>
      <c r="AU297" s="83"/>
      <c r="AV297" s="83"/>
      <c r="AW297" s="83"/>
      <c r="AX297" s="37"/>
    </row>
    <row r="298" spans="1:50" ht="24.75" customHeight="1" x14ac:dyDescent="0.15">
      <c r="A298" s="313"/>
      <c r="B298" s="314"/>
      <c r="C298" s="314"/>
      <c r="D298" s="314"/>
      <c r="E298" s="314"/>
      <c r="F298" s="315"/>
      <c r="G298" s="35"/>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c r="AP298" s="83"/>
      <c r="AQ298" s="83"/>
      <c r="AR298" s="83"/>
      <c r="AS298" s="83"/>
      <c r="AT298" s="83"/>
      <c r="AU298" s="83"/>
      <c r="AV298" s="83"/>
      <c r="AW298" s="83"/>
      <c r="AX298" s="37"/>
    </row>
    <row r="299" spans="1:50" ht="24.75" customHeight="1" x14ac:dyDescent="0.15">
      <c r="A299" s="313"/>
      <c r="B299" s="314"/>
      <c r="C299" s="314"/>
      <c r="D299" s="314"/>
      <c r="E299" s="314"/>
      <c r="F299" s="315"/>
      <c r="G299" s="35"/>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c r="AP299" s="83"/>
      <c r="AQ299" s="83"/>
      <c r="AR299" s="83"/>
      <c r="AS299" s="83"/>
      <c r="AT299" s="83"/>
      <c r="AU299" s="83"/>
      <c r="AV299" s="83"/>
      <c r="AW299" s="83"/>
      <c r="AX299" s="37"/>
    </row>
    <row r="300" spans="1:50" ht="24.75"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13"/>
      <c r="B305" s="314"/>
      <c r="C305" s="314"/>
      <c r="D305" s="314"/>
      <c r="E305" s="314"/>
      <c r="F305" s="315"/>
      <c r="G305" s="35"/>
      <c r="H305" s="36"/>
      <c r="I305" s="36"/>
      <c r="J305" s="36"/>
      <c r="K305" s="36"/>
      <c r="L305" s="36"/>
      <c r="M305" s="36" t="s">
        <v>690</v>
      </c>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252</v>
      </c>
      <c r="B308" s="320"/>
      <c r="C308" s="320"/>
      <c r="D308" s="320"/>
      <c r="E308" s="320"/>
      <c r="F308" s="321"/>
      <c r="G308" s="300" t="s">
        <v>624</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735</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625</v>
      </c>
      <c r="H310" s="291"/>
      <c r="I310" s="291"/>
      <c r="J310" s="291"/>
      <c r="K310" s="292"/>
      <c r="L310" s="293" t="s">
        <v>626</v>
      </c>
      <c r="M310" s="294"/>
      <c r="N310" s="294"/>
      <c r="O310" s="294"/>
      <c r="P310" s="294"/>
      <c r="Q310" s="294"/>
      <c r="R310" s="294"/>
      <c r="S310" s="294"/>
      <c r="T310" s="294"/>
      <c r="U310" s="294"/>
      <c r="V310" s="294"/>
      <c r="W310" s="294"/>
      <c r="X310" s="295"/>
      <c r="Y310" s="296">
        <v>48290</v>
      </c>
      <c r="Z310" s="297"/>
      <c r="AA310" s="297"/>
      <c r="AB310" s="298"/>
      <c r="AC310" s="290" t="s">
        <v>627</v>
      </c>
      <c r="AD310" s="291"/>
      <c r="AE310" s="291"/>
      <c r="AF310" s="291"/>
      <c r="AG310" s="292"/>
      <c r="AH310" s="293" t="s">
        <v>733</v>
      </c>
      <c r="AI310" s="294"/>
      <c r="AJ310" s="294"/>
      <c r="AK310" s="294"/>
      <c r="AL310" s="294"/>
      <c r="AM310" s="294"/>
      <c r="AN310" s="294"/>
      <c r="AO310" s="294"/>
      <c r="AP310" s="294"/>
      <c r="AQ310" s="294"/>
      <c r="AR310" s="294"/>
      <c r="AS310" s="294"/>
      <c r="AT310" s="295"/>
      <c r="AU310" s="296">
        <v>2584</v>
      </c>
      <c r="AV310" s="297"/>
      <c r="AW310" s="297"/>
      <c r="AX310" s="299"/>
    </row>
    <row r="311" spans="1:50" ht="24.75" customHeight="1" x14ac:dyDescent="0.15">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customHeight="1" x14ac:dyDescent="0.15">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48290</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2584</v>
      </c>
      <c r="AV320" s="277"/>
      <c r="AW320" s="277"/>
      <c r="AX320" s="279"/>
    </row>
    <row r="321" spans="1:51" ht="45" customHeight="1" x14ac:dyDescent="0.15">
      <c r="A321" s="322"/>
      <c r="B321" s="323"/>
      <c r="C321" s="323"/>
      <c r="D321" s="323"/>
      <c r="E321" s="323"/>
      <c r="F321" s="324"/>
      <c r="G321" s="300" t="s">
        <v>711</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721</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2</v>
      </c>
    </row>
    <row r="322" spans="1:51" ht="24.75"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2</v>
      </c>
    </row>
    <row r="323" spans="1:51" ht="24.75" customHeight="1" x14ac:dyDescent="0.15">
      <c r="A323" s="322"/>
      <c r="B323" s="323"/>
      <c r="C323" s="323"/>
      <c r="D323" s="323"/>
      <c r="E323" s="323"/>
      <c r="F323" s="324"/>
      <c r="G323" s="290" t="s">
        <v>707</v>
      </c>
      <c r="H323" s="291"/>
      <c r="I323" s="291"/>
      <c r="J323" s="291"/>
      <c r="K323" s="292"/>
      <c r="L323" s="293" t="s">
        <v>630</v>
      </c>
      <c r="M323" s="294"/>
      <c r="N323" s="294"/>
      <c r="O323" s="294"/>
      <c r="P323" s="294"/>
      <c r="Q323" s="294"/>
      <c r="R323" s="294"/>
      <c r="S323" s="294"/>
      <c r="T323" s="294"/>
      <c r="U323" s="294"/>
      <c r="V323" s="294"/>
      <c r="W323" s="294"/>
      <c r="X323" s="295"/>
      <c r="Y323" s="296">
        <v>0.2</v>
      </c>
      <c r="Z323" s="297"/>
      <c r="AA323" s="297"/>
      <c r="AB323" s="298"/>
      <c r="AC323" s="290" t="s">
        <v>742</v>
      </c>
      <c r="AD323" s="291"/>
      <c r="AE323" s="291"/>
      <c r="AF323" s="291"/>
      <c r="AG323" s="292"/>
      <c r="AH323" s="293" t="s">
        <v>631</v>
      </c>
      <c r="AI323" s="294"/>
      <c r="AJ323" s="294"/>
      <c r="AK323" s="294"/>
      <c r="AL323" s="294"/>
      <c r="AM323" s="294"/>
      <c r="AN323" s="294"/>
      <c r="AO323" s="294"/>
      <c r="AP323" s="294"/>
      <c r="AQ323" s="294"/>
      <c r="AR323" s="294"/>
      <c r="AS323" s="294"/>
      <c r="AT323" s="295"/>
      <c r="AU323" s="296">
        <v>157</v>
      </c>
      <c r="AV323" s="297"/>
      <c r="AW323" s="297"/>
      <c r="AX323" s="299"/>
      <c r="AY323">
        <f t="shared" si="11"/>
        <v>2</v>
      </c>
    </row>
    <row r="324" spans="1:51" ht="24.75"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2</v>
      </c>
    </row>
    <row r="325" spans="1:51" ht="24.75"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2</v>
      </c>
    </row>
    <row r="326" spans="1:51" ht="24.75"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2</v>
      </c>
    </row>
    <row r="327" spans="1:51" ht="24.75"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2</v>
      </c>
    </row>
    <row r="328" spans="1:51" ht="24.75"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2</v>
      </c>
    </row>
    <row r="329" spans="1:51" ht="24.75"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2</v>
      </c>
    </row>
    <row r="330" spans="1:51" ht="24.75"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2</v>
      </c>
    </row>
    <row r="331" spans="1:51" ht="24.75"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2</v>
      </c>
    </row>
    <row r="332" spans="1:51" ht="24.75"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2</v>
      </c>
    </row>
    <row r="333" spans="1:51" ht="24.75"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0.2</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157</v>
      </c>
      <c r="AV333" s="277"/>
      <c r="AW333" s="277"/>
      <c r="AX333" s="279"/>
      <c r="AY333">
        <f t="shared" si="11"/>
        <v>2</v>
      </c>
    </row>
    <row r="334" spans="1:51" ht="24.75" customHeight="1" x14ac:dyDescent="0.15">
      <c r="A334" s="322"/>
      <c r="B334" s="323"/>
      <c r="C334" s="323"/>
      <c r="D334" s="323"/>
      <c r="E334" s="323"/>
      <c r="F334" s="324"/>
      <c r="G334" s="300" t="s">
        <v>746</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632</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2</v>
      </c>
    </row>
    <row r="335" spans="1:51" ht="24.75"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2</v>
      </c>
    </row>
    <row r="336" spans="1:51" ht="24.75" customHeight="1" x14ac:dyDescent="0.15">
      <c r="A336" s="322"/>
      <c r="B336" s="323"/>
      <c r="C336" s="323"/>
      <c r="D336" s="323"/>
      <c r="E336" s="323"/>
      <c r="F336" s="324"/>
      <c r="G336" s="290" t="s">
        <v>743</v>
      </c>
      <c r="H336" s="291"/>
      <c r="I336" s="291"/>
      <c r="J336" s="291"/>
      <c r="K336" s="292"/>
      <c r="L336" s="293" t="s">
        <v>629</v>
      </c>
      <c r="M336" s="294"/>
      <c r="N336" s="294"/>
      <c r="O336" s="294"/>
      <c r="P336" s="294"/>
      <c r="Q336" s="294"/>
      <c r="R336" s="294"/>
      <c r="S336" s="294"/>
      <c r="T336" s="294"/>
      <c r="U336" s="294"/>
      <c r="V336" s="294"/>
      <c r="W336" s="294"/>
      <c r="X336" s="295"/>
      <c r="Y336" s="296">
        <v>322</v>
      </c>
      <c r="Z336" s="297"/>
      <c r="AA336" s="297"/>
      <c r="AB336" s="298"/>
      <c r="AC336" s="290" t="s">
        <v>688</v>
      </c>
      <c r="AD336" s="291"/>
      <c r="AE336" s="291"/>
      <c r="AF336" s="291"/>
      <c r="AG336" s="292"/>
      <c r="AH336" s="293" t="s">
        <v>734</v>
      </c>
      <c r="AI336" s="294"/>
      <c r="AJ336" s="294"/>
      <c r="AK336" s="294"/>
      <c r="AL336" s="294"/>
      <c r="AM336" s="294"/>
      <c r="AN336" s="294"/>
      <c r="AO336" s="294"/>
      <c r="AP336" s="294"/>
      <c r="AQ336" s="294"/>
      <c r="AR336" s="294"/>
      <c r="AS336" s="294"/>
      <c r="AT336" s="295"/>
      <c r="AU336" s="296">
        <v>399</v>
      </c>
      <c r="AV336" s="297"/>
      <c r="AW336" s="297"/>
      <c r="AX336" s="299"/>
      <c r="AY336">
        <f t="shared" si="12"/>
        <v>2</v>
      </c>
    </row>
    <row r="337" spans="1:51" ht="24.75"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t="s">
        <v>688</v>
      </c>
      <c r="AD337" s="281"/>
      <c r="AE337" s="281"/>
      <c r="AF337" s="281"/>
      <c r="AG337" s="282"/>
      <c r="AH337" s="283" t="s">
        <v>689</v>
      </c>
      <c r="AI337" s="284"/>
      <c r="AJ337" s="284"/>
      <c r="AK337" s="284"/>
      <c r="AL337" s="284"/>
      <c r="AM337" s="284"/>
      <c r="AN337" s="284"/>
      <c r="AO337" s="284"/>
      <c r="AP337" s="284"/>
      <c r="AQ337" s="284"/>
      <c r="AR337" s="284"/>
      <c r="AS337" s="284"/>
      <c r="AT337" s="285"/>
      <c r="AU337" s="286">
        <v>3</v>
      </c>
      <c r="AV337" s="287"/>
      <c r="AW337" s="287"/>
      <c r="AX337" s="289"/>
      <c r="AY337">
        <f t="shared" si="12"/>
        <v>2</v>
      </c>
    </row>
    <row r="338" spans="1:51" ht="24.75"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2</v>
      </c>
    </row>
    <row r="339" spans="1:51" ht="24.75"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2</v>
      </c>
    </row>
    <row r="340" spans="1:51" ht="24.75"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2</v>
      </c>
    </row>
    <row r="341" spans="1:51" ht="24.75"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2</v>
      </c>
    </row>
    <row r="342" spans="1:51" ht="24.75"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2</v>
      </c>
    </row>
    <row r="343" spans="1:51" ht="24.75"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2</v>
      </c>
    </row>
    <row r="344" spans="1:51" ht="24.75"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2</v>
      </c>
    </row>
    <row r="345" spans="1:51" ht="24.75"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2</v>
      </c>
    </row>
    <row r="346" spans="1:51" ht="24.75"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322</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402</v>
      </c>
      <c r="AV346" s="277"/>
      <c r="AW346" s="277"/>
      <c r="AX346" s="279"/>
      <c r="AY346">
        <f t="shared" si="13"/>
        <v>2</v>
      </c>
    </row>
    <row r="347" spans="1:51" ht="24.75" customHeight="1" x14ac:dyDescent="0.15">
      <c r="A347" s="322"/>
      <c r="B347" s="323"/>
      <c r="C347" s="323"/>
      <c r="D347" s="323"/>
      <c r="E347" s="323"/>
      <c r="F347" s="324"/>
      <c r="G347" s="300" t="s">
        <v>669</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670</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2</v>
      </c>
    </row>
    <row r="348" spans="1:51" ht="24.75"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2</v>
      </c>
    </row>
    <row r="349" spans="1:51" s="16" customFormat="1" ht="24.75" customHeight="1" x14ac:dyDescent="0.15">
      <c r="A349" s="322"/>
      <c r="B349" s="323"/>
      <c r="C349" s="323"/>
      <c r="D349" s="323"/>
      <c r="E349" s="323"/>
      <c r="F349" s="324"/>
      <c r="G349" s="290" t="s">
        <v>627</v>
      </c>
      <c r="H349" s="291"/>
      <c r="I349" s="291"/>
      <c r="J349" s="291"/>
      <c r="K349" s="292"/>
      <c r="L349" s="293" t="s">
        <v>628</v>
      </c>
      <c r="M349" s="294"/>
      <c r="N349" s="294"/>
      <c r="O349" s="294"/>
      <c r="P349" s="294"/>
      <c r="Q349" s="294"/>
      <c r="R349" s="294"/>
      <c r="S349" s="294"/>
      <c r="T349" s="294"/>
      <c r="U349" s="294"/>
      <c r="V349" s="294"/>
      <c r="W349" s="294"/>
      <c r="X349" s="295"/>
      <c r="Y349" s="296">
        <v>241</v>
      </c>
      <c r="Z349" s="297"/>
      <c r="AA349" s="297"/>
      <c r="AB349" s="298"/>
      <c r="AC349" s="290" t="s">
        <v>627</v>
      </c>
      <c r="AD349" s="291"/>
      <c r="AE349" s="291"/>
      <c r="AF349" s="291"/>
      <c r="AG349" s="292"/>
      <c r="AH349" s="293" t="s">
        <v>628</v>
      </c>
      <c r="AI349" s="294"/>
      <c r="AJ349" s="294"/>
      <c r="AK349" s="294"/>
      <c r="AL349" s="294"/>
      <c r="AM349" s="294"/>
      <c r="AN349" s="294"/>
      <c r="AO349" s="294"/>
      <c r="AP349" s="294"/>
      <c r="AQ349" s="294"/>
      <c r="AR349" s="294"/>
      <c r="AS349" s="294"/>
      <c r="AT349" s="295"/>
      <c r="AU349" s="296">
        <v>25429</v>
      </c>
      <c r="AV349" s="297"/>
      <c r="AW349" s="297"/>
      <c r="AX349" s="299"/>
      <c r="AY349">
        <f t="shared" ref="AY349:AY359" si="14">$AY$347</f>
        <v>2</v>
      </c>
    </row>
    <row r="350" spans="1:51" ht="24.75"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2</v>
      </c>
    </row>
    <row r="351" spans="1:51" ht="24.75"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2</v>
      </c>
    </row>
    <row r="352" spans="1:51" ht="24.75"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2</v>
      </c>
    </row>
    <row r="353" spans="1:51" ht="24.75"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2</v>
      </c>
    </row>
    <row r="354" spans="1:51" ht="24.75"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2</v>
      </c>
    </row>
    <row r="355" spans="1:51" ht="24.75"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2</v>
      </c>
    </row>
    <row r="356" spans="1:51" ht="24.75"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2</v>
      </c>
    </row>
    <row r="357" spans="1:51" ht="24.75"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2</v>
      </c>
    </row>
    <row r="358" spans="1:51" ht="24.75"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2</v>
      </c>
    </row>
    <row r="359" spans="1:51" ht="24.75"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241</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25429</v>
      </c>
      <c r="AV359" s="277"/>
      <c r="AW359" s="277"/>
      <c r="AX359" s="279"/>
      <c r="AY359">
        <f t="shared" si="14"/>
        <v>2</v>
      </c>
    </row>
    <row r="360" spans="1:51" ht="24.75" hidden="1" customHeight="1" thickBot="1" x14ac:dyDescent="0.2">
      <c r="A360" s="266" t="s">
        <v>563</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219</v>
      </c>
      <c r="AM360" s="270"/>
      <c r="AN360" s="270"/>
      <c r="AO360" s="78" t="s">
        <v>218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633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2" t="s">
        <v>189</v>
      </c>
      <c r="K365" s="256"/>
      <c r="L365" s="256"/>
      <c r="M365" s="256"/>
      <c r="N365" s="256"/>
      <c r="O365" s="256"/>
      <c r="P365" s="119" t="s">
        <v>25</v>
      </c>
      <c r="Q365" s="119"/>
      <c r="R365" s="119"/>
      <c r="S365" s="119"/>
      <c r="T365" s="119"/>
      <c r="U365" s="119"/>
      <c r="V365" s="119"/>
      <c r="W365" s="119"/>
      <c r="X365" s="119"/>
      <c r="Y365" s="257" t="s">
        <v>188</v>
      </c>
      <c r="Z365" s="258"/>
      <c r="AA365" s="258"/>
      <c r="AB365" s="258"/>
      <c r="AC365" s="242" t="s">
        <v>217</v>
      </c>
      <c r="AD365" s="242"/>
      <c r="AE365" s="242"/>
      <c r="AF365" s="242"/>
      <c r="AG365" s="242"/>
      <c r="AH365" s="257" t="s">
        <v>234</v>
      </c>
      <c r="AI365" s="255"/>
      <c r="AJ365" s="255"/>
      <c r="AK365" s="255"/>
      <c r="AL365" s="255" t="s">
        <v>19</v>
      </c>
      <c r="AM365" s="255"/>
      <c r="AN365" s="255"/>
      <c r="AO365" s="259"/>
      <c r="AP365" s="245" t="s">
        <v>190</v>
      </c>
      <c r="AQ365" s="245"/>
      <c r="AR365" s="245"/>
      <c r="AS365" s="245"/>
      <c r="AT365" s="245"/>
      <c r="AU365" s="245"/>
      <c r="AV365" s="245"/>
      <c r="AW365" s="245"/>
      <c r="AX365" s="245"/>
    </row>
    <row r="366" spans="1:51" ht="30" customHeight="1" x14ac:dyDescent="0.15">
      <c r="A366" s="230">
        <v>1</v>
      </c>
      <c r="B366" s="230">
        <v>1</v>
      </c>
      <c r="C366" s="260" t="s">
        <v>636</v>
      </c>
      <c r="D366" s="261"/>
      <c r="E366" s="261"/>
      <c r="F366" s="261"/>
      <c r="G366" s="261"/>
      <c r="H366" s="261"/>
      <c r="I366" s="262"/>
      <c r="J366" s="233">
        <v>2000012100001</v>
      </c>
      <c r="K366" s="234"/>
      <c r="L366" s="234"/>
      <c r="M366" s="234"/>
      <c r="N366" s="234"/>
      <c r="O366" s="234"/>
      <c r="P366" s="235" t="s">
        <v>642</v>
      </c>
      <c r="Q366" s="235"/>
      <c r="R366" s="235"/>
      <c r="S366" s="235"/>
      <c r="T366" s="235"/>
      <c r="U366" s="235"/>
      <c r="V366" s="235"/>
      <c r="W366" s="235"/>
      <c r="X366" s="235"/>
      <c r="Y366" s="236">
        <v>48290</v>
      </c>
      <c r="Z366" s="237"/>
      <c r="AA366" s="237"/>
      <c r="AB366" s="238"/>
      <c r="AC366" s="222"/>
      <c r="AD366" s="223"/>
      <c r="AE366" s="223"/>
      <c r="AF366" s="223"/>
      <c r="AG366" s="223"/>
      <c r="AH366" s="253" t="s">
        <v>605</v>
      </c>
      <c r="AI366" s="254"/>
      <c r="AJ366" s="254"/>
      <c r="AK366" s="254"/>
      <c r="AL366" s="226" t="s">
        <v>605</v>
      </c>
      <c r="AM366" s="227"/>
      <c r="AN366" s="227"/>
      <c r="AO366" s="228"/>
      <c r="AP366" s="229" t="s">
        <v>605</v>
      </c>
      <c r="AQ366" s="229"/>
      <c r="AR366" s="229"/>
      <c r="AS366" s="229"/>
      <c r="AT366" s="229"/>
      <c r="AU366" s="229"/>
      <c r="AV366" s="229"/>
      <c r="AW366" s="229"/>
      <c r="AX366" s="229"/>
    </row>
    <row r="367" spans="1:51" ht="30" customHeight="1" x14ac:dyDescent="0.15">
      <c r="A367" s="230">
        <v>2</v>
      </c>
      <c r="B367" s="230">
        <v>1</v>
      </c>
      <c r="C367" s="263" t="s">
        <v>638</v>
      </c>
      <c r="D367" s="264"/>
      <c r="E367" s="264"/>
      <c r="F367" s="264"/>
      <c r="G367" s="264"/>
      <c r="H367" s="264"/>
      <c r="I367" s="265"/>
      <c r="J367" s="233">
        <v>2000012100001</v>
      </c>
      <c r="K367" s="234"/>
      <c r="L367" s="234"/>
      <c r="M367" s="234"/>
      <c r="N367" s="234"/>
      <c r="O367" s="234"/>
      <c r="P367" s="235" t="s">
        <v>642</v>
      </c>
      <c r="Q367" s="235"/>
      <c r="R367" s="235"/>
      <c r="S367" s="235"/>
      <c r="T367" s="235"/>
      <c r="U367" s="235"/>
      <c r="V367" s="235"/>
      <c r="W367" s="235"/>
      <c r="X367" s="235"/>
      <c r="Y367" s="236">
        <v>29946</v>
      </c>
      <c r="Z367" s="237"/>
      <c r="AA367" s="237"/>
      <c r="AB367" s="238"/>
      <c r="AC367" s="222"/>
      <c r="AD367" s="223"/>
      <c r="AE367" s="223"/>
      <c r="AF367" s="223"/>
      <c r="AG367" s="223"/>
      <c r="AH367" s="253" t="s">
        <v>605</v>
      </c>
      <c r="AI367" s="254"/>
      <c r="AJ367" s="254"/>
      <c r="AK367" s="254"/>
      <c r="AL367" s="226" t="s">
        <v>605</v>
      </c>
      <c r="AM367" s="227"/>
      <c r="AN367" s="227"/>
      <c r="AO367" s="228"/>
      <c r="AP367" s="229" t="s">
        <v>605</v>
      </c>
      <c r="AQ367" s="229"/>
      <c r="AR367" s="229"/>
      <c r="AS367" s="229"/>
      <c r="AT367" s="229"/>
      <c r="AU367" s="229"/>
      <c r="AV367" s="229"/>
      <c r="AW367" s="229"/>
      <c r="AX367" s="229"/>
      <c r="AY367">
        <f>COUNTA($C$367)</f>
        <v>1</v>
      </c>
    </row>
    <row r="368" spans="1:51" ht="30" customHeight="1" x14ac:dyDescent="0.15">
      <c r="A368" s="230">
        <v>3</v>
      </c>
      <c r="B368" s="230">
        <v>1</v>
      </c>
      <c r="C368" s="263" t="s">
        <v>637</v>
      </c>
      <c r="D368" s="264"/>
      <c r="E368" s="264"/>
      <c r="F368" s="264"/>
      <c r="G368" s="264"/>
      <c r="H368" s="264"/>
      <c r="I368" s="265"/>
      <c r="J368" s="233">
        <v>2000012100001</v>
      </c>
      <c r="K368" s="234"/>
      <c r="L368" s="234"/>
      <c r="M368" s="234"/>
      <c r="N368" s="234"/>
      <c r="O368" s="234"/>
      <c r="P368" s="241" t="s">
        <v>642</v>
      </c>
      <c r="Q368" s="235"/>
      <c r="R368" s="235"/>
      <c r="S368" s="235"/>
      <c r="T368" s="235"/>
      <c r="U368" s="235"/>
      <c r="V368" s="235"/>
      <c r="W368" s="235"/>
      <c r="X368" s="235"/>
      <c r="Y368" s="236">
        <v>29424</v>
      </c>
      <c r="Z368" s="237"/>
      <c r="AA368" s="237"/>
      <c r="AB368" s="238"/>
      <c r="AC368" s="222"/>
      <c r="AD368" s="223"/>
      <c r="AE368" s="223"/>
      <c r="AF368" s="223"/>
      <c r="AG368" s="223"/>
      <c r="AH368" s="224" t="s">
        <v>605</v>
      </c>
      <c r="AI368" s="225"/>
      <c r="AJ368" s="225"/>
      <c r="AK368" s="225"/>
      <c r="AL368" s="226" t="s">
        <v>605</v>
      </c>
      <c r="AM368" s="227"/>
      <c r="AN368" s="227"/>
      <c r="AO368" s="228"/>
      <c r="AP368" s="229" t="s">
        <v>605</v>
      </c>
      <c r="AQ368" s="229"/>
      <c r="AR368" s="229"/>
      <c r="AS368" s="229"/>
      <c r="AT368" s="229"/>
      <c r="AU368" s="229"/>
      <c r="AV368" s="229"/>
      <c r="AW368" s="229"/>
      <c r="AX368" s="229"/>
      <c r="AY368">
        <f>COUNTA($C$368)</f>
        <v>1</v>
      </c>
    </row>
    <row r="369" spans="1:51" ht="30" customHeight="1" x14ac:dyDescent="0.15">
      <c r="A369" s="230">
        <v>4</v>
      </c>
      <c r="B369" s="230">
        <v>1</v>
      </c>
      <c r="C369" s="263" t="s">
        <v>639</v>
      </c>
      <c r="D369" s="264"/>
      <c r="E369" s="264"/>
      <c r="F369" s="264"/>
      <c r="G369" s="264"/>
      <c r="H369" s="264"/>
      <c r="I369" s="265"/>
      <c r="J369" s="233">
        <v>2000012100001</v>
      </c>
      <c r="K369" s="234"/>
      <c r="L369" s="234"/>
      <c r="M369" s="234"/>
      <c r="N369" s="234"/>
      <c r="O369" s="234"/>
      <c r="P369" s="241" t="s">
        <v>642</v>
      </c>
      <c r="Q369" s="235"/>
      <c r="R369" s="235"/>
      <c r="S369" s="235"/>
      <c r="T369" s="235"/>
      <c r="U369" s="235"/>
      <c r="V369" s="235"/>
      <c r="W369" s="235"/>
      <c r="X369" s="235"/>
      <c r="Y369" s="236">
        <v>7293</v>
      </c>
      <c r="Z369" s="237"/>
      <c r="AA369" s="237"/>
      <c r="AB369" s="238"/>
      <c r="AC369" s="222"/>
      <c r="AD369" s="223"/>
      <c r="AE369" s="223"/>
      <c r="AF369" s="223"/>
      <c r="AG369" s="223"/>
      <c r="AH369" s="224" t="s">
        <v>605</v>
      </c>
      <c r="AI369" s="225"/>
      <c r="AJ369" s="225"/>
      <c r="AK369" s="225"/>
      <c r="AL369" s="226" t="s">
        <v>605</v>
      </c>
      <c r="AM369" s="227"/>
      <c r="AN369" s="227"/>
      <c r="AO369" s="228"/>
      <c r="AP369" s="229" t="s">
        <v>605</v>
      </c>
      <c r="AQ369" s="229"/>
      <c r="AR369" s="229"/>
      <c r="AS369" s="229"/>
      <c r="AT369" s="229"/>
      <c r="AU369" s="229"/>
      <c r="AV369" s="229"/>
      <c r="AW369" s="229"/>
      <c r="AX369" s="229"/>
      <c r="AY369">
        <f>COUNTA($C$369)</f>
        <v>1</v>
      </c>
    </row>
    <row r="370" spans="1:51" ht="30" customHeight="1" x14ac:dyDescent="0.15">
      <c r="A370" s="230">
        <v>5</v>
      </c>
      <c r="B370" s="230">
        <v>1</v>
      </c>
      <c r="C370" s="263" t="s">
        <v>634</v>
      </c>
      <c r="D370" s="264"/>
      <c r="E370" s="264"/>
      <c r="F370" s="264"/>
      <c r="G370" s="264"/>
      <c r="H370" s="264"/>
      <c r="I370" s="265"/>
      <c r="J370" s="233">
        <v>2000012100001</v>
      </c>
      <c r="K370" s="234"/>
      <c r="L370" s="234"/>
      <c r="M370" s="234"/>
      <c r="N370" s="234"/>
      <c r="O370" s="234"/>
      <c r="P370" s="235" t="s">
        <v>642</v>
      </c>
      <c r="Q370" s="235"/>
      <c r="R370" s="235"/>
      <c r="S370" s="235"/>
      <c r="T370" s="235"/>
      <c r="U370" s="235"/>
      <c r="V370" s="235"/>
      <c r="W370" s="235"/>
      <c r="X370" s="235"/>
      <c r="Y370" s="236">
        <v>5691</v>
      </c>
      <c r="Z370" s="237"/>
      <c r="AA370" s="237"/>
      <c r="AB370" s="238"/>
      <c r="AC370" s="222"/>
      <c r="AD370" s="223"/>
      <c r="AE370" s="223"/>
      <c r="AF370" s="223"/>
      <c r="AG370" s="223"/>
      <c r="AH370" s="224" t="s">
        <v>605</v>
      </c>
      <c r="AI370" s="225"/>
      <c r="AJ370" s="225"/>
      <c r="AK370" s="225"/>
      <c r="AL370" s="226" t="s">
        <v>605</v>
      </c>
      <c r="AM370" s="227"/>
      <c r="AN370" s="227"/>
      <c r="AO370" s="228"/>
      <c r="AP370" s="229" t="s">
        <v>605</v>
      </c>
      <c r="AQ370" s="229"/>
      <c r="AR370" s="229"/>
      <c r="AS370" s="229"/>
      <c r="AT370" s="229"/>
      <c r="AU370" s="229"/>
      <c r="AV370" s="229"/>
      <c r="AW370" s="229"/>
      <c r="AX370" s="229"/>
      <c r="AY370">
        <f>COUNTA($C$370)</f>
        <v>1</v>
      </c>
    </row>
    <row r="371" spans="1:51" ht="30" customHeight="1" x14ac:dyDescent="0.15">
      <c r="A371" s="230">
        <v>6</v>
      </c>
      <c r="B371" s="230">
        <v>1</v>
      </c>
      <c r="C371" s="263" t="s">
        <v>640</v>
      </c>
      <c r="D371" s="264"/>
      <c r="E371" s="264"/>
      <c r="F371" s="264"/>
      <c r="G371" s="264"/>
      <c r="H371" s="264"/>
      <c r="I371" s="265"/>
      <c r="J371" s="233">
        <v>2000012100001</v>
      </c>
      <c r="K371" s="234"/>
      <c r="L371" s="234"/>
      <c r="M371" s="234"/>
      <c r="N371" s="234"/>
      <c r="O371" s="234"/>
      <c r="P371" s="235" t="s">
        <v>642</v>
      </c>
      <c r="Q371" s="235"/>
      <c r="R371" s="235"/>
      <c r="S371" s="235"/>
      <c r="T371" s="235"/>
      <c r="U371" s="235"/>
      <c r="V371" s="235"/>
      <c r="W371" s="235"/>
      <c r="X371" s="235"/>
      <c r="Y371" s="236">
        <v>4200</v>
      </c>
      <c r="Z371" s="237"/>
      <c r="AA371" s="237"/>
      <c r="AB371" s="238"/>
      <c r="AC371" s="222"/>
      <c r="AD371" s="223"/>
      <c r="AE371" s="223"/>
      <c r="AF371" s="223"/>
      <c r="AG371" s="223"/>
      <c r="AH371" s="224" t="s">
        <v>605</v>
      </c>
      <c r="AI371" s="225"/>
      <c r="AJ371" s="225"/>
      <c r="AK371" s="225"/>
      <c r="AL371" s="226" t="s">
        <v>605</v>
      </c>
      <c r="AM371" s="227"/>
      <c r="AN371" s="227"/>
      <c r="AO371" s="228"/>
      <c r="AP371" s="229" t="s">
        <v>605</v>
      </c>
      <c r="AQ371" s="229"/>
      <c r="AR371" s="229"/>
      <c r="AS371" s="229"/>
      <c r="AT371" s="229"/>
      <c r="AU371" s="229"/>
      <c r="AV371" s="229"/>
      <c r="AW371" s="229"/>
      <c r="AX371" s="229"/>
      <c r="AY371">
        <f>COUNTA($C$371)</f>
        <v>1</v>
      </c>
    </row>
    <row r="372" spans="1:51" ht="30" customHeight="1" x14ac:dyDescent="0.15">
      <c r="A372" s="230">
        <v>7</v>
      </c>
      <c r="B372" s="230">
        <v>1</v>
      </c>
      <c r="C372" s="263" t="s">
        <v>641</v>
      </c>
      <c r="D372" s="264"/>
      <c r="E372" s="264"/>
      <c r="F372" s="264"/>
      <c r="G372" s="264"/>
      <c r="H372" s="264"/>
      <c r="I372" s="265"/>
      <c r="J372" s="233">
        <v>2000012100001</v>
      </c>
      <c r="K372" s="234"/>
      <c r="L372" s="234"/>
      <c r="M372" s="234"/>
      <c r="N372" s="234"/>
      <c r="O372" s="234"/>
      <c r="P372" s="235" t="s">
        <v>642</v>
      </c>
      <c r="Q372" s="235"/>
      <c r="R372" s="235"/>
      <c r="S372" s="235"/>
      <c r="T372" s="235"/>
      <c r="U372" s="235"/>
      <c r="V372" s="235"/>
      <c r="W372" s="235"/>
      <c r="X372" s="235"/>
      <c r="Y372" s="236">
        <v>2124</v>
      </c>
      <c r="Z372" s="237"/>
      <c r="AA372" s="237"/>
      <c r="AB372" s="238"/>
      <c r="AC372" s="222"/>
      <c r="AD372" s="223"/>
      <c r="AE372" s="223"/>
      <c r="AF372" s="223"/>
      <c r="AG372" s="223"/>
      <c r="AH372" s="224" t="s">
        <v>605</v>
      </c>
      <c r="AI372" s="225"/>
      <c r="AJ372" s="225"/>
      <c r="AK372" s="225"/>
      <c r="AL372" s="226" t="s">
        <v>605</v>
      </c>
      <c r="AM372" s="227"/>
      <c r="AN372" s="227"/>
      <c r="AO372" s="228"/>
      <c r="AP372" s="229" t="s">
        <v>605</v>
      </c>
      <c r="AQ372" s="229"/>
      <c r="AR372" s="229"/>
      <c r="AS372" s="229"/>
      <c r="AT372" s="229"/>
      <c r="AU372" s="229"/>
      <c r="AV372" s="229"/>
      <c r="AW372" s="229"/>
      <c r="AX372" s="229"/>
      <c r="AY372">
        <f>COUNTA($C$372)</f>
        <v>1</v>
      </c>
    </row>
    <row r="373" spans="1:51" ht="30" customHeight="1" x14ac:dyDescent="0.15">
      <c r="A373" s="230">
        <v>8</v>
      </c>
      <c r="B373" s="230">
        <v>1</v>
      </c>
      <c r="C373" s="260" t="s">
        <v>635</v>
      </c>
      <c r="D373" s="261"/>
      <c r="E373" s="261"/>
      <c r="F373" s="261"/>
      <c r="G373" s="261"/>
      <c r="H373" s="261"/>
      <c r="I373" s="262"/>
      <c r="J373" s="233">
        <v>2000012100001</v>
      </c>
      <c r="K373" s="234"/>
      <c r="L373" s="234"/>
      <c r="M373" s="234"/>
      <c r="N373" s="234"/>
      <c r="O373" s="234"/>
      <c r="P373" s="235" t="s">
        <v>643</v>
      </c>
      <c r="Q373" s="235"/>
      <c r="R373" s="235"/>
      <c r="S373" s="235"/>
      <c r="T373" s="235"/>
      <c r="U373" s="235"/>
      <c r="V373" s="235"/>
      <c r="W373" s="235"/>
      <c r="X373" s="235"/>
      <c r="Y373" s="236">
        <v>98</v>
      </c>
      <c r="Z373" s="237"/>
      <c r="AA373" s="237"/>
      <c r="AB373" s="238"/>
      <c r="AC373" s="222"/>
      <c r="AD373" s="223"/>
      <c r="AE373" s="223"/>
      <c r="AF373" s="223"/>
      <c r="AG373" s="223"/>
      <c r="AH373" s="224" t="s">
        <v>644</v>
      </c>
      <c r="AI373" s="225"/>
      <c r="AJ373" s="225"/>
      <c r="AK373" s="225"/>
      <c r="AL373" s="226" t="s">
        <v>644</v>
      </c>
      <c r="AM373" s="227"/>
      <c r="AN373" s="227"/>
      <c r="AO373" s="228"/>
      <c r="AP373" s="229" t="s">
        <v>644</v>
      </c>
      <c r="AQ373" s="229"/>
      <c r="AR373" s="229"/>
      <c r="AS373" s="229"/>
      <c r="AT373" s="229"/>
      <c r="AU373" s="229"/>
      <c r="AV373" s="229"/>
      <c r="AW373" s="229"/>
      <c r="AX373" s="229"/>
      <c r="AY373">
        <f>COUNTA($C$373)</f>
        <v>1</v>
      </c>
    </row>
    <row r="374" spans="1:51" ht="30" hidden="1" customHeight="1" x14ac:dyDescent="0.15">
      <c r="A374" s="230">
        <v>9</v>
      </c>
      <c r="B374" s="230">
        <v>1</v>
      </c>
      <c r="C374" s="260"/>
      <c r="D374" s="261"/>
      <c r="E374" s="261"/>
      <c r="F374" s="261"/>
      <c r="G374" s="261"/>
      <c r="H374" s="261"/>
      <c r="I374" s="262"/>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645</v>
      </c>
      <c r="C397" s="46"/>
      <c r="D397" s="46"/>
      <c r="E397" s="46"/>
      <c r="F397" s="46"/>
      <c r="G397" s="46"/>
      <c r="H397" s="46"/>
      <c r="I397" s="46"/>
      <c r="J397" s="46"/>
      <c r="K397" s="46"/>
      <c r="L397" s="46"/>
      <c r="M397" s="46"/>
      <c r="N397" s="46"/>
      <c r="O397" s="46"/>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P397" s="50"/>
      <c r="AQ397" s="50"/>
      <c r="AR397" s="50"/>
      <c r="AS397" s="50"/>
      <c r="AT397" s="50"/>
      <c r="AU397" s="50"/>
      <c r="AV397" s="50"/>
      <c r="AW397" s="50"/>
      <c r="AX397" s="50"/>
      <c r="AY397">
        <f>$AY$396</f>
        <v>1</v>
      </c>
    </row>
    <row r="398" spans="1:51" ht="59.25" customHeight="1" x14ac:dyDescent="0.15">
      <c r="A398" s="255"/>
      <c r="B398" s="255"/>
      <c r="C398" s="255" t="s">
        <v>24</v>
      </c>
      <c r="D398" s="255"/>
      <c r="E398" s="255"/>
      <c r="F398" s="255"/>
      <c r="G398" s="255"/>
      <c r="H398" s="255"/>
      <c r="I398" s="255"/>
      <c r="J398" s="242" t="s">
        <v>189</v>
      </c>
      <c r="K398" s="256"/>
      <c r="L398" s="256"/>
      <c r="M398" s="256"/>
      <c r="N398" s="256"/>
      <c r="O398" s="256"/>
      <c r="P398" s="119" t="s">
        <v>25</v>
      </c>
      <c r="Q398" s="119"/>
      <c r="R398" s="119"/>
      <c r="S398" s="119"/>
      <c r="T398" s="119"/>
      <c r="U398" s="119"/>
      <c r="V398" s="119"/>
      <c r="W398" s="119"/>
      <c r="X398" s="119"/>
      <c r="Y398" s="257" t="s">
        <v>188</v>
      </c>
      <c r="Z398" s="258"/>
      <c r="AA398" s="258"/>
      <c r="AB398" s="258"/>
      <c r="AC398" s="242" t="s">
        <v>217</v>
      </c>
      <c r="AD398" s="242"/>
      <c r="AE398" s="242"/>
      <c r="AF398" s="242"/>
      <c r="AG398" s="242"/>
      <c r="AH398" s="257" t="s">
        <v>234</v>
      </c>
      <c r="AI398" s="255"/>
      <c r="AJ398" s="255"/>
      <c r="AK398" s="255"/>
      <c r="AL398" s="255" t="s">
        <v>19</v>
      </c>
      <c r="AM398" s="255"/>
      <c r="AN398" s="255"/>
      <c r="AO398" s="259"/>
      <c r="AP398" s="245" t="s">
        <v>190</v>
      </c>
      <c r="AQ398" s="245"/>
      <c r="AR398" s="245"/>
      <c r="AS398" s="245"/>
      <c r="AT398" s="245"/>
      <c r="AU398" s="245"/>
      <c r="AV398" s="245"/>
      <c r="AW398" s="245"/>
      <c r="AX398" s="245"/>
      <c r="AY398">
        <f>$AY$396</f>
        <v>1</v>
      </c>
    </row>
    <row r="399" spans="1:51" ht="30" customHeight="1" x14ac:dyDescent="0.15">
      <c r="A399" s="230">
        <v>1</v>
      </c>
      <c r="B399" s="230">
        <v>1</v>
      </c>
      <c r="C399" s="252" t="s">
        <v>723</v>
      </c>
      <c r="D399" s="251"/>
      <c r="E399" s="251"/>
      <c r="F399" s="251"/>
      <c r="G399" s="251"/>
      <c r="H399" s="251"/>
      <c r="I399" s="251"/>
      <c r="J399" s="233">
        <v>9380001000572</v>
      </c>
      <c r="K399" s="234"/>
      <c r="L399" s="234"/>
      <c r="M399" s="234"/>
      <c r="N399" s="234"/>
      <c r="O399" s="234"/>
      <c r="P399" s="241" t="s">
        <v>646</v>
      </c>
      <c r="Q399" s="235"/>
      <c r="R399" s="235"/>
      <c r="S399" s="235"/>
      <c r="T399" s="235"/>
      <c r="U399" s="235"/>
      <c r="V399" s="235"/>
      <c r="W399" s="235"/>
      <c r="X399" s="235"/>
      <c r="Y399" s="236">
        <v>2584</v>
      </c>
      <c r="Z399" s="237"/>
      <c r="AA399" s="237"/>
      <c r="AB399" s="238"/>
      <c r="AC399" s="222" t="s">
        <v>239</v>
      </c>
      <c r="AD399" s="223"/>
      <c r="AE399" s="223"/>
      <c r="AF399" s="223"/>
      <c r="AG399" s="223"/>
      <c r="AH399" s="253">
        <v>6</v>
      </c>
      <c r="AI399" s="254"/>
      <c r="AJ399" s="254"/>
      <c r="AK399" s="254"/>
      <c r="AL399" s="226">
        <v>91</v>
      </c>
      <c r="AM399" s="227"/>
      <c r="AN399" s="227"/>
      <c r="AO399" s="228"/>
      <c r="AP399" s="229" t="s">
        <v>644</v>
      </c>
      <c r="AQ399" s="229"/>
      <c r="AR399" s="229"/>
      <c r="AS399" s="229"/>
      <c r="AT399" s="229"/>
      <c r="AU399" s="229"/>
      <c r="AV399" s="229"/>
      <c r="AW399" s="229"/>
      <c r="AX399" s="229"/>
      <c r="AY399">
        <f>$AY$396</f>
        <v>1</v>
      </c>
    </row>
    <row r="400" spans="1:51" ht="30" customHeight="1" x14ac:dyDescent="0.15">
      <c r="A400" s="230">
        <v>2</v>
      </c>
      <c r="B400" s="230">
        <v>1</v>
      </c>
      <c r="C400" s="252" t="s">
        <v>738</v>
      </c>
      <c r="D400" s="251"/>
      <c r="E400" s="251"/>
      <c r="F400" s="251"/>
      <c r="G400" s="251"/>
      <c r="H400" s="251"/>
      <c r="I400" s="251"/>
      <c r="J400" s="233">
        <v>8390001008541</v>
      </c>
      <c r="K400" s="234"/>
      <c r="L400" s="234"/>
      <c r="M400" s="234"/>
      <c r="N400" s="234"/>
      <c r="O400" s="234"/>
      <c r="P400" s="241" t="s">
        <v>647</v>
      </c>
      <c r="Q400" s="235"/>
      <c r="R400" s="235"/>
      <c r="S400" s="235"/>
      <c r="T400" s="235"/>
      <c r="U400" s="235"/>
      <c r="V400" s="235"/>
      <c r="W400" s="235"/>
      <c r="X400" s="235"/>
      <c r="Y400" s="236">
        <v>1996</v>
      </c>
      <c r="Z400" s="237"/>
      <c r="AA400" s="237"/>
      <c r="AB400" s="238"/>
      <c r="AC400" s="222" t="s">
        <v>239</v>
      </c>
      <c r="AD400" s="223"/>
      <c r="AE400" s="223"/>
      <c r="AF400" s="223"/>
      <c r="AG400" s="223"/>
      <c r="AH400" s="253">
        <v>3</v>
      </c>
      <c r="AI400" s="254"/>
      <c r="AJ400" s="254"/>
      <c r="AK400" s="254"/>
      <c r="AL400" s="226">
        <v>95</v>
      </c>
      <c r="AM400" s="227"/>
      <c r="AN400" s="227"/>
      <c r="AO400" s="228"/>
      <c r="AP400" s="229" t="s">
        <v>644</v>
      </c>
      <c r="AQ400" s="229"/>
      <c r="AR400" s="229"/>
      <c r="AS400" s="229"/>
      <c r="AT400" s="229"/>
      <c r="AU400" s="229"/>
      <c r="AV400" s="229"/>
      <c r="AW400" s="229"/>
      <c r="AX400" s="229"/>
      <c r="AY400">
        <f>COUNTA($C$400)</f>
        <v>1</v>
      </c>
    </row>
    <row r="401" spans="1:51" ht="30" customHeight="1" x14ac:dyDescent="0.15">
      <c r="A401" s="230">
        <v>3</v>
      </c>
      <c r="B401" s="230">
        <v>1</v>
      </c>
      <c r="C401" s="252" t="s">
        <v>724</v>
      </c>
      <c r="D401" s="251"/>
      <c r="E401" s="251"/>
      <c r="F401" s="251"/>
      <c r="G401" s="251"/>
      <c r="H401" s="251"/>
      <c r="I401" s="251"/>
      <c r="J401" s="233">
        <v>8370001006910</v>
      </c>
      <c r="K401" s="234"/>
      <c r="L401" s="234"/>
      <c r="M401" s="234"/>
      <c r="N401" s="234"/>
      <c r="O401" s="234"/>
      <c r="P401" s="241" t="s">
        <v>648</v>
      </c>
      <c r="Q401" s="235"/>
      <c r="R401" s="235"/>
      <c r="S401" s="235"/>
      <c r="T401" s="235"/>
      <c r="U401" s="235"/>
      <c r="V401" s="235"/>
      <c r="W401" s="235"/>
      <c r="X401" s="235"/>
      <c r="Y401" s="236">
        <v>1855</v>
      </c>
      <c r="Z401" s="237"/>
      <c r="AA401" s="237"/>
      <c r="AB401" s="238"/>
      <c r="AC401" s="222" t="s">
        <v>239</v>
      </c>
      <c r="AD401" s="223"/>
      <c r="AE401" s="223"/>
      <c r="AF401" s="223"/>
      <c r="AG401" s="223"/>
      <c r="AH401" s="224">
        <v>13</v>
      </c>
      <c r="AI401" s="225"/>
      <c r="AJ401" s="225"/>
      <c r="AK401" s="225"/>
      <c r="AL401" s="226">
        <v>91</v>
      </c>
      <c r="AM401" s="227"/>
      <c r="AN401" s="227"/>
      <c r="AO401" s="228"/>
      <c r="AP401" s="229" t="s">
        <v>644</v>
      </c>
      <c r="AQ401" s="229"/>
      <c r="AR401" s="229"/>
      <c r="AS401" s="229"/>
      <c r="AT401" s="229"/>
      <c r="AU401" s="229"/>
      <c r="AV401" s="229"/>
      <c r="AW401" s="229"/>
      <c r="AX401" s="229"/>
      <c r="AY401">
        <f>COUNTA($C$401)</f>
        <v>1</v>
      </c>
    </row>
    <row r="402" spans="1:51" ht="30" customHeight="1" x14ac:dyDescent="0.15">
      <c r="A402" s="230">
        <v>4</v>
      </c>
      <c r="B402" s="230">
        <v>1</v>
      </c>
      <c r="C402" s="252" t="s">
        <v>725</v>
      </c>
      <c r="D402" s="251"/>
      <c r="E402" s="251"/>
      <c r="F402" s="251"/>
      <c r="G402" s="251"/>
      <c r="H402" s="251"/>
      <c r="I402" s="251"/>
      <c r="J402" s="233">
        <v>7390001000821</v>
      </c>
      <c r="K402" s="234"/>
      <c r="L402" s="234"/>
      <c r="M402" s="234"/>
      <c r="N402" s="234"/>
      <c r="O402" s="234"/>
      <c r="P402" s="241" t="s">
        <v>648</v>
      </c>
      <c r="Q402" s="235"/>
      <c r="R402" s="235"/>
      <c r="S402" s="235"/>
      <c r="T402" s="235"/>
      <c r="U402" s="235"/>
      <c r="V402" s="235"/>
      <c r="W402" s="235"/>
      <c r="X402" s="235"/>
      <c r="Y402" s="236">
        <v>1749</v>
      </c>
      <c r="Z402" s="237"/>
      <c r="AA402" s="237"/>
      <c r="AB402" s="238"/>
      <c r="AC402" s="222" t="s">
        <v>239</v>
      </c>
      <c r="AD402" s="223"/>
      <c r="AE402" s="223"/>
      <c r="AF402" s="223"/>
      <c r="AG402" s="223"/>
      <c r="AH402" s="224">
        <v>13</v>
      </c>
      <c r="AI402" s="225"/>
      <c r="AJ402" s="225"/>
      <c r="AK402" s="225"/>
      <c r="AL402" s="226">
        <v>91</v>
      </c>
      <c r="AM402" s="227"/>
      <c r="AN402" s="227"/>
      <c r="AO402" s="228"/>
      <c r="AP402" s="229" t="s">
        <v>644</v>
      </c>
      <c r="AQ402" s="229"/>
      <c r="AR402" s="229"/>
      <c r="AS402" s="229"/>
      <c r="AT402" s="229"/>
      <c r="AU402" s="229"/>
      <c r="AV402" s="229"/>
      <c r="AW402" s="229"/>
      <c r="AX402" s="229"/>
      <c r="AY402">
        <f>COUNTA($C$402)</f>
        <v>1</v>
      </c>
    </row>
    <row r="403" spans="1:51" ht="30" customHeight="1" x14ac:dyDescent="0.15">
      <c r="A403" s="230">
        <v>5</v>
      </c>
      <c r="B403" s="230">
        <v>1</v>
      </c>
      <c r="C403" s="252" t="s">
        <v>726</v>
      </c>
      <c r="D403" s="251"/>
      <c r="E403" s="251"/>
      <c r="F403" s="251"/>
      <c r="G403" s="251"/>
      <c r="H403" s="251"/>
      <c r="I403" s="251"/>
      <c r="J403" s="233">
        <v>9390001012047</v>
      </c>
      <c r="K403" s="234"/>
      <c r="L403" s="234"/>
      <c r="M403" s="234"/>
      <c r="N403" s="234"/>
      <c r="O403" s="234"/>
      <c r="P403" s="241" t="s">
        <v>649</v>
      </c>
      <c r="Q403" s="235"/>
      <c r="R403" s="235"/>
      <c r="S403" s="235"/>
      <c r="T403" s="235"/>
      <c r="U403" s="235"/>
      <c r="V403" s="235"/>
      <c r="W403" s="235"/>
      <c r="X403" s="235"/>
      <c r="Y403" s="236">
        <v>1624</v>
      </c>
      <c r="Z403" s="237"/>
      <c r="AA403" s="237"/>
      <c r="AB403" s="238"/>
      <c r="AC403" s="222" t="s">
        <v>239</v>
      </c>
      <c r="AD403" s="223"/>
      <c r="AE403" s="223"/>
      <c r="AF403" s="223"/>
      <c r="AG403" s="223"/>
      <c r="AH403" s="224">
        <v>5</v>
      </c>
      <c r="AI403" s="225"/>
      <c r="AJ403" s="225"/>
      <c r="AK403" s="225"/>
      <c r="AL403" s="226">
        <v>97</v>
      </c>
      <c r="AM403" s="227"/>
      <c r="AN403" s="227"/>
      <c r="AO403" s="228"/>
      <c r="AP403" s="229" t="s">
        <v>644</v>
      </c>
      <c r="AQ403" s="229"/>
      <c r="AR403" s="229"/>
      <c r="AS403" s="229"/>
      <c r="AT403" s="229"/>
      <c r="AU403" s="229"/>
      <c r="AV403" s="229"/>
      <c r="AW403" s="229"/>
      <c r="AX403" s="229"/>
      <c r="AY403">
        <f>COUNTA($C$403)</f>
        <v>1</v>
      </c>
    </row>
    <row r="404" spans="1:51" ht="30" customHeight="1" x14ac:dyDescent="0.15">
      <c r="A404" s="230">
        <v>6</v>
      </c>
      <c r="B404" s="230">
        <v>1</v>
      </c>
      <c r="C404" s="252" t="s">
        <v>727</v>
      </c>
      <c r="D404" s="251"/>
      <c r="E404" s="251"/>
      <c r="F404" s="251"/>
      <c r="G404" s="251"/>
      <c r="H404" s="251"/>
      <c r="I404" s="251"/>
      <c r="J404" s="233">
        <v>1370301001436</v>
      </c>
      <c r="K404" s="234"/>
      <c r="L404" s="234"/>
      <c r="M404" s="234"/>
      <c r="N404" s="234"/>
      <c r="O404" s="234"/>
      <c r="P404" s="241" t="s">
        <v>650</v>
      </c>
      <c r="Q404" s="235"/>
      <c r="R404" s="235"/>
      <c r="S404" s="235"/>
      <c r="T404" s="235"/>
      <c r="U404" s="235"/>
      <c r="V404" s="235"/>
      <c r="W404" s="235"/>
      <c r="X404" s="235"/>
      <c r="Y404" s="236">
        <v>1609</v>
      </c>
      <c r="Z404" s="237"/>
      <c r="AA404" s="237"/>
      <c r="AB404" s="238"/>
      <c r="AC404" s="222" t="s">
        <v>239</v>
      </c>
      <c r="AD404" s="223"/>
      <c r="AE404" s="223"/>
      <c r="AF404" s="223"/>
      <c r="AG404" s="223"/>
      <c r="AH404" s="224">
        <v>14</v>
      </c>
      <c r="AI404" s="225"/>
      <c r="AJ404" s="225"/>
      <c r="AK404" s="225"/>
      <c r="AL404" s="226">
        <v>91</v>
      </c>
      <c r="AM404" s="227"/>
      <c r="AN404" s="227"/>
      <c r="AO404" s="228"/>
      <c r="AP404" s="229" t="s">
        <v>644</v>
      </c>
      <c r="AQ404" s="229"/>
      <c r="AR404" s="229"/>
      <c r="AS404" s="229"/>
      <c r="AT404" s="229"/>
      <c r="AU404" s="229"/>
      <c r="AV404" s="229"/>
      <c r="AW404" s="229"/>
      <c r="AX404" s="229"/>
      <c r="AY404">
        <f>COUNTA($C$404)</f>
        <v>1</v>
      </c>
    </row>
    <row r="405" spans="1:51" ht="30" customHeight="1" x14ac:dyDescent="0.15">
      <c r="A405" s="230">
        <v>7</v>
      </c>
      <c r="B405" s="230">
        <v>1</v>
      </c>
      <c r="C405" s="252" t="s">
        <v>728</v>
      </c>
      <c r="D405" s="251"/>
      <c r="E405" s="251"/>
      <c r="F405" s="251"/>
      <c r="G405" s="251"/>
      <c r="H405" s="251"/>
      <c r="I405" s="251"/>
      <c r="J405" s="233">
        <v>5380001019154</v>
      </c>
      <c r="K405" s="234"/>
      <c r="L405" s="234"/>
      <c r="M405" s="234"/>
      <c r="N405" s="234"/>
      <c r="O405" s="234"/>
      <c r="P405" s="241" t="s">
        <v>650</v>
      </c>
      <c r="Q405" s="235"/>
      <c r="R405" s="235"/>
      <c r="S405" s="235"/>
      <c r="T405" s="235"/>
      <c r="U405" s="235"/>
      <c r="V405" s="235"/>
      <c r="W405" s="235"/>
      <c r="X405" s="235"/>
      <c r="Y405" s="236">
        <v>1490</v>
      </c>
      <c r="Z405" s="237"/>
      <c r="AA405" s="237"/>
      <c r="AB405" s="238"/>
      <c r="AC405" s="222" t="s">
        <v>239</v>
      </c>
      <c r="AD405" s="223"/>
      <c r="AE405" s="223"/>
      <c r="AF405" s="223"/>
      <c r="AG405" s="223"/>
      <c r="AH405" s="224">
        <v>23</v>
      </c>
      <c r="AI405" s="225"/>
      <c r="AJ405" s="225"/>
      <c r="AK405" s="225"/>
      <c r="AL405" s="226">
        <v>92</v>
      </c>
      <c r="AM405" s="227"/>
      <c r="AN405" s="227"/>
      <c r="AO405" s="228"/>
      <c r="AP405" s="229" t="s">
        <v>644</v>
      </c>
      <c r="AQ405" s="229"/>
      <c r="AR405" s="229"/>
      <c r="AS405" s="229"/>
      <c r="AT405" s="229"/>
      <c r="AU405" s="229"/>
      <c r="AV405" s="229"/>
      <c r="AW405" s="229"/>
      <c r="AX405" s="229"/>
      <c r="AY405">
        <f>COUNTA($C$405)</f>
        <v>1</v>
      </c>
    </row>
    <row r="406" spans="1:51" ht="30" customHeight="1" x14ac:dyDescent="0.15">
      <c r="A406" s="230">
        <v>8</v>
      </c>
      <c r="B406" s="230">
        <v>1</v>
      </c>
      <c r="C406" s="252" t="s">
        <v>729</v>
      </c>
      <c r="D406" s="251"/>
      <c r="E406" s="251"/>
      <c r="F406" s="251"/>
      <c r="G406" s="251"/>
      <c r="H406" s="251"/>
      <c r="I406" s="251"/>
      <c r="J406" s="233">
        <v>3370001005306</v>
      </c>
      <c r="K406" s="234"/>
      <c r="L406" s="234"/>
      <c r="M406" s="234"/>
      <c r="N406" s="234"/>
      <c r="O406" s="234"/>
      <c r="P406" s="241" t="s">
        <v>650</v>
      </c>
      <c r="Q406" s="235"/>
      <c r="R406" s="235"/>
      <c r="S406" s="235"/>
      <c r="T406" s="235"/>
      <c r="U406" s="235"/>
      <c r="V406" s="235"/>
      <c r="W406" s="235"/>
      <c r="X406" s="235"/>
      <c r="Y406" s="236">
        <v>1447</v>
      </c>
      <c r="Z406" s="237"/>
      <c r="AA406" s="237"/>
      <c r="AB406" s="238"/>
      <c r="AC406" s="222" t="s">
        <v>239</v>
      </c>
      <c r="AD406" s="223"/>
      <c r="AE406" s="223"/>
      <c r="AF406" s="223"/>
      <c r="AG406" s="223"/>
      <c r="AH406" s="224">
        <v>15</v>
      </c>
      <c r="AI406" s="225"/>
      <c r="AJ406" s="225"/>
      <c r="AK406" s="225"/>
      <c r="AL406" s="226">
        <v>92</v>
      </c>
      <c r="AM406" s="227"/>
      <c r="AN406" s="227"/>
      <c r="AO406" s="228"/>
      <c r="AP406" s="229" t="s">
        <v>644</v>
      </c>
      <c r="AQ406" s="229"/>
      <c r="AR406" s="229"/>
      <c r="AS406" s="229"/>
      <c r="AT406" s="229"/>
      <c r="AU406" s="229"/>
      <c r="AV406" s="229"/>
      <c r="AW406" s="229"/>
      <c r="AX406" s="229"/>
      <c r="AY406">
        <f>COUNTA($C$406)</f>
        <v>1</v>
      </c>
    </row>
    <row r="407" spans="1:51" ht="30" customHeight="1" x14ac:dyDescent="0.15">
      <c r="A407" s="230">
        <v>9</v>
      </c>
      <c r="B407" s="230">
        <v>1</v>
      </c>
      <c r="C407" s="252" t="s">
        <v>730</v>
      </c>
      <c r="D407" s="251"/>
      <c r="E407" s="251"/>
      <c r="F407" s="251"/>
      <c r="G407" s="251"/>
      <c r="H407" s="251"/>
      <c r="I407" s="251"/>
      <c r="J407" s="233">
        <v>7380001019128</v>
      </c>
      <c r="K407" s="234"/>
      <c r="L407" s="234"/>
      <c r="M407" s="234"/>
      <c r="N407" s="234"/>
      <c r="O407" s="234"/>
      <c r="P407" s="241" t="s">
        <v>650</v>
      </c>
      <c r="Q407" s="235"/>
      <c r="R407" s="235"/>
      <c r="S407" s="235"/>
      <c r="T407" s="235"/>
      <c r="U407" s="235"/>
      <c r="V407" s="235"/>
      <c r="W407" s="235"/>
      <c r="X407" s="235"/>
      <c r="Y407" s="236">
        <v>1052</v>
      </c>
      <c r="Z407" s="237"/>
      <c r="AA407" s="237"/>
      <c r="AB407" s="238"/>
      <c r="AC407" s="222" t="s">
        <v>239</v>
      </c>
      <c r="AD407" s="223"/>
      <c r="AE407" s="223"/>
      <c r="AF407" s="223"/>
      <c r="AG407" s="223"/>
      <c r="AH407" s="224">
        <v>14</v>
      </c>
      <c r="AI407" s="225"/>
      <c r="AJ407" s="225"/>
      <c r="AK407" s="225"/>
      <c r="AL407" s="226">
        <v>91</v>
      </c>
      <c r="AM407" s="227"/>
      <c r="AN407" s="227"/>
      <c r="AO407" s="228"/>
      <c r="AP407" s="229" t="s">
        <v>644</v>
      </c>
      <c r="AQ407" s="229"/>
      <c r="AR407" s="229"/>
      <c r="AS407" s="229"/>
      <c r="AT407" s="229"/>
      <c r="AU407" s="229"/>
      <c r="AV407" s="229"/>
      <c r="AW407" s="229"/>
      <c r="AX407" s="229"/>
      <c r="AY407">
        <f>COUNTA($C$407)</f>
        <v>1</v>
      </c>
    </row>
    <row r="408" spans="1:51" ht="30" customHeight="1" x14ac:dyDescent="0.15">
      <c r="A408" s="230">
        <v>10</v>
      </c>
      <c r="B408" s="230">
        <v>1</v>
      </c>
      <c r="C408" s="252" t="s">
        <v>731</v>
      </c>
      <c r="D408" s="251"/>
      <c r="E408" s="251"/>
      <c r="F408" s="251"/>
      <c r="G408" s="251"/>
      <c r="H408" s="251"/>
      <c r="I408" s="251"/>
      <c r="J408" s="233">
        <v>6370301001175</v>
      </c>
      <c r="K408" s="234"/>
      <c r="L408" s="234"/>
      <c r="M408" s="234"/>
      <c r="N408" s="234"/>
      <c r="O408" s="234"/>
      <c r="P408" s="241" t="s">
        <v>649</v>
      </c>
      <c r="Q408" s="235"/>
      <c r="R408" s="235"/>
      <c r="S408" s="235"/>
      <c r="T408" s="235"/>
      <c r="U408" s="235"/>
      <c r="V408" s="235"/>
      <c r="W408" s="235"/>
      <c r="X408" s="235"/>
      <c r="Y408" s="236">
        <v>1019</v>
      </c>
      <c r="Z408" s="237"/>
      <c r="AA408" s="237"/>
      <c r="AB408" s="238"/>
      <c r="AC408" s="222" t="s">
        <v>239</v>
      </c>
      <c r="AD408" s="223"/>
      <c r="AE408" s="223"/>
      <c r="AF408" s="223"/>
      <c r="AG408" s="223"/>
      <c r="AH408" s="224">
        <v>10</v>
      </c>
      <c r="AI408" s="225"/>
      <c r="AJ408" s="225"/>
      <c r="AK408" s="225"/>
      <c r="AL408" s="226">
        <v>90</v>
      </c>
      <c r="AM408" s="227"/>
      <c r="AN408" s="227"/>
      <c r="AO408" s="228"/>
      <c r="AP408" s="229" t="s">
        <v>644</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2"/>
      <c r="B429" s="52"/>
      <c r="C429" s="52"/>
      <c r="D429" s="52"/>
      <c r="E429" s="52"/>
      <c r="F429" s="52"/>
      <c r="G429" s="52"/>
      <c r="H429" s="52"/>
      <c r="I429" s="52"/>
      <c r="J429" s="52"/>
      <c r="K429" s="52"/>
      <c r="L429" s="52"/>
      <c r="M429" s="52"/>
      <c r="N429" s="52"/>
      <c r="O429" s="52"/>
      <c r="P429" s="53"/>
      <c r="Q429" s="53"/>
      <c r="R429" s="53"/>
      <c r="S429" s="53"/>
      <c r="T429" s="53"/>
      <c r="U429" s="53"/>
      <c r="V429" s="53"/>
      <c r="W429" s="53"/>
      <c r="X429" s="53"/>
      <c r="Y429" s="54"/>
      <c r="Z429" s="54"/>
      <c r="AA429" s="54"/>
      <c r="AB429" s="54"/>
      <c r="AC429" s="54"/>
      <c r="AD429" s="54"/>
      <c r="AE429" s="54"/>
      <c r="AF429" s="54"/>
      <c r="AG429" s="54"/>
      <c r="AH429" s="54"/>
      <c r="AI429" s="54"/>
      <c r="AJ429" s="54"/>
      <c r="AK429" s="54"/>
      <c r="AL429" s="54"/>
      <c r="AM429" s="54"/>
      <c r="AN429" s="54"/>
      <c r="AO429" s="54"/>
      <c r="AP429" s="53"/>
      <c r="AQ429" s="53"/>
      <c r="AR429" s="53"/>
      <c r="AS429" s="53"/>
      <c r="AT429" s="53"/>
      <c r="AU429" s="53"/>
      <c r="AV429" s="53"/>
      <c r="AW429" s="53"/>
      <c r="AX429" s="53"/>
      <c r="AY429">
        <f>COUNTA($C$432)</f>
        <v>1</v>
      </c>
    </row>
    <row r="430" spans="1:51" ht="24.75" customHeight="1" x14ac:dyDescent="0.15">
      <c r="A430" s="46"/>
      <c r="B430" s="41" t="s">
        <v>651</v>
      </c>
      <c r="C430" s="46"/>
      <c r="D430" s="46"/>
      <c r="E430" s="46"/>
      <c r="F430" s="46"/>
      <c r="G430" s="46"/>
      <c r="H430" s="46"/>
      <c r="I430" s="46"/>
      <c r="J430" s="46"/>
      <c r="K430" s="46"/>
      <c r="L430" s="46"/>
      <c r="M430" s="46"/>
      <c r="N430" s="46"/>
      <c r="O430" s="46"/>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P430" s="50"/>
      <c r="AQ430" s="50"/>
      <c r="AR430" s="50"/>
      <c r="AS430" s="50"/>
      <c r="AT430" s="50"/>
      <c r="AU430" s="50"/>
      <c r="AV430" s="50"/>
      <c r="AW430" s="50"/>
      <c r="AX430" s="50"/>
      <c r="AY430">
        <f>$AY$429</f>
        <v>1</v>
      </c>
    </row>
    <row r="431" spans="1:51" ht="59.25" customHeight="1" x14ac:dyDescent="0.15">
      <c r="A431" s="255"/>
      <c r="B431" s="255"/>
      <c r="C431" s="255" t="s">
        <v>24</v>
      </c>
      <c r="D431" s="255"/>
      <c r="E431" s="255"/>
      <c r="F431" s="255"/>
      <c r="G431" s="255"/>
      <c r="H431" s="255"/>
      <c r="I431" s="255"/>
      <c r="J431" s="242" t="s">
        <v>189</v>
      </c>
      <c r="K431" s="256"/>
      <c r="L431" s="256"/>
      <c r="M431" s="256"/>
      <c r="N431" s="256"/>
      <c r="O431" s="256"/>
      <c r="P431" s="119" t="s">
        <v>25</v>
      </c>
      <c r="Q431" s="119"/>
      <c r="R431" s="119"/>
      <c r="S431" s="119"/>
      <c r="T431" s="119"/>
      <c r="U431" s="119"/>
      <c r="V431" s="119"/>
      <c r="W431" s="119"/>
      <c r="X431" s="119"/>
      <c r="Y431" s="257" t="s">
        <v>188</v>
      </c>
      <c r="Z431" s="258"/>
      <c r="AA431" s="258"/>
      <c r="AB431" s="258"/>
      <c r="AC431" s="242" t="s">
        <v>217</v>
      </c>
      <c r="AD431" s="242"/>
      <c r="AE431" s="242"/>
      <c r="AF431" s="242"/>
      <c r="AG431" s="242"/>
      <c r="AH431" s="257" t="s">
        <v>234</v>
      </c>
      <c r="AI431" s="255"/>
      <c r="AJ431" s="255"/>
      <c r="AK431" s="255"/>
      <c r="AL431" s="255" t="s">
        <v>19</v>
      </c>
      <c r="AM431" s="255"/>
      <c r="AN431" s="255"/>
      <c r="AO431" s="259"/>
      <c r="AP431" s="245" t="s">
        <v>190</v>
      </c>
      <c r="AQ431" s="245"/>
      <c r="AR431" s="245"/>
      <c r="AS431" s="245"/>
      <c r="AT431" s="245"/>
      <c r="AU431" s="245"/>
      <c r="AV431" s="245"/>
      <c r="AW431" s="245"/>
      <c r="AX431" s="245"/>
      <c r="AY431">
        <f>$AY$429</f>
        <v>1</v>
      </c>
    </row>
    <row r="432" spans="1:51" ht="45" customHeight="1" x14ac:dyDescent="0.15">
      <c r="A432" s="230">
        <v>1</v>
      </c>
      <c r="B432" s="230">
        <v>1</v>
      </c>
      <c r="C432" s="252" t="s">
        <v>652</v>
      </c>
      <c r="D432" s="251"/>
      <c r="E432" s="251"/>
      <c r="F432" s="251"/>
      <c r="G432" s="251"/>
      <c r="H432" s="251"/>
      <c r="I432" s="251"/>
      <c r="J432" s="233">
        <v>8370005000091</v>
      </c>
      <c r="K432" s="234"/>
      <c r="L432" s="234"/>
      <c r="M432" s="234"/>
      <c r="N432" s="234"/>
      <c r="O432" s="234"/>
      <c r="P432" s="241" t="s">
        <v>630</v>
      </c>
      <c r="Q432" s="235"/>
      <c r="R432" s="235"/>
      <c r="S432" s="235"/>
      <c r="T432" s="235"/>
      <c r="U432" s="235"/>
      <c r="V432" s="235"/>
      <c r="W432" s="235"/>
      <c r="X432" s="235"/>
      <c r="Y432" s="236">
        <v>0.2</v>
      </c>
      <c r="Z432" s="237"/>
      <c r="AA432" s="237"/>
      <c r="AB432" s="238"/>
      <c r="AC432" s="222" t="s">
        <v>245</v>
      </c>
      <c r="AD432" s="223"/>
      <c r="AE432" s="223"/>
      <c r="AF432" s="223"/>
      <c r="AG432" s="223"/>
      <c r="AH432" s="253">
        <v>1</v>
      </c>
      <c r="AI432" s="254"/>
      <c r="AJ432" s="254"/>
      <c r="AK432" s="254"/>
      <c r="AL432" s="226">
        <v>100</v>
      </c>
      <c r="AM432" s="227"/>
      <c r="AN432" s="227"/>
      <c r="AO432" s="228"/>
      <c r="AP432" s="229" t="s">
        <v>644</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1"/>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1"/>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15"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2"/>
      <c r="B462" s="52"/>
      <c r="C462" s="52"/>
      <c r="D462" s="52"/>
      <c r="E462" s="52"/>
      <c r="F462" s="52"/>
      <c r="G462" s="52"/>
      <c r="H462" s="52"/>
      <c r="I462" s="52"/>
      <c r="J462" s="52"/>
      <c r="K462" s="52"/>
      <c r="L462" s="52"/>
      <c r="M462" s="52"/>
      <c r="N462" s="52"/>
      <c r="O462" s="52"/>
      <c r="P462" s="53"/>
      <c r="Q462" s="53"/>
      <c r="R462" s="53"/>
      <c r="S462" s="53"/>
      <c r="T462" s="53"/>
      <c r="U462" s="53"/>
      <c r="V462" s="53"/>
      <c r="W462" s="53"/>
      <c r="X462" s="53"/>
      <c r="Y462" s="54"/>
      <c r="Z462" s="54"/>
      <c r="AA462" s="54"/>
      <c r="AB462" s="54"/>
      <c r="AC462" s="54"/>
      <c r="AD462" s="54"/>
      <c r="AE462" s="54"/>
      <c r="AF462" s="54"/>
      <c r="AG462" s="54"/>
      <c r="AH462" s="54"/>
      <c r="AI462" s="54"/>
      <c r="AJ462" s="54"/>
      <c r="AK462" s="54"/>
      <c r="AL462" s="54"/>
      <c r="AM462" s="54"/>
      <c r="AN462" s="54"/>
      <c r="AO462" s="54"/>
      <c r="AP462" s="53"/>
      <c r="AQ462" s="53"/>
      <c r="AR462" s="53"/>
      <c r="AS462" s="53"/>
      <c r="AT462" s="53"/>
      <c r="AU462" s="53"/>
      <c r="AV462" s="53"/>
      <c r="AW462" s="53"/>
      <c r="AX462" s="53"/>
      <c r="AY462">
        <f>COUNTA($C$465)</f>
        <v>1</v>
      </c>
    </row>
    <row r="463" spans="1:51" ht="24.75" customHeight="1" x14ac:dyDescent="0.15">
      <c r="A463" s="46"/>
      <c r="B463" s="41" t="s">
        <v>653</v>
      </c>
      <c r="C463" s="46"/>
      <c r="D463" s="46"/>
      <c r="E463" s="46"/>
      <c r="F463" s="46"/>
      <c r="G463" s="46"/>
      <c r="H463" s="46"/>
      <c r="I463" s="46"/>
      <c r="J463" s="46"/>
      <c r="K463" s="46"/>
      <c r="L463" s="46"/>
      <c r="M463" s="46"/>
      <c r="N463" s="46"/>
      <c r="O463" s="46"/>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P463" s="50"/>
      <c r="AQ463" s="50"/>
      <c r="AR463" s="50"/>
      <c r="AS463" s="50"/>
      <c r="AT463" s="50"/>
      <c r="AU463" s="50"/>
      <c r="AV463" s="50"/>
      <c r="AW463" s="50"/>
      <c r="AX463" s="50"/>
      <c r="AY463">
        <f>$AY$462</f>
        <v>1</v>
      </c>
    </row>
    <row r="464" spans="1:51" ht="59.25" customHeight="1" x14ac:dyDescent="0.15">
      <c r="A464" s="255"/>
      <c r="B464" s="255"/>
      <c r="C464" s="255" t="s">
        <v>24</v>
      </c>
      <c r="D464" s="255"/>
      <c r="E464" s="255"/>
      <c r="F464" s="255"/>
      <c r="G464" s="255"/>
      <c r="H464" s="255"/>
      <c r="I464" s="255"/>
      <c r="J464" s="242" t="s">
        <v>189</v>
      </c>
      <c r="K464" s="256"/>
      <c r="L464" s="256"/>
      <c r="M464" s="256"/>
      <c r="N464" s="256"/>
      <c r="O464" s="256"/>
      <c r="P464" s="119" t="s">
        <v>25</v>
      </c>
      <c r="Q464" s="119"/>
      <c r="R464" s="119"/>
      <c r="S464" s="119"/>
      <c r="T464" s="119"/>
      <c r="U464" s="119"/>
      <c r="V464" s="119"/>
      <c r="W464" s="119"/>
      <c r="X464" s="119"/>
      <c r="Y464" s="257" t="s">
        <v>188</v>
      </c>
      <c r="Z464" s="258"/>
      <c r="AA464" s="258"/>
      <c r="AB464" s="258"/>
      <c r="AC464" s="242" t="s">
        <v>217</v>
      </c>
      <c r="AD464" s="242"/>
      <c r="AE464" s="242"/>
      <c r="AF464" s="242"/>
      <c r="AG464" s="242"/>
      <c r="AH464" s="257" t="s">
        <v>234</v>
      </c>
      <c r="AI464" s="255"/>
      <c r="AJ464" s="255"/>
      <c r="AK464" s="255"/>
      <c r="AL464" s="255" t="s">
        <v>19</v>
      </c>
      <c r="AM464" s="255"/>
      <c r="AN464" s="255"/>
      <c r="AO464" s="259"/>
      <c r="AP464" s="245" t="s">
        <v>190</v>
      </c>
      <c r="AQ464" s="245"/>
      <c r="AR464" s="245"/>
      <c r="AS464" s="245"/>
      <c r="AT464" s="245"/>
      <c r="AU464" s="245"/>
      <c r="AV464" s="245"/>
      <c r="AW464" s="245"/>
      <c r="AX464" s="245"/>
      <c r="AY464">
        <f>$AY$462</f>
        <v>1</v>
      </c>
    </row>
    <row r="465" spans="1:51" ht="30" customHeight="1" x14ac:dyDescent="0.15">
      <c r="A465" s="230">
        <v>1</v>
      </c>
      <c r="B465" s="230">
        <v>1</v>
      </c>
      <c r="C465" s="252" t="s">
        <v>722</v>
      </c>
      <c r="D465" s="251"/>
      <c r="E465" s="251"/>
      <c r="F465" s="251"/>
      <c r="G465" s="251"/>
      <c r="H465" s="251"/>
      <c r="I465" s="251"/>
      <c r="J465" s="233">
        <v>5000020044229</v>
      </c>
      <c r="K465" s="234"/>
      <c r="L465" s="234"/>
      <c r="M465" s="234"/>
      <c r="N465" s="234"/>
      <c r="O465" s="234"/>
      <c r="P465" s="241" t="s">
        <v>629</v>
      </c>
      <c r="Q465" s="235"/>
      <c r="R465" s="235"/>
      <c r="S465" s="235"/>
      <c r="T465" s="235"/>
      <c r="U465" s="235"/>
      <c r="V465" s="235"/>
      <c r="W465" s="235"/>
      <c r="X465" s="235"/>
      <c r="Y465" s="236">
        <v>157</v>
      </c>
      <c r="Z465" s="237"/>
      <c r="AA465" s="237"/>
      <c r="AB465" s="238"/>
      <c r="AC465" s="222" t="s">
        <v>245</v>
      </c>
      <c r="AD465" s="223"/>
      <c r="AE465" s="223"/>
      <c r="AF465" s="223"/>
      <c r="AG465" s="223"/>
      <c r="AH465" s="253">
        <v>1</v>
      </c>
      <c r="AI465" s="254"/>
      <c r="AJ465" s="254"/>
      <c r="AK465" s="254"/>
      <c r="AL465" s="226">
        <v>100</v>
      </c>
      <c r="AM465" s="227"/>
      <c r="AN465" s="227"/>
      <c r="AO465" s="228"/>
      <c r="AP465" s="229" t="s">
        <v>644</v>
      </c>
      <c r="AQ465" s="229"/>
      <c r="AR465" s="229"/>
      <c r="AS465" s="229"/>
      <c r="AT465" s="229"/>
      <c r="AU465" s="229"/>
      <c r="AV465" s="229"/>
      <c r="AW465" s="229"/>
      <c r="AX465" s="229"/>
      <c r="AY465">
        <f>$AY$462</f>
        <v>1</v>
      </c>
    </row>
    <row r="466" spans="1:51" ht="30" customHeight="1" x14ac:dyDescent="0.15">
      <c r="A466" s="230">
        <v>2</v>
      </c>
      <c r="B466" s="230">
        <v>1</v>
      </c>
      <c r="C466" s="252" t="s">
        <v>654</v>
      </c>
      <c r="D466" s="251"/>
      <c r="E466" s="251"/>
      <c r="F466" s="251"/>
      <c r="G466" s="251"/>
      <c r="H466" s="251"/>
      <c r="I466" s="251"/>
      <c r="J466" s="233">
        <v>2000020072141</v>
      </c>
      <c r="K466" s="234"/>
      <c r="L466" s="234"/>
      <c r="M466" s="234"/>
      <c r="N466" s="234"/>
      <c r="O466" s="234"/>
      <c r="P466" s="241" t="s">
        <v>629</v>
      </c>
      <c r="Q466" s="235"/>
      <c r="R466" s="235"/>
      <c r="S466" s="235"/>
      <c r="T466" s="235"/>
      <c r="U466" s="235"/>
      <c r="V466" s="235"/>
      <c r="W466" s="235"/>
      <c r="X466" s="235"/>
      <c r="Y466" s="236">
        <v>71</v>
      </c>
      <c r="Z466" s="237"/>
      <c r="AA466" s="237"/>
      <c r="AB466" s="238"/>
      <c r="AC466" s="222" t="s">
        <v>245</v>
      </c>
      <c r="AD466" s="223"/>
      <c r="AE466" s="223"/>
      <c r="AF466" s="223"/>
      <c r="AG466" s="223"/>
      <c r="AH466" s="253">
        <v>1</v>
      </c>
      <c r="AI466" s="254"/>
      <c r="AJ466" s="254"/>
      <c r="AK466" s="254"/>
      <c r="AL466" s="226">
        <v>100</v>
      </c>
      <c r="AM466" s="227"/>
      <c r="AN466" s="227"/>
      <c r="AO466" s="228"/>
      <c r="AP466" s="229" t="s">
        <v>644</v>
      </c>
      <c r="AQ466" s="229"/>
      <c r="AR466" s="229"/>
      <c r="AS466" s="229"/>
      <c r="AT466" s="229"/>
      <c r="AU466" s="229"/>
      <c r="AV466" s="229"/>
      <c r="AW466" s="229"/>
      <c r="AX466" s="229"/>
      <c r="AY466">
        <f>COUNTA($C$466)</f>
        <v>1</v>
      </c>
    </row>
    <row r="467" spans="1:51" ht="30" customHeight="1" x14ac:dyDescent="0.15">
      <c r="A467" s="230">
        <v>3</v>
      </c>
      <c r="B467" s="230">
        <v>1</v>
      </c>
      <c r="C467" s="252" t="s">
        <v>655</v>
      </c>
      <c r="D467" s="251"/>
      <c r="E467" s="251"/>
      <c r="F467" s="251"/>
      <c r="G467" s="251"/>
      <c r="H467" s="251"/>
      <c r="I467" s="251"/>
      <c r="J467" s="233">
        <v>2000020073016</v>
      </c>
      <c r="K467" s="234"/>
      <c r="L467" s="234"/>
      <c r="M467" s="234"/>
      <c r="N467" s="234"/>
      <c r="O467" s="234"/>
      <c r="P467" s="241" t="s">
        <v>629</v>
      </c>
      <c r="Q467" s="235"/>
      <c r="R467" s="235"/>
      <c r="S467" s="235"/>
      <c r="T467" s="235"/>
      <c r="U467" s="235"/>
      <c r="V467" s="235"/>
      <c r="W467" s="235"/>
      <c r="X467" s="235"/>
      <c r="Y467" s="236">
        <v>0.1</v>
      </c>
      <c r="Z467" s="237"/>
      <c r="AA467" s="237"/>
      <c r="AB467" s="238"/>
      <c r="AC467" s="222" t="s">
        <v>245</v>
      </c>
      <c r="AD467" s="223"/>
      <c r="AE467" s="223"/>
      <c r="AF467" s="223"/>
      <c r="AG467" s="223"/>
      <c r="AH467" s="224">
        <v>1</v>
      </c>
      <c r="AI467" s="225"/>
      <c r="AJ467" s="225"/>
      <c r="AK467" s="225"/>
      <c r="AL467" s="226">
        <v>100</v>
      </c>
      <c r="AM467" s="227"/>
      <c r="AN467" s="227"/>
      <c r="AO467" s="228"/>
      <c r="AP467" s="229" t="s">
        <v>644</v>
      </c>
      <c r="AQ467" s="229"/>
      <c r="AR467" s="229"/>
      <c r="AS467" s="229"/>
      <c r="AT467" s="229"/>
      <c r="AU467" s="229"/>
      <c r="AV467" s="229"/>
      <c r="AW467" s="229"/>
      <c r="AX467" s="229"/>
      <c r="AY467">
        <f>COUNTA($C$467)</f>
        <v>1</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1"/>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2"/>
      <c r="B495" s="52"/>
      <c r="C495" s="52"/>
      <c r="D495" s="52"/>
      <c r="E495" s="52"/>
      <c r="F495" s="52"/>
      <c r="G495" s="52"/>
      <c r="H495" s="52"/>
      <c r="I495" s="52"/>
      <c r="J495" s="52"/>
      <c r="K495" s="52"/>
      <c r="L495" s="52"/>
      <c r="M495" s="52"/>
      <c r="N495" s="52"/>
      <c r="O495" s="52"/>
      <c r="P495" s="53"/>
      <c r="Q495" s="53"/>
      <c r="R495" s="53"/>
      <c r="S495" s="53"/>
      <c r="T495" s="53"/>
      <c r="U495" s="53"/>
      <c r="V495" s="53"/>
      <c r="W495" s="53"/>
      <c r="X495" s="53"/>
      <c r="Y495" s="54"/>
      <c r="Z495" s="54"/>
      <c r="AA495" s="54"/>
      <c r="AB495" s="54"/>
      <c r="AC495" s="54"/>
      <c r="AD495" s="54"/>
      <c r="AE495" s="54"/>
      <c r="AF495" s="54"/>
      <c r="AG495" s="54"/>
      <c r="AH495" s="54"/>
      <c r="AI495" s="54"/>
      <c r="AJ495" s="54"/>
      <c r="AK495" s="54"/>
      <c r="AL495" s="54"/>
      <c r="AM495" s="54"/>
      <c r="AN495" s="54"/>
      <c r="AO495" s="54"/>
      <c r="AP495" s="53"/>
      <c r="AQ495" s="53"/>
      <c r="AR495" s="53"/>
      <c r="AS495" s="53"/>
      <c r="AT495" s="53"/>
      <c r="AU495" s="53"/>
      <c r="AV495" s="53"/>
      <c r="AW495" s="53"/>
      <c r="AX495" s="53"/>
      <c r="AY495">
        <f>COUNTA($C$498)</f>
        <v>1</v>
      </c>
    </row>
    <row r="496" spans="1:51" ht="24.75" customHeight="1" x14ac:dyDescent="0.15">
      <c r="A496" s="46"/>
      <c r="B496" s="41" t="s">
        <v>745</v>
      </c>
      <c r="C496" s="46"/>
      <c r="D496" s="46"/>
      <c r="E496" s="46"/>
      <c r="F496" s="46"/>
      <c r="G496" s="46"/>
      <c r="H496" s="46"/>
      <c r="I496" s="46"/>
      <c r="J496" s="46"/>
      <c r="K496" s="46"/>
      <c r="L496" s="46"/>
      <c r="M496" s="46"/>
      <c r="N496" s="46"/>
      <c r="O496" s="46"/>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P496" s="50"/>
      <c r="AQ496" s="50"/>
      <c r="AR496" s="50"/>
      <c r="AS496" s="50"/>
      <c r="AT496" s="50"/>
      <c r="AU496" s="50"/>
      <c r="AV496" s="50"/>
      <c r="AW496" s="50"/>
      <c r="AX496" s="50"/>
      <c r="AY496">
        <f>$AY$495</f>
        <v>1</v>
      </c>
    </row>
    <row r="497" spans="1:51" ht="59.25" customHeight="1" x14ac:dyDescent="0.15">
      <c r="A497" s="255"/>
      <c r="B497" s="255"/>
      <c r="C497" s="255" t="s">
        <v>24</v>
      </c>
      <c r="D497" s="255"/>
      <c r="E497" s="255"/>
      <c r="F497" s="255"/>
      <c r="G497" s="255"/>
      <c r="H497" s="255"/>
      <c r="I497" s="255"/>
      <c r="J497" s="242" t="s">
        <v>189</v>
      </c>
      <c r="K497" s="256"/>
      <c r="L497" s="256"/>
      <c r="M497" s="256"/>
      <c r="N497" s="256"/>
      <c r="O497" s="256"/>
      <c r="P497" s="119" t="s">
        <v>25</v>
      </c>
      <c r="Q497" s="119"/>
      <c r="R497" s="119"/>
      <c r="S497" s="119"/>
      <c r="T497" s="119"/>
      <c r="U497" s="119"/>
      <c r="V497" s="119"/>
      <c r="W497" s="119"/>
      <c r="X497" s="119"/>
      <c r="Y497" s="257" t="s">
        <v>188</v>
      </c>
      <c r="Z497" s="258"/>
      <c r="AA497" s="258"/>
      <c r="AB497" s="258"/>
      <c r="AC497" s="242" t="s">
        <v>217</v>
      </c>
      <c r="AD497" s="242"/>
      <c r="AE497" s="242"/>
      <c r="AF497" s="242"/>
      <c r="AG497" s="242"/>
      <c r="AH497" s="257" t="s">
        <v>234</v>
      </c>
      <c r="AI497" s="255"/>
      <c r="AJ497" s="255"/>
      <c r="AK497" s="255"/>
      <c r="AL497" s="255" t="s">
        <v>19</v>
      </c>
      <c r="AM497" s="255"/>
      <c r="AN497" s="255"/>
      <c r="AO497" s="259"/>
      <c r="AP497" s="245" t="s">
        <v>190</v>
      </c>
      <c r="AQ497" s="245"/>
      <c r="AR497" s="245"/>
      <c r="AS497" s="245"/>
      <c r="AT497" s="245"/>
      <c r="AU497" s="245"/>
      <c r="AV497" s="245"/>
      <c r="AW497" s="245"/>
      <c r="AX497" s="245"/>
      <c r="AY497">
        <f>$AY$495</f>
        <v>1</v>
      </c>
    </row>
    <row r="498" spans="1:51" ht="30" customHeight="1" x14ac:dyDescent="0.15">
      <c r="A498" s="230">
        <v>1</v>
      </c>
      <c r="B498" s="230">
        <v>1</v>
      </c>
      <c r="C498" s="252" t="s">
        <v>747</v>
      </c>
      <c r="D498" s="251"/>
      <c r="E498" s="251"/>
      <c r="F498" s="251"/>
      <c r="G498" s="251"/>
      <c r="H498" s="251"/>
      <c r="I498" s="251"/>
      <c r="J498" s="233" t="s">
        <v>744</v>
      </c>
      <c r="K498" s="234"/>
      <c r="L498" s="234"/>
      <c r="M498" s="234"/>
      <c r="N498" s="234"/>
      <c r="O498" s="234"/>
      <c r="P498" s="241" t="s">
        <v>629</v>
      </c>
      <c r="Q498" s="235"/>
      <c r="R498" s="235"/>
      <c r="S498" s="235"/>
      <c r="T498" s="235"/>
      <c r="U498" s="235"/>
      <c r="V498" s="235"/>
      <c r="W498" s="235"/>
      <c r="X498" s="235"/>
      <c r="Y498" s="236">
        <v>322</v>
      </c>
      <c r="Z498" s="237"/>
      <c r="AA498" s="237"/>
      <c r="AB498" s="238"/>
      <c r="AC498" s="222" t="s">
        <v>245</v>
      </c>
      <c r="AD498" s="223"/>
      <c r="AE498" s="223"/>
      <c r="AF498" s="223"/>
      <c r="AG498" s="223"/>
      <c r="AH498" s="253">
        <v>1</v>
      </c>
      <c r="AI498" s="254"/>
      <c r="AJ498" s="254"/>
      <c r="AK498" s="254"/>
      <c r="AL498" s="226">
        <v>100</v>
      </c>
      <c r="AM498" s="227"/>
      <c r="AN498" s="227"/>
      <c r="AO498" s="228"/>
      <c r="AP498" s="229" t="s">
        <v>644</v>
      </c>
      <c r="AQ498" s="229"/>
      <c r="AR498" s="229"/>
      <c r="AS498" s="229"/>
      <c r="AT498" s="229"/>
      <c r="AU498" s="229"/>
      <c r="AV498" s="229"/>
      <c r="AW498" s="229"/>
      <c r="AX498" s="229"/>
      <c r="AY498">
        <f>$AY$495</f>
        <v>1</v>
      </c>
    </row>
    <row r="499" spans="1:51" ht="30" customHeight="1" x14ac:dyDescent="0.15">
      <c r="A499" s="230">
        <v>2</v>
      </c>
      <c r="B499" s="230">
        <v>1</v>
      </c>
      <c r="C499" s="252" t="s">
        <v>748</v>
      </c>
      <c r="D499" s="251"/>
      <c r="E499" s="251"/>
      <c r="F499" s="251"/>
      <c r="G499" s="251"/>
      <c r="H499" s="251"/>
      <c r="I499" s="251"/>
      <c r="J499" s="233" t="s">
        <v>744</v>
      </c>
      <c r="K499" s="234"/>
      <c r="L499" s="234"/>
      <c r="M499" s="234"/>
      <c r="N499" s="234"/>
      <c r="O499" s="234"/>
      <c r="P499" s="241" t="s">
        <v>629</v>
      </c>
      <c r="Q499" s="235"/>
      <c r="R499" s="235"/>
      <c r="S499" s="235"/>
      <c r="T499" s="235"/>
      <c r="U499" s="235"/>
      <c r="V499" s="235"/>
      <c r="W499" s="235"/>
      <c r="X499" s="235"/>
      <c r="Y499" s="236">
        <v>20</v>
      </c>
      <c r="Z499" s="237"/>
      <c r="AA499" s="237"/>
      <c r="AB499" s="238"/>
      <c r="AC499" s="222" t="s">
        <v>245</v>
      </c>
      <c r="AD499" s="223"/>
      <c r="AE499" s="223"/>
      <c r="AF499" s="223"/>
      <c r="AG499" s="223"/>
      <c r="AH499" s="253">
        <v>1</v>
      </c>
      <c r="AI499" s="254"/>
      <c r="AJ499" s="254"/>
      <c r="AK499" s="254"/>
      <c r="AL499" s="226">
        <v>100</v>
      </c>
      <c r="AM499" s="227"/>
      <c r="AN499" s="227"/>
      <c r="AO499" s="228"/>
      <c r="AP499" s="229" t="s">
        <v>644</v>
      </c>
      <c r="AQ499" s="229"/>
      <c r="AR499" s="229"/>
      <c r="AS499" s="229"/>
      <c r="AT499" s="229"/>
      <c r="AU499" s="229"/>
      <c r="AV499" s="229"/>
      <c r="AW499" s="229"/>
      <c r="AX499" s="229"/>
      <c r="AY499">
        <f>COUNTA($C$499)</f>
        <v>1</v>
      </c>
    </row>
    <row r="500" spans="1:51" ht="30" customHeight="1" x14ac:dyDescent="0.15">
      <c r="A500" s="230">
        <v>3</v>
      </c>
      <c r="B500" s="230">
        <v>1</v>
      </c>
      <c r="C500" s="252" t="s">
        <v>749</v>
      </c>
      <c r="D500" s="251"/>
      <c r="E500" s="251"/>
      <c r="F500" s="251"/>
      <c r="G500" s="251"/>
      <c r="H500" s="251"/>
      <c r="I500" s="251"/>
      <c r="J500" s="233" t="s">
        <v>744</v>
      </c>
      <c r="K500" s="234"/>
      <c r="L500" s="234"/>
      <c r="M500" s="234"/>
      <c r="N500" s="234"/>
      <c r="O500" s="234"/>
      <c r="P500" s="241" t="s">
        <v>629</v>
      </c>
      <c r="Q500" s="235"/>
      <c r="R500" s="235"/>
      <c r="S500" s="235"/>
      <c r="T500" s="235"/>
      <c r="U500" s="235"/>
      <c r="V500" s="235"/>
      <c r="W500" s="235"/>
      <c r="X500" s="235"/>
      <c r="Y500" s="236">
        <v>12</v>
      </c>
      <c r="Z500" s="237"/>
      <c r="AA500" s="237"/>
      <c r="AB500" s="238"/>
      <c r="AC500" s="222" t="s">
        <v>245</v>
      </c>
      <c r="AD500" s="223"/>
      <c r="AE500" s="223"/>
      <c r="AF500" s="223"/>
      <c r="AG500" s="223"/>
      <c r="AH500" s="224">
        <v>1</v>
      </c>
      <c r="AI500" s="225"/>
      <c r="AJ500" s="225"/>
      <c r="AK500" s="225"/>
      <c r="AL500" s="226">
        <v>100</v>
      </c>
      <c r="AM500" s="227"/>
      <c r="AN500" s="227"/>
      <c r="AO500" s="228"/>
      <c r="AP500" s="229" t="s">
        <v>644</v>
      </c>
      <c r="AQ500" s="229"/>
      <c r="AR500" s="229"/>
      <c r="AS500" s="229"/>
      <c r="AT500" s="229"/>
      <c r="AU500" s="229"/>
      <c r="AV500" s="229"/>
      <c r="AW500" s="229"/>
      <c r="AX500" s="229"/>
      <c r="AY500">
        <f>COUNTA($C$500)</f>
        <v>1</v>
      </c>
    </row>
    <row r="501" spans="1:51" ht="30" customHeight="1" x14ac:dyDescent="0.15">
      <c r="A501" s="230">
        <v>4</v>
      </c>
      <c r="B501" s="230">
        <v>1</v>
      </c>
      <c r="C501" s="252" t="s">
        <v>750</v>
      </c>
      <c r="D501" s="251"/>
      <c r="E501" s="251"/>
      <c r="F501" s="251"/>
      <c r="G501" s="251"/>
      <c r="H501" s="251"/>
      <c r="I501" s="251"/>
      <c r="J501" s="233" t="s">
        <v>744</v>
      </c>
      <c r="K501" s="234"/>
      <c r="L501" s="234"/>
      <c r="M501" s="234"/>
      <c r="N501" s="234"/>
      <c r="O501" s="234"/>
      <c r="P501" s="241" t="s">
        <v>629</v>
      </c>
      <c r="Q501" s="235"/>
      <c r="R501" s="235"/>
      <c r="S501" s="235"/>
      <c r="T501" s="235"/>
      <c r="U501" s="235"/>
      <c r="V501" s="235"/>
      <c r="W501" s="235"/>
      <c r="X501" s="235"/>
      <c r="Y501" s="236">
        <v>11</v>
      </c>
      <c r="Z501" s="237"/>
      <c r="AA501" s="237"/>
      <c r="AB501" s="238"/>
      <c r="AC501" s="222" t="s">
        <v>245</v>
      </c>
      <c r="AD501" s="223"/>
      <c r="AE501" s="223"/>
      <c r="AF501" s="223"/>
      <c r="AG501" s="223"/>
      <c r="AH501" s="224">
        <v>1</v>
      </c>
      <c r="AI501" s="225"/>
      <c r="AJ501" s="225"/>
      <c r="AK501" s="225"/>
      <c r="AL501" s="226">
        <v>100</v>
      </c>
      <c r="AM501" s="227"/>
      <c r="AN501" s="227"/>
      <c r="AO501" s="228"/>
      <c r="AP501" s="229" t="s">
        <v>644</v>
      </c>
      <c r="AQ501" s="229"/>
      <c r="AR501" s="229"/>
      <c r="AS501" s="229"/>
      <c r="AT501" s="229"/>
      <c r="AU501" s="229"/>
      <c r="AV501" s="229"/>
      <c r="AW501" s="229"/>
      <c r="AX501" s="229"/>
      <c r="AY501">
        <f>COUNTA($C$501)</f>
        <v>1</v>
      </c>
    </row>
    <row r="502" spans="1:51" ht="30" customHeight="1" x14ac:dyDescent="0.15">
      <c r="A502" s="230">
        <v>5</v>
      </c>
      <c r="B502" s="230">
        <v>1</v>
      </c>
      <c r="C502" s="252" t="s">
        <v>751</v>
      </c>
      <c r="D502" s="251"/>
      <c r="E502" s="251"/>
      <c r="F502" s="251"/>
      <c r="G502" s="251"/>
      <c r="H502" s="251"/>
      <c r="I502" s="251"/>
      <c r="J502" s="233" t="s">
        <v>744</v>
      </c>
      <c r="K502" s="234"/>
      <c r="L502" s="234"/>
      <c r="M502" s="234"/>
      <c r="N502" s="234"/>
      <c r="O502" s="234"/>
      <c r="P502" s="241" t="s">
        <v>629</v>
      </c>
      <c r="Q502" s="235"/>
      <c r="R502" s="235"/>
      <c r="S502" s="235"/>
      <c r="T502" s="235"/>
      <c r="U502" s="235"/>
      <c r="V502" s="235"/>
      <c r="W502" s="235"/>
      <c r="X502" s="235"/>
      <c r="Y502" s="236">
        <v>10</v>
      </c>
      <c r="Z502" s="237"/>
      <c r="AA502" s="237"/>
      <c r="AB502" s="238"/>
      <c r="AC502" s="222" t="s">
        <v>245</v>
      </c>
      <c r="AD502" s="223"/>
      <c r="AE502" s="223"/>
      <c r="AF502" s="223"/>
      <c r="AG502" s="223"/>
      <c r="AH502" s="224">
        <v>1</v>
      </c>
      <c r="AI502" s="225"/>
      <c r="AJ502" s="225"/>
      <c r="AK502" s="225"/>
      <c r="AL502" s="226">
        <v>100</v>
      </c>
      <c r="AM502" s="227"/>
      <c r="AN502" s="227"/>
      <c r="AO502" s="228"/>
      <c r="AP502" s="229" t="s">
        <v>644</v>
      </c>
      <c r="AQ502" s="229"/>
      <c r="AR502" s="229"/>
      <c r="AS502" s="229"/>
      <c r="AT502" s="229"/>
      <c r="AU502" s="229"/>
      <c r="AV502" s="229"/>
      <c r="AW502" s="229"/>
      <c r="AX502" s="229"/>
      <c r="AY502">
        <f>COUNTA($C$502)</f>
        <v>1</v>
      </c>
    </row>
    <row r="503" spans="1:51" ht="30" customHeight="1" x14ac:dyDescent="0.15">
      <c r="A503" s="230">
        <v>6</v>
      </c>
      <c r="B503" s="230">
        <v>1</v>
      </c>
      <c r="C503" s="252" t="s">
        <v>752</v>
      </c>
      <c r="D503" s="251"/>
      <c r="E503" s="251"/>
      <c r="F503" s="251"/>
      <c r="G503" s="251"/>
      <c r="H503" s="251"/>
      <c r="I503" s="251"/>
      <c r="J503" s="233" t="s">
        <v>744</v>
      </c>
      <c r="K503" s="234"/>
      <c r="L503" s="234"/>
      <c r="M503" s="234"/>
      <c r="N503" s="234"/>
      <c r="O503" s="234"/>
      <c r="P503" s="241" t="s">
        <v>629</v>
      </c>
      <c r="Q503" s="235"/>
      <c r="R503" s="235"/>
      <c r="S503" s="235"/>
      <c r="T503" s="235"/>
      <c r="U503" s="235"/>
      <c r="V503" s="235"/>
      <c r="W503" s="235"/>
      <c r="X503" s="235"/>
      <c r="Y503" s="236">
        <v>8</v>
      </c>
      <c r="Z503" s="237"/>
      <c r="AA503" s="237"/>
      <c r="AB503" s="238"/>
      <c r="AC503" s="222" t="s">
        <v>245</v>
      </c>
      <c r="AD503" s="223"/>
      <c r="AE503" s="223"/>
      <c r="AF503" s="223"/>
      <c r="AG503" s="223"/>
      <c r="AH503" s="224">
        <v>1</v>
      </c>
      <c r="AI503" s="225"/>
      <c r="AJ503" s="225"/>
      <c r="AK503" s="225"/>
      <c r="AL503" s="226">
        <v>100</v>
      </c>
      <c r="AM503" s="227"/>
      <c r="AN503" s="227"/>
      <c r="AO503" s="228"/>
      <c r="AP503" s="229" t="s">
        <v>644</v>
      </c>
      <c r="AQ503" s="229"/>
      <c r="AR503" s="229"/>
      <c r="AS503" s="229"/>
      <c r="AT503" s="229"/>
      <c r="AU503" s="229"/>
      <c r="AV503" s="229"/>
      <c r="AW503" s="229"/>
      <c r="AX503" s="229"/>
      <c r="AY503">
        <f>COUNTA($C$503)</f>
        <v>1</v>
      </c>
    </row>
    <row r="504" spans="1:51" ht="30" customHeight="1" x14ac:dyDescent="0.15">
      <c r="A504" s="230">
        <v>7</v>
      </c>
      <c r="B504" s="230">
        <v>1</v>
      </c>
      <c r="C504" s="252" t="s">
        <v>753</v>
      </c>
      <c r="D504" s="251"/>
      <c r="E504" s="251"/>
      <c r="F504" s="251"/>
      <c r="G504" s="251"/>
      <c r="H504" s="251"/>
      <c r="I504" s="251"/>
      <c r="J504" s="233" t="s">
        <v>744</v>
      </c>
      <c r="K504" s="234"/>
      <c r="L504" s="234"/>
      <c r="M504" s="234"/>
      <c r="N504" s="234"/>
      <c r="O504" s="234"/>
      <c r="P504" s="241" t="s">
        <v>629</v>
      </c>
      <c r="Q504" s="235"/>
      <c r="R504" s="235"/>
      <c r="S504" s="235"/>
      <c r="T504" s="235"/>
      <c r="U504" s="235"/>
      <c r="V504" s="235"/>
      <c r="W504" s="235"/>
      <c r="X504" s="235"/>
      <c r="Y504" s="236">
        <v>7</v>
      </c>
      <c r="Z504" s="237"/>
      <c r="AA504" s="237"/>
      <c r="AB504" s="238"/>
      <c r="AC504" s="222" t="s">
        <v>245</v>
      </c>
      <c r="AD504" s="223"/>
      <c r="AE504" s="223"/>
      <c r="AF504" s="223"/>
      <c r="AG504" s="223"/>
      <c r="AH504" s="224">
        <v>1</v>
      </c>
      <c r="AI504" s="225"/>
      <c r="AJ504" s="225"/>
      <c r="AK504" s="225"/>
      <c r="AL504" s="226">
        <v>100</v>
      </c>
      <c r="AM504" s="227"/>
      <c r="AN504" s="227"/>
      <c r="AO504" s="228"/>
      <c r="AP504" s="229" t="s">
        <v>644</v>
      </c>
      <c r="AQ504" s="229"/>
      <c r="AR504" s="229"/>
      <c r="AS504" s="229"/>
      <c r="AT504" s="229"/>
      <c r="AU504" s="229"/>
      <c r="AV504" s="229"/>
      <c r="AW504" s="229"/>
      <c r="AX504" s="229"/>
      <c r="AY504">
        <f>COUNTA($C$504)</f>
        <v>1</v>
      </c>
    </row>
    <row r="505" spans="1:51" ht="30" customHeight="1" x14ac:dyDescent="0.15">
      <c r="A505" s="230">
        <v>8</v>
      </c>
      <c r="B505" s="230">
        <v>1</v>
      </c>
      <c r="C505" s="252" t="s">
        <v>754</v>
      </c>
      <c r="D505" s="251"/>
      <c r="E505" s="251"/>
      <c r="F505" s="251"/>
      <c r="G505" s="251"/>
      <c r="H505" s="251"/>
      <c r="I505" s="251"/>
      <c r="J505" s="233" t="s">
        <v>744</v>
      </c>
      <c r="K505" s="234"/>
      <c r="L505" s="234"/>
      <c r="M505" s="234"/>
      <c r="N505" s="234"/>
      <c r="O505" s="234"/>
      <c r="P505" s="241" t="s">
        <v>629</v>
      </c>
      <c r="Q505" s="235"/>
      <c r="R505" s="235"/>
      <c r="S505" s="235"/>
      <c r="T505" s="235"/>
      <c r="U505" s="235"/>
      <c r="V505" s="235"/>
      <c r="W505" s="235"/>
      <c r="X505" s="235"/>
      <c r="Y505" s="236">
        <v>7</v>
      </c>
      <c r="Z505" s="237"/>
      <c r="AA505" s="237"/>
      <c r="AB505" s="238"/>
      <c r="AC505" s="222" t="s">
        <v>245</v>
      </c>
      <c r="AD505" s="223"/>
      <c r="AE505" s="223"/>
      <c r="AF505" s="223"/>
      <c r="AG505" s="223"/>
      <c r="AH505" s="224">
        <v>1</v>
      </c>
      <c r="AI505" s="225"/>
      <c r="AJ505" s="225"/>
      <c r="AK505" s="225"/>
      <c r="AL505" s="226">
        <v>100</v>
      </c>
      <c r="AM505" s="227"/>
      <c r="AN505" s="227"/>
      <c r="AO505" s="228"/>
      <c r="AP505" s="229" t="s">
        <v>644</v>
      </c>
      <c r="AQ505" s="229"/>
      <c r="AR505" s="229"/>
      <c r="AS505" s="229"/>
      <c r="AT505" s="229"/>
      <c r="AU505" s="229"/>
      <c r="AV505" s="229"/>
      <c r="AW505" s="229"/>
      <c r="AX505" s="229"/>
      <c r="AY505">
        <f>COUNTA($C$505)</f>
        <v>1</v>
      </c>
    </row>
    <row r="506" spans="1:51" ht="30" customHeight="1" x14ac:dyDescent="0.15">
      <c r="A506" s="230">
        <v>9</v>
      </c>
      <c r="B506" s="230">
        <v>1</v>
      </c>
      <c r="C506" s="252" t="s">
        <v>755</v>
      </c>
      <c r="D506" s="251"/>
      <c r="E506" s="251"/>
      <c r="F506" s="251"/>
      <c r="G506" s="251"/>
      <c r="H506" s="251"/>
      <c r="I506" s="251"/>
      <c r="J506" s="233" t="s">
        <v>744</v>
      </c>
      <c r="K506" s="234"/>
      <c r="L506" s="234"/>
      <c r="M506" s="234"/>
      <c r="N506" s="234"/>
      <c r="O506" s="234"/>
      <c r="P506" s="241" t="s">
        <v>629</v>
      </c>
      <c r="Q506" s="235"/>
      <c r="R506" s="235"/>
      <c r="S506" s="235"/>
      <c r="T506" s="235"/>
      <c r="U506" s="235"/>
      <c r="V506" s="235"/>
      <c r="W506" s="235"/>
      <c r="X506" s="235"/>
      <c r="Y506" s="236">
        <v>6</v>
      </c>
      <c r="Z506" s="237"/>
      <c r="AA506" s="237"/>
      <c r="AB506" s="238"/>
      <c r="AC506" s="222" t="s">
        <v>245</v>
      </c>
      <c r="AD506" s="223"/>
      <c r="AE506" s="223"/>
      <c r="AF506" s="223"/>
      <c r="AG506" s="223"/>
      <c r="AH506" s="224">
        <v>1</v>
      </c>
      <c r="AI506" s="225"/>
      <c r="AJ506" s="225"/>
      <c r="AK506" s="225"/>
      <c r="AL506" s="226">
        <v>100</v>
      </c>
      <c r="AM506" s="227"/>
      <c r="AN506" s="227"/>
      <c r="AO506" s="228"/>
      <c r="AP506" s="229" t="s">
        <v>644</v>
      </c>
      <c r="AQ506" s="229"/>
      <c r="AR506" s="229"/>
      <c r="AS506" s="229"/>
      <c r="AT506" s="229"/>
      <c r="AU506" s="229"/>
      <c r="AV506" s="229"/>
      <c r="AW506" s="229"/>
      <c r="AX506" s="229"/>
      <c r="AY506">
        <f>COUNTA($C$506)</f>
        <v>1</v>
      </c>
    </row>
    <row r="507" spans="1:51" ht="30" customHeight="1" x14ac:dyDescent="0.15">
      <c r="A507" s="230">
        <v>10</v>
      </c>
      <c r="B507" s="230">
        <v>1</v>
      </c>
      <c r="C507" s="252" t="s">
        <v>756</v>
      </c>
      <c r="D507" s="251"/>
      <c r="E507" s="251"/>
      <c r="F507" s="251"/>
      <c r="G507" s="251"/>
      <c r="H507" s="251"/>
      <c r="I507" s="251"/>
      <c r="J507" s="233" t="s">
        <v>744</v>
      </c>
      <c r="K507" s="234"/>
      <c r="L507" s="234"/>
      <c r="M507" s="234"/>
      <c r="N507" s="234"/>
      <c r="O507" s="234"/>
      <c r="P507" s="241" t="s">
        <v>629</v>
      </c>
      <c r="Q507" s="235"/>
      <c r="R507" s="235"/>
      <c r="S507" s="235"/>
      <c r="T507" s="235"/>
      <c r="U507" s="235"/>
      <c r="V507" s="235"/>
      <c r="W507" s="235"/>
      <c r="X507" s="235"/>
      <c r="Y507" s="236">
        <v>6</v>
      </c>
      <c r="Z507" s="237"/>
      <c r="AA507" s="237"/>
      <c r="AB507" s="238"/>
      <c r="AC507" s="222" t="s">
        <v>245</v>
      </c>
      <c r="AD507" s="223"/>
      <c r="AE507" s="223"/>
      <c r="AF507" s="223"/>
      <c r="AG507" s="223"/>
      <c r="AH507" s="224">
        <v>1</v>
      </c>
      <c r="AI507" s="225"/>
      <c r="AJ507" s="225"/>
      <c r="AK507" s="225"/>
      <c r="AL507" s="226">
        <v>100</v>
      </c>
      <c r="AM507" s="227"/>
      <c r="AN507" s="227"/>
      <c r="AO507" s="228"/>
      <c r="AP507" s="229" t="s">
        <v>644</v>
      </c>
      <c r="AQ507" s="229"/>
      <c r="AR507" s="229"/>
      <c r="AS507" s="229"/>
      <c r="AT507" s="229"/>
      <c r="AU507" s="229"/>
      <c r="AV507" s="229"/>
      <c r="AW507" s="229"/>
      <c r="AX507" s="229"/>
      <c r="AY507">
        <f>COUNTA($C$507)</f>
        <v>1</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2"/>
      <c r="B528" s="52"/>
      <c r="C528" s="52"/>
      <c r="D528" s="52"/>
      <c r="E528" s="52"/>
      <c r="F528" s="52"/>
      <c r="G528" s="52"/>
      <c r="H528" s="52"/>
      <c r="I528" s="52"/>
      <c r="J528" s="52"/>
      <c r="K528" s="52"/>
      <c r="L528" s="52"/>
      <c r="M528" s="52"/>
      <c r="N528" s="52"/>
      <c r="O528" s="52"/>
      <c r="P528" s="53"/>
      <c r="Q528" s="53"/>
      <c r="R528" s="53"/>
      <c r="S528" s="53"/>
      <c r="T528" s="53"/>
      <c r="U528" s="53"/>
      <c r="V528" s="53"/>
      <c r="W528" s="53"/>
      <c r="X528" s="53"/>
      <c r="Y528" s="54"/>
      <c r="Z528" s="54"/>
      <c r="AA528" s="54"/>
      <c r="AB528" s="54"/>
      <c r="AC528" s="54"/>
      <c r="AD528" s="54"/>
      <c r="AE528" s="54"/>
      <c r="AF528" s="54"/>
      <c r="AG528" s="54"/>
      <c r="AH528" s="54"/>
      <c r="AI528" s="54"/>
      <c r="AJ528" s="54"/>
      <c r="AK528" s="54"/>
      <c r="AL528" s="54"/>
      <c r="AM528" s="54"/>
      <c r="AN528" s="54"/>
      <c r="AO528" s="54"/>
      <c r="AP528" s="53"/>
      <c r="AQ528" s="53"/>
      <c r="AR528" s="53"/>
      <c r="AS528" s="53"/>
      <c r="AT528" s="53"/>
      <c r="AU528" s="53"/>
      <c r="AV528" s="53"/>
      <c r="AW528" s="53"/>
      <c r="AX528" s="53"/>
      <c r="AY528">
        <f>COUNTA($C$531)</f>
        <v>1</v>
      </c>
    </row>
    <row r="529" spans="1:51" ht="24.75" customHeight="1" x14ac:dyDescent="0.15">
      <c r="A529" s="46"/>
      <c r="B529" s="41" t="s">
        <v>632</v>
      </c>
      <c r="C529" s="46"/>
      <c r="D529" s="46"/>
      <c r="E529" s="46"/>
      <c r="F529" s="46"/>
      <c r="G529" s="46"/>
      <c r="H529" s="46"/>
      <c r="I529" s="46"/>
      <c r="J529" s="46"/>
      <c r="K529" s="46"/>
      <c r="L529" s="46"/>
      <c r="M529" s="46"/>
      <c r="N529" s="46"/>
      <c r="O529" s="46"/>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P529" s="50"/>
      <c r="AQ529" s="50"/>
      <c r="AR529" s="50"/>
      <c r="AS529" s="50"/>
      <c r="AT529" s="50"/>
      <c r="AU529" s="50"/>
      <c r="AV529" s="50"/>
      <c r="AW529" s="50"/>
      <c r="AX529" s="50"/>
      <c r="AY529">
        <f>$AY$528</f>
        <v>1</v>
      </c>
    </row>
    <row r="530" spans="1:51" ht="59.25" customHeight="1" x14ac:dyDescent="0.15">
      <c r="A530" s="255"/>
      <c r="B530" s="255"/>
      <c r="C530" s="255" t="s">
        <v>24</v>
      </c>
      <c r="D530" s="255"/>
      <c r="E530" s="255"/>
      <c r="F530" s="255"/>
      <c r="G530" s="255"/>
      <c r="H530" s="255"/>
      <c r="I530" s="255"/>
      <c r="J530" s="242" t="s">
        <v>189</v>
      </c>
      <c r="K530" s="256"/>
      <c r="L530" s="256"/>
      <c r="M530" s="256"/>
      <c r="N530" s="256"/>
      <c r="O530" s="256"/>
      <c r="P530" s="119" t="s">
        <v>25</v>
      </c>
      <c r="Q530" s="119"/>
      <c r="R530" s="119"/>
      <c r="S530" s="119"/>
      <c r="T530" s="119"/>
      <c r="U530" s="119"/>
      <c r="V530" s="119"/>
      <c r="W530" s="119"/>
      <c r="X530" s="119"/>
      <c r="Y530" s="257" t="s">
        <v>188</v>
      </c>
      <c r="Z530" s="258"/>
      <c r="AA530" s="258"/>
      <c r="AB530" s="258"/>
      <c r="AC530" s="242" t="s">
        <v>217</v>
      </c>
      <c r="AD530" s="242"/>
      <c r="AE530" s="242"/>
      <c r="AF530" s="242"/>
      <c r="AG530" s="242"/>
      <c r="AH530" s="257" t="s">
        <v>234</v>
      </c>
      <c r="AI530" s="255"/>
      <c r="AJ530" s="255"/>
      <c r="AK530" s="255"/>
      <c r="AL530" s="255" t="s">
        <v>19</v>
      </c>
      <c r="AM530" s="255"/>
      <c r="AN530" s="255"/>
      <c r="AO530" s="259"/>
      <c r="AP530" s="245" t="s">
        <v>190</v>
      </c>
      <c r="AQ530" s="245"/>
      <c r="AR530" s="245"/>
      <c r="AS530" s="245"/>
      <c r="AT530" s="245"/>
      <c r="AU530" s="245"/>
      <c r="AV530" s="245"/>
      <c r="AW530" s="245"/>
      <c r="AX530" s="245"/>
      <c r="AY530">
        <f>$AY$528</f>
        <v>1</v>
      </c>
    </row>
    <row r="531" spans="1:51" ht="30" customHeight="1" x14ac:dyDescent="0.15">
      <c r="A531" s="230">
        <v>1</v>
      </c>
      <c r="B531" s="230">
        <v>1</v>
      </c>
      <c r="C531" s="252" t="s">
        <v>656</v>
      </c>
      <c r="D531" s="251"/>
      <c r="E531" s="251"/>
      <c r="F531" s="251"/>
      <c r="G531" s="251"/>
      <c r="H531" s="251"/>
      <c r="I531" s="251"/>
      <c r="J531" s="233">
        <v>6030005001745</v>
      </c>
      <c r="K531" s="234"/>
      <c r="L531" s="234"/>
      <c r="M531" s="234"/>
      <c r="N531" s="234"/>
      <c r="O531" s="234"/>
      <c r="P531" s="241" t="s">
        <v>657</v>
      </c>
      <c r="Q531" s="235"/>
      <c r="R531" s="235"/>
      <c r="S531" s="235"/>
      <c r="T531" s="235"/>
      <c r="U531" s="235"/>
      <c r="V531" s="235"/>
      <c r="W531" s="235"/>
      <c r="X531" s="235"/>
      <c r="Y531" s="236">
        <v>403</v>
      </c>
      <c r="Z531" s="237"/>
      <c r="AA531" s="237"/>
      <c r="AB531" s="238"/>
      <c r="AC531" s="222"/>
      <c r="AD531" s="223"/>
      <c r="AE531" s="223"/>
      <c r="AF531" s="223"/>
      <c r="AG531" s="223"/>
      <c r="AH531" s="253" t="s">
        <v>644</v>
      </c>
      <c r="AI531" s="254"/>
      <c r="AJ531" s="254"/>
      <c r="AK531" s="254"/>
      <c r="AL531" s="226" t="s">
        <v>644</v>
      </c>
      <c r="AM531" s="227"/>
      <c r="AN531" s="227"/>
      <c r="AO531" s="228"/>
      <c r="AP531" s="229" t="s">
        <v>644</v>
      </c>
      <c r="AQ531" s="229"/>
      <c r="AR531" s="229"/>
      <c r="AS531" s="229"/>
      <c r="AT531" s="229"/>
      <c r="AU531" s="229"/>
      <c r="AV531" s="229"/>
      <c r="AW531" s="229"/>
      <c r="AX531" s="229"/>
      <c r="AY531">
        <f>$AY$528</f>
        <v>1</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1"/>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1"/>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2"/>
      <c r="B561" s="52"/>
      <c r="C561" s="52"/>
      <c r="D561" s="52"/>
      <c r="E561" s="52"/>
      <c r="F561" s="52"/>
      <c r="G561" s="52"/>
      <c r="H561" s="52"/>
      <c r="I561" s="52"/>
      <c r="J561" s="52"/>
      <c r="K561" s="52"/>
      <c r="L561" s="52"/>
      <c r="M561" s="52"/>
      <c r="N561" s="52"/>
      <c r="O561" s="52"/>
      <c r="P561" s="53"/>
      <c r="Q561" s="53"/>
      <c r="R561" s="53"/>
      <c r="S561" s="53"/>
      <c r="T561" s="53"/>
      <c r="U561" s="53"/>
      <c r="V561" s="53"/>
      <c r="W561" s="53"/>
      <c r="X561" s="53"/>
      <c r="Y561" s="54"/>
      <c r="Z561" s="54"/>
      <c r="AA561" s="54"/>
      <c r="AB561" s="54"/>
      <c r="AC561" s="54"/>
      <c r="AD561" s="54"/>
      <c r="AE561" s="54"/>
      <c r="AF561" s="54"/>
      <c r="AG561" s="54"/>
      <c r="AH561" s="54"/>
      <c r="AI561" s="54"/>
      <c r="AJ561" s="54"/>
      <c r="AK561" s="54"/>
      <c r="AL561" s="54"/>
      <c r="AM561" s="54"/>
      <c r="AN561" s="54"/>
      <c r="AO561" s="54"/>
      <c r="AP561" s="53"/>
      <c r="AQ561" s="53"/>
      <c r="AR561" s="53"/>
      <c r="AS561" s="53"/>
      <c r="AT561" s="53"/>
      <c r="AU561" s="53"/>
      <c r="AV561" s="53"/>
      <c r="AW561" s="53"/>
      <c r="AX561" s="53"/>
      <c r="AY561">
        <f>COUNTA($C$564)</f>
        <v>1</v>
      </c>
    </row>
    <row r="562" spans="1:51" ht="24.75" customHeight="1" x14ac:dyDescent="0.15">
      <c r="A562" s="46"/>
      <c r="B562" s="41" t="s">
        <v>658</v>
      </c>
      <c r="C562" s="46"/>
      <c r="D562" s="46"/>
      <c r="E562" s="46"/>
      <c r="F562" s="46"/>
      <c r="G562" s="46"/>
      <c r="H562" s="46"/>
      <c r="I562" s="46"/>
      <c r="J562" s="46"/>
      <c r="K562" s="46"/>
      <c r="L562" s="46"/>
      <c r="M562" s="46"/>
      <c r="N562" s="46"/>
      <c r="O562" s="46"/>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P562" s="50"/>
      <c r="AQ562" s="50"/>
      <c r="AR562" s="50"/>
      <c r="AS562" s="50"/>
      <c r="AT562" s="50"/>
      <c r="AU562" s="50"/>
      <c r="AV562" s="50"/>
      <c r="AW562" s="50"/>
      <c r="AX562" s="50"/>
      <c r="AY562">
        <f>$AY$561</f>
        <v>1</v>
      </c>
    </row>
    <row r="563" spans="1:51" ht="59.25" customHeight="1" x14ac:dyDescent="0.15">
      <c r="A563" s="255"/>
      <c r="B563" s="255"/>
      <c r="C563" s="255" t="s">
        <v>24</v>
      </c>
      <c r="D563" s="255"/>
      <c r="E563" s="255"/>
      <c r="F563" s="255"/>
      <c r="G563" s="255"/>
      <c r="H563" s="255"/>
      <c r="I563" s="255"/>
      <c r="J563" s="242" t="s">
        <v>189</v>
      </c>
      <c r="K563" s="256"/>
      <c r="L563" s="256"/>
      <c r="M563" s="256"/>
      <c r="N563" s="256"/>
      <c r="O563" s="256"/>
      <c r="P563" s="119" t="s">
        <v>25</v>
      </c>
      <c r="Q563" s="119"/>
      <c r="R563" s="119"/>
      <c r="S563" s="119"/>
      <c r="T563" s="119"/>
      <c r="U563" s="119"/>
      <c r="V563" s="119"/>
      <c r="W563" s="119"/>
      <c r="X563" s="119"/>
      <c r="Y563" s="257" t="s">
        <v>188</v>
      </c>
      <c r="Z563" s="258"/>
      <c r="AA563" s="258"/>
      <c r="AB563" s="258"/>
      <c r="AC563" s="242" t="s">
        <v>217</v>
      </c>
      <c r="AD563" s="242"/>
      <c r="AE563" s="242"/>
      <c r="AF563" s="242"/>
      <c r="AG563" s="242"/>
      <c r="AH563" s="257" t="s">
        <v>234</v>
      </c>
      <c r="AI563" s="255"/>
      <c r="AJ563" s="255"/>
      <c r="AK563" s="255"/>
      <c r="AL563" s="255" t="s">
        <v>19</v>
      </c>
      <c r="AM563" s="255"/>
      <c r="AN563" s="255"/>
      <c r="AO563" s="259"/>
      <c r="AP563" s="245" t="s">
        <v>190</v>
      </c>
      <c r="AQ563" s="245"/>
      <c r="AR563" s="245"/>
      <c r="AS563" s="245"/>
      <c r="AT563" s="245"/>
      <c r="AU563" s="245"/>
      <c r="AV563" s="245"/>
      <c r="AW563" s="245"/>
      <c r="AX563" s="245"/>
      <c r="AY563">
        <f>$AY$561</f>
        <v>1</v>
      </c>
    </row>
    <row r="564" spans="1:51" ht="30" customHeight="1" x14ac:dyDescent="0.15">
      <c r="A564" s="230">
        <v>1</v>
      </c>
      <c r="B564" s="230">
        <v>1</v>
      </c>
      <c r="C564" s="252" t="s">
        <v>659</v>
      </c>
      <c r="D564" s="251"/>
      <c r="E564" s="251"/>
      <c r="F564" s="251"/>
      <c r="G564" s="251"/>
      <c r="H564" s="251"/>
      <c r="I564" s="251"/>
      <c r="J564" s="233">
        <v>5290001044186</v>
      </c>
      <c r="K564" s="234"/>
      <c r="L564" s="234"/>
      <c r="M564" s="234"/>
      <c r="N564" s="234"/>
      <c r="O564" s="234"/>
      <c r="P564" s="241" t="s">
        <v>664</v>
      </c>
      <c r="Q564" s="235"/>
      <c r="R564" s="235"/>
      <c r="S564" s="235"/>
      <c r="T564" s="235"/>
      <c r="U564" s="235"/>
      <c r="V564" s="235"/>
      <c r="W564" s="235"/>
      <c r="X564" s="235"/>
      <c r="Y564" s="236">
        <v>241</v>
      </c>
      <c r="Z564" s="237"/>
      <c r="AA564" s="237"/>
      <c r="AB564" s="238"/>
      <c r="AC564" s="222" t="s">
        <v>239</v>
      </c>
      <c r="AD564" s="223"/>
      <c r="AE564" s="223"/>
      <c r="AF564" s="223"/>
      <c r="AG564" s="223"/>
      <c r="AH564" s="253">
        <v>4</v>
      </c>
      <c r="AI564" s="254"/>
      <c r="AJ564" s="254"/>
      <c r="AK564" s="254"/>
      <c r="AL564" s="226">
        <v>81</v>
      </c>
      <c r="AM564" s="227"/>
      <c r="AN564" s="227"/>
      <c r="AO564" s="228"/>
      <c r="AP564" s="229" t="s">
        <v>644</v>
      </c>
      <c r="AQ564" s="229"/>
      <c r="AR564" s="229"/>
      <c r="AS564" s="229"/>
      <c r="AT564" s="229"/>
      <c r="AU564" s="229"/>
      <c r="AV564" s="229"/>
      <c r="AW564" s="229"/>
      <c r="AX564" s="229"/>
      <c r="AY564">
        <f>$AY$561</f>
        <v>1</v>
      </c>
    </row>
    <row r="565" spans="1:51" ht="30" customHeight="1" x14ac:dyDescent="0.15">
      <c r="A565" s="230">
        <v>2</v>
      </c>
      <c r="B565" s="230">
        <v>1</v>
      </c>
      <c r="C565" s="252" t="s">
        <v>660</v>
      </c>
      <c r="D565" s="251"/>
      <c r="E565" s="251"/>
      <c r="F565" s="251"/>
      <c r="G565" s="251"/>
      <c r="H565" s="251"/>
      <c r="I565" s="251"/>
      <c r="J565" s="233">
        <v>9290001047292</v>
      </c>
      <c r="K565" s="234"/>
      <c r="L565" s="234"/>
      <c r="M565" s="234"/>
      <c r="N565" s="234"/>
      <c r="O565" s="234"/>
      <c r="P565" s="241" t="s">
        <v>665</v>
      </c>
      <c r="Q565" s="235"/>
      <c r="R565" s="235"/>
      <c r="S565" s="235"/>
      <c r="T565" s="235"/>
      <c r="U565" s="235"/>
      <c r="V565" s="235"/>
      <c r="W565" s="235"/>
      <c r="X565" s="235"/>
      <c r="Y565" s="236">
        <v>140</v>
      </c>
      <c r="Z565" s="237"/>
      <c r="AA565" s="237"/>
      <c r="AB565" s="238"/>
      <c r="AC565" s="222" t="s">
        <v>240</v>
      </c>
      <c r="AD565" s="223"/>
      <c r="AE565" s="223"/>
      <c r="AF565" s="223"/>
      <c r="AG565" s="223"/>
      <c r="AH565" s="253">
        <v>8</v>
      </c>
      <c r="AI565" s="254"/>
      <c r="AJ565" s="254"/>
      <c r="AK565" s="254"/>
      <c r="AL565" s="226">
        <v>91</v>
      </c>
      <c r="AM565" s="227"/>
      <c r="AN565" s="227"/>
      <c r="AO565" s="228"/>
      <c r="AP565" s="229" t="s">
        <v>644</v>
      </c>
      <c r="AQ565" s="229"/>
      <c r="AR565" s="229"/>
      <c r="AS565" s="229"/>
      <c r="AT565" s="229"/>
      <c r="AU565" s="229"/>
      <c r="AV565" s="229"/>
      <c r="AW565" s="229"/>
      <c r="AX565" s="229"/>
      <c r="AY565">
        <f>COUNTA($C$565)</f>
        <v>1</v>
      </c>
    </row>
    <row r="566" spans="1:51" ht="30" customHeight="1" x14ac:dyDescent="0.15">
      <c r="A566" s="230">
        <v>3</v>
      </c>
      <c r="B566" s="230">
        <v>1</v>
      </c>
      <c r="C566" s="252" t="s">
        <v>661</v>
      </c>
      <c r="D566" s="251"/>
      <c r="E566" s="251"/>
      <c r="F566" s="251"/>
      <c r="G566" s="251"/>
      <c r="H566" s="251"/>
      <c r="I566" s="251"/>
      <c r="J566" s="233" t="s">
        <v>644</v>
      </c>
      <c r="K566" s="234"/>
      <c r="L566" s="234"/>
      <c r="M566" s="234"/>
      <c r="N566" s="234"/>
      <c r="O566" s="234"/>
      <c r="P566" s="241" t="s">
        <v>666</v>
      </c>
      <c r="Q566" s="235"/>
      <c r="R566" s="235"/>
      <c r="S566" s="235"/>
      <c r="T566" s="235"/>
      <c r="U566" s="235"/>
      <c r="V566" s="235"/>
      <c r="W566" s="235"/>
      <c r="X566" s="235"/>
      <c r="Y566" s="236">
        <v>9</v>
      </c>
      <c r="Z566" s="237"/>
      <c r="AA566" s="237"/>
      <c r="AB566" s="238"/>
      <c r="AC566" s="222" t="s">
        <v>240</v>
      </c>
      <c r="AD566" s="223"/>
      <c r="AE566" s="223"/>
      <c r="AF566" s="223"/>
      <c r="AG566" s="223"/>
      <c r="AH566" s="224">
        <v>3</v>
      </c>
      <c r="AI566" s="225"/>
      <c r="AJ566" s="225"/>
      <c r="AK566" s="225"/>
      <c r="AL566" s="226">
        <v>97</v>
      </c>
      <c r="AM566" s="227"/>
      <c r="AN566" s="227"/>
      <c r="AO566" s="228"/>
      <c r="AP566" s="229" t="s">
        <v>644</v>
      </c>
      <c r="AQ566" s="229"/>
      <c r="AR566" s="229"/>
      <c r="AS566" s="229"/>
      <c r="AT566" s="229"/>
      <c r="AU566" s="229"/>
      <c r="AV566" s="229"/>
      <c r="AW566" s="229"/>
      <c r="AX566" s="229"/>
      <c r="AY566">
        <f>COUNTA($C$566)</f>
        <v>1</v>
      </c>
    </row>
    <row r="567" spans="1:51" ht="30" customHeight="1" x14ac:dyDescent="0.15">
      <c r="A567" s="230">
        <v>4</v>
      </c>
      <c r="B567" s="230">
        <v>1</v>
      </c>
      <c r="C567" s="252" t="s">
        <v>662</v>
      </c>
      <c r="D567" s="251"/>
      <c r="E567" s="251"/>
      <c r="F567" s="251"/>
      <c r="G567" s="251"/>
      <c r="H567" s="251"/>
      <c r="I567" s="251"/>
      <c r="J567" s="233">
        <v>8200001016034</v>
      </c>
      <c r="K567" s="234"/>
      <c r="L567" s="234"/>
      <c r="M567" s="234"/>
      <c r="N567" s="234"/>
      <c r="O567" s="234"/>
      <c r="P567" s="241" t="s">
        <v>667</v>
      </c>
      <c r="Q567" s="235"/>
      <c r="R567" s="235"/>
      <c r="S567" s="235"/>
      <c r="T567" s="235"/>
      <c r="U567" s="235"/>
      <c r="V567" s="235"/>
      <c r="W567" s="235"/>
      <c r="X567" s="235"/>
      <c r="Y567" s="236">
        <v>6</v>
      </c>
      <c r="Z567" s="237"/>
      <c r="AA567" s="237"/>
      <c r="AB567" s="238"/>
      <c r="AC567" s="222" t="s">
        <v>239</v>
      </c>
      <c r="AD567" s="223"/>
      <c r="AE567" s="223"/>
      <c r="AF567" s="223"/>
      <c r="AG567" s="223"/>
      <c r="AH567" s="224">
        <v>2</v>
      </c>
      <c r="AI567" s="225"/>
      <c r="AJ567" s="225"/>
      <c r="AK567" s="225"/>
      <c r="AL567" s="226">
        <v>97</v>
      </c>
      <c r="AM567" s="227"/>
      <c r="AN567" s="227"/>
      <c r="AO567" s="228"/>
      <c r="AP567" s="229" t="s">
        <v>644</v>
      </c>
      <c r="AQ567" s="229"/>
      <c r="AR567" s="229"/>
      <c r="AS567" s="229"/>
      <c r="AT567" s="229"/>
      <c r="AU567" s="229"/>
      <c r="AV567" s="229"/>
      <c r="AW567" s="229"/>
      <c r="AX567" s="229"/>
      <c r="AY567">
        <f>COUNTA($C$567)</f>
        <v>1</v>
      </c>
    </row>
    <row r="568" spans="1:51" ht="30" customHeight="1" x14ac:dyDescent="0.15">
      <c r="A568" s="230">
        <v>5</v>
      </c>
      <c r="B568" s="230">
        <v>1</v>
      </c>
      <c r="C568" s="252" t="s">
        <v>663</v>
      </c>
      <c r="D568" s="251"/>
      <c r="E568" s="251"/>
      <c r="F568" s="251"/>
      <c r="G568" s="251"/>
      <c r="H568" s="251"/>
      <c r="I568" s="251"/>
      <c r="J568" s="233">
        <v>4490002012486</v>
      </c>
      <c r="K568" s="234"/>
      <c r="L568" s="234"/>
      <c r="M568" s="234"/>
      <c r="N568" s="234"/>
      <c r="O568" s="234"/>
      <c r="P568" s="241" t="s">
        <v>668</v>
      </c>
      <c r="Q568" s="235"/>
      <c r="R568" s="235"/>
      <c r="S568" s="235"/>
      <c r="T568" s="235"/>
      <c r="U568" s="235"/>
      <c r="V568" s="235"/>
      <c r="W568" s="235"/>
      <c r="X568" s="235"/>
      <c r="Y568" s="236">
        <v>3</v>
      </c>
      <c r="Z568" s="237"/>
      <c r="AA568" s="237"/>
      <c r="AB568" s="238"/>
      <c r="AC568" s="222" t="s">
        <v>239</v>
      </c>
      <c r="AD568" s="223"/>
      <c r="AE568" s="223"/>
      <c r="AF568" s="223"/>
      <c r="AG568" s="223"/>
      <c r="AH568" s="224">
        <v>1</v>
      </c>
      <c r="AI568" s="225"/>
      <c r="AJ568" s="225"/>
      <c r="AK568" s="225"/>
      <c r="AL568" s="226">
        <v>100</v>
      </c>
      <c r="AM568" s="227"/>
      <c r="AN568" s="227"/>
      <c r="AO568" s="228"/>
      <c r="AP568" s="229" t="s">
        <v>644</v>
      </c>
      <c r="AQ568" s="229"/>
      <c r="AR568" s="229"/>
      <c r="AS568" s="229"/>
      <c r="AT568" s="229"/>
      <c r="AU568" s="229"/>
      <c r="AV568" s="229"/>
      <c r="AW568" s="229"/>
      <c r="AX568" s="229"/>
      <c r="AY568">
        <f>COUNTA($C$568)</f>
        <v>1</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15">
      <c r="A594" s="52"/>
      <c r="B594" s="52"/>
      <c r="C594" s="52"/>
      <c r="D594" s="52"/>
      <c r="E594" s="52"/>
      <c r="F594" s="52"/>
      <c r="G594" s="52"/>
      <c r="H594" s="52"/>
      <c r="I594" s="52"/>
      <c r="J594" s="52"/>
      <c r="K594" s="52"/>
      <c r="L594" s="52"/>
      <c r="M594" s="52"/>
      <c r="N594" s="52"/>
      <c r="O594" s="52"/>
      <c r="P594" s="53"/>
      <c r="Q594" s="53"/>
      <c r="R594" s="53"/>
      <c r="S594" s="53"/>
      <c r="T594" s="53"/>
      <c r="U594" s="53"/>
      <c r="V594" s="53"/>
      <c r="W594" s="53"/>
      <c r="X594" s="53"/>
      <c r="Y594" s="54"/>
      <c r="Z594" s="54"/>
      <c r="AA594" s="54"/>
      <c r="AB594" s="54"/>
      <c r="AC594" s="54"/>
      <c r="AD594" s="54"/>
      <c r="AE594" s="54"/>
      <c r="AF594" s="54"/>
      <c r="AG594" s="54"/>
      <c r="AH594" s="54"/>
      <c r="AI594" s="54"/>
      <c r="AJ594" s="54"/>
      <c r="AK594" s="54"/>
      <c r="AL594" s="54"/>
      <c r="AM594" s="54"/>
      <c r="AN594" s="54"/>
      <c r="AO594" s="54"/>
      <c r="AP594" s="53"/>
      <c r="AQ594" s="53"/>
      <c r="AR594" s="53"/>
      <c r="AS594" s="53"/>
      <c r="AT594" s="53"/>
      <c r="AU594" s="53"/>
      <c r="AV594" s="53"/>
      <c r="AW594" s="53"/>
      <c r="AX594" s="53"/>
      <c r="AY594">
        <f>COUNTA($C$597)</f>
        <v>1</v>
      </c>
    </row>
    <row r="595" spans="1:51" ht="24.75" customHeight="1" x14ac:dyDescent="0.15">
      <c r="A595" s="46"/>
      <c r="B595" s="41" t="s">
        <v>671</v>
      </c>
      <c r="C595" s="46"/>
      <c r="D595" s="46"/>
      <c r="E595" s="46"/>
      <c r="F595" s="46"/>
      <c r="G595" s="46"/>
      <c r="H595" s="46"/>
      <c r="I595" s="46"/>
      <c r="J595" s="46"/>
      <c r="K595" s="46"/>
      <c r="L595" s="46"/>
      <c r="M595" s="46"/>
      <c r="N595" s="46"/>
      <c r="O595" s="46"/>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P595" s="50"/>
      <c r="AQ595" s="50"/>
      <c r="AR595" s="50"/>
      <c r="AS595" s="50"/>
      <c r="AT595" s="50"/>
      <c r="AU595" s="50"/>
      <c r="AV595" s="50"/>
      <c r="AW595" s="50"/>
      <c r="AX595" s="50"/>
      <c r="AY595">
        <f>$AY$594</f>
        <v>1</v>
      </c>
    </row>
    <row r="596" spans="1:51" ht="59.25" customHeight="1" x14ac:dyDescent="0.15">
      <c r="A596" s="255"/>
      <c r="B596" s="255"/>
      <c r="C596" s="255" t="s">
        <v>24</v>
      </c>
      <c r="D596" s="255"/>
      <c r="E596" s="255"/>
      <c r="F596" s="255"/>
      <c r="G596" s="255"/>
      <c r="H596" s="255"/>
      <c r="I596" s="255"/>
      <c r="J596" s="242" t="s">
        <v>189</v>
      </c>
      <c r="K596" s="256"/>
      <c r="L596" s="256"/>
      <c r="M596" s="256"/>
      <c r="N596" s="256"/>
      <c r="O596" s="256"/>
      <c r="P596" s="119" t="s">
        <v>25</v>
      </c>
      <c r="Q596" s="119"/>
      <c r="R596" s="119"/>
      <c r="S596" s="119"/>
      <c r="T596" s="119"/>
      <c r="U596" s="119"/>
      <c r="V596" s="119"/>
      <c r="W596" s="119"/>
      <c r="X596" s="119"/>
      <c r="Y596" s="257" t="s">
        <v>188</v>
      </c>
      <c r="Z596" s="258"/>
      <c r="AA596" s="258"/>
      <c r="AB596" s="258"/>
      <c r="AC596" s="242" t="s">
        <v>217</v>
      </c>
      <c r="AD596" s="242"/>
      <c r="AE596" s="242"/>
      <c r="AF596" s="242"/>
      <c r="AG596" s="242"/>
      <c r="AH596" s="257" t="s">
        <v>234</v>
      </c>
      <c r="AI596" s="255"/>
      <c r="AJ596" s="255"/>
      <c r="AK596" s="255"/>
      <c r="AL596" s="255" t="s">
        <v>19</v>
      </c>
      <c r="AM596" s="255"/>
      <c r="AN596" s="255"/>
      <c r="AO596" s="259"/>
      <c r="AP596" s="245" t="s">
        <v>190</v>
      </c>
      <c r="AQ596" s="245"/>
      <c r="AR596" s="245"/>
      <c r="AS596" s="245"/>
      <c r="AT596" s="245"/>
      <c r="AU596" s="245"/>
      <c r="AV596" s="245"/>
      <c r="AW596" s="245"/>
      <c r="AX596" s="245"/>
      <c r="AY596">
        <f>$AY$594</f>
        <v>1</v>
      </c>
    </row>
    <row r="597" spans="1:51" ht="30" customHeight="1" x14ac:dyDescent="0.15">
      <c r="A597" s="230">
        <v>1</v>
      </c>
      <c r="B597" s="230">
        <v>1</v>
      </c>
      <c r="C597" s="252" t="s">
        <v>672</v>
      </c>
      <c r="D597" s="251"/>
      <c r="E597" s="251"/>
      <c r="F597" s="251"/>
      <c r="G597" s="251"/>
      <c r="H597" s="251"/>
      <c r="I597" s="251"/>
      <c r="J597" s="233">
        <v>7000020430005</v>
      </c>
      <c r="K597" s="234"/>
      <c r="L597" s="234"/>
      <c r="M597" s="234"/>
      <c r="N597" s="234"/>
      <c r="O597" s="234"/>
      <c r="P597" s="241" t="s">
        <v>628</v>
      </c>
      <c r="Q597" s="235"/>
      <c r="R597" s="235"/>
      <c r="S597" s="235"/>
      <c r="T597" s="235"/>
      <c r="U597" s="235"/>
      <c r="V597" s="235"/>
      <c r="W597" s="235"/>
      <c r="X597" s="235"/>
      <c r="Y597" s="236">
        <v>25429</v>
      </c>
      <c r="Z597" s="237"/>
      <c r="AA597" s="237"/>
      <c r="AB597" s="238"/>
      <c r="AC597" s="222"/>
      <c r="AD597" s="223"/>
      <c r="AE597" s="223"/>
      <c r="AF597" s="223"/>
      <c r="AG597" s="223"/>
      <c r="AH597" s="253" t="s">
        <v>744</v>
      </c>
      <c r="AI597" s="254"/>
      <c r="AJ597" s="254"/>
      <c r="AK597" s="254"/>
      <c r="AL597" s="226" t="s">
        <v>744</v>
      </c>
      <c r="AM597" s="227"/>
      <c r="AN597" s="227"/>
      <c r="AO597" s="228"/>
      <c r="AP597" s="229" t="s">
        <v>757</v>
      </c>
      <c r="AQ597" s="229"/>
      <c r="AR597" s="229"/>
      <c r="AS597" s="229"/>
      <c r="AT597" s="229"/>
      <c r="AU597" s="229"/>
      <c r="AV597" s="229"/>
      <c r="AW597" s="229"/>
      <c r="AX597" s="229"/>
      <c r="AY597">
        <f>$AY$594</f>
        <v>1</v>
      </c>
    </row>
    <row r="598" spans="1:51" ht="30" customHeight="1" x14ac:dyDescent="0.15">
      <c r="A598" s="230">
        <v>2</v>
      </c>
      <c r="B598" s="230">
        <v>1</v>
      </c>
      <c r="C598" s="252" t="s">
        <v>673</v>
      </c>
      <c r="D598" s="251"/>
      <c r="E598" s="251"/>
      <c r="F598" s="251"/>
      <c r="G598" s="251"/>
      <c r="H598" s="251"/>
      <c r="I598" s="251"/>
      <c r="J598" s="233">
        <v>7000020340006</v>
      </c>
      <c r="K598" s="234"/>
      <c r="L598" s="234"/>
      <c r="M598" s="234"/>
      <c r="N598" s="234"/>
      <c r="O598" s="234"/>
      <c r="P598" s="235" t="s">
        <v>628</v>
      </c>
      <c r="Q598" s="235"/>
      <c r="R598" s="235"/>
      <c r="S598" s="235"/>
      <c r="T598" s="235"/>
      <c r="U598" s="235"/>
      <c r="V598" s="235"/>
      <c r="W598" s="235"/>
      <c r="X598" s="235"/>
      <c r="Y598" s="236">
        <v>19948</v>
      </c>
      <c r="Z598" s="237"/>
      <c r="AA598" s="237"/>
      <c r="AB598" s="238"/>
      <c r="AC598" s="222"/>
      <c r="AD598" s="223"/>
      <c r="AE598" s="223"/>
      <c r="AF598" s="223"/>
      <c r="AG598" s="223"/>
      <c r="AH598" s="253" t="s">
        <v>744</v>
      </c>
      <c r="AI598" s="254"/>
      <c r="AJ598" s="254"/>
      <c r="AK598" s="254"/>
      <c r="AL598" s="226" t="s">
        <v>744</v>
      </c>
      <c r="AM598" s="227"/>
      <c r="AN598" s="227"/>
      <c r="AO598" s="228"/>
      <c r="AP598" s="229" t="s">
        <v>757</v>
      </c>
      <c r="AQ598" s="229"/>
      <c r="AR598" s="229"/>
      <c r="AS598" s="229"/>
      <c r="AT598" s="229"/>
      <c r="AU598" s="229"/>
      <c r="AV598" s="229"/>
      <c r="AW598" s="229"/>
      <c r="AX598" s="229"/>
      <c r="AY598">
        <f>COUNTA($C$598)</f>
        <v>1</v>
      </c>
    </row>
    <row r="599" spans="1:51" ht="30" customHeight="1" x14ac:dyDescent="0.15">
      <c r="A599" s="230">
        <v>3</v>
      </c>
      <c r="B599" s="230">
        <v>1</v>
      </c>
      <c r="C599" s="252" t="s">
        <v>674</v>
      </c>
      <c r="D599" s="251"/>
      <c r="E599" s="251"/>
      <c r="F599" s="251"/>
      <c r="G599" s="251"/>
      <c r="H599" s="251"/>
      <c r="I599" s="251"/>
      <c r="J599" s="233">
        <v>7000020070009</v>
      </c>
      <c r="K599" s="234"/>
      <c r="L599" s="234"/>
      <c r="M599" s="234"/>
      <c r="N599" s="234"/>
      <c r="O599" s="234"/>
      <c r="P599" s="241" t="s">
        <v>628</v>
      </c>
      <c r="Q599" s="235"/>
      <c r="R599" s="235"/>
      <c r="S599" s="235"/>
      <c r="T599" s="235"/>
      <c r="U599" s="235"/>
      <c r="V599" s="235"/>
      <c r="W599" s="235"/>
      <c r="X599" s="235"/>
      <c r="Y599" s="236">
        <v>16381</v>
      </c>
      <c r="Z599" s="237"/>
      <c r="AA599" s="237"/>
      <c r="AB599" s="238"/>
      <c r="AC599" s="222"/>
      <c r="AD599" s="223"/>
      <c r="AE599" s="223"/>
      <c r="AF599" s="223"/>
      <c r="AG599" s="223"/>
      <c r="AH599" s="224" t="s">
        <v>744</v>
      </c>
      <c r="AI599" s="225"/>
      <c r="AJ599" s="225"/>
      <c r="AK599" s="225"/>
      <c r="AL599" s="226" t="s">
        <v>744</v>
      </c>
      <c r="AM599" s="227"/>
      <c r="AN599" s="227"/>
      <c r="AO599" s="228"/>
      <c r="AP599" s="229" t="s">
        <v>757</v>
      </c>
      <c r="AQ599" s="229"/>
      <c r="AR599" s="229"/>
      <c r="AS599" s="229"/>
      <c r="AT599" s="229"/>
      <c r="AU599" s="229"/>
      <c r="AV599" s="229"/>
      <c r="AW599" s="229"/>
      <c r="AX599" s="229"/>
      <c r="AY599">
        <f>COUNTA($C$599)</f>
        <v>1</v>
      </c>
    </row>
    <row r="600" spans="1:51" ht="30" customHeight="1" x14ac:dyDescent="0.15">
      <c r="A600" s="230">
        <v>4</v>
      </c>
      <c r="B600" s="230">
        <v>1</v>
      </c>
      <c r="C600" s="252" t="s">
        <v>675</v>
      </c>
      <c r="D600" s="251"/>
      <c r="E600" s="251"/>
      <c r="F600" s="251"/>
      <c r="G600" s="251"/>
      <c r="H600" s="251"/>
      <c r="I600" s="251"/>
      <c r="J600" s="233">
        <v>1000020200000</v>
      </c>
      <c r="K600" s="234"/>
      <c r="L600" s="234"/>
      <c r="M600" s="234"/>
      <c r="N600" s="234"/>
      <c r="O600" s="234"/>
      <c r="P600" s="241" t="s">
        <v>628</v>
      </c>
      <c r="Q600" s="235"/>
      <c r="R600" s="235"/>
      <c r="S600" s="235"/>
      <c r="T600" s="235"/>
      <c r="U600" s="235"/>
      <c r="V600" s="235"/>
      <c r="W600" s="235"/>
      <c r="X600" s="235"/>
      <c r="Y600" s="236">
        <v>15233</v>
      </c>
      <c r="Z600" s="237"/>
      <c r="AA600" s="237"/>
      <c r="AB600" s="238"/>
      <c r="AC600" s="222"/>
      <c r="AD600" s="223"/>
      <c r="AE600" s="223"/>
      <c r="AF600" s="223"/>
      <c r="AG600" s="223"/>
      <c r="AH600" s="224" t="s">
        <v>744</v>
      </c>
      <c r="AI600" s="225"/>
      <c r="AJ600" s="225"/>
      <c r="AK600" s="225"/>
      <c r="AL600" s="226" t="s">
        <v>744</v>
      </c>
      <c r="AM600" s="227"/>
      <c r="AN600" s="227"/>
      <c r="AO600" s="228"/>
      <c r="AP600" s="229" t="s">
        <v>757</v>
      </c>
      <c r="AQ600" s="229"/>
      <c r="AR600" s="229"/>
      <c r="AS600" s="229"/>
      <c r="AT600" s="229"/>
      <c r="AU600" s="229"/>
      <c r="AV600" s="229"/>
      <c r="AW600" s="229"/>
      <c r="AX600" s="229"/>
      <c r="AY600">
        <f>COUNTA($C$600)</f>
        <v>1</v>
      </c>
    </row>
    <row r="601" spans="1:51" ht="30" customHeight="1" x14ac:dyDescent="0.15">
      <c r="A601" s="230">
        <v>5</v>
      </c>
      <c r="B601" s="230">
        <v>1</v>
      </c>
      <c r="C601" s="252" t="s">
        <v>676</v>
      </c>
      <c r="D601" s="251"/>
      <c r="E601" s="251"/>
      <c r="F601" s="251"/>
      <c r="G601" s="251"/>
      <c r="H601" s="251"/>
      <c r="I601" s="251"/>
      <c r="J601" s="233">
        <v>1000020320005</v>
      </c>
      <c r="K601" s="234"/>
      <c r="L601" s="234"/>
      <c r="M601" s="234"/>
      <c r="N601" s="234"/>
      <c r="O601" s="234"/>
      <c r="P601" s="235" t="s">
        <v>628</v>
      </c>
      <c r="Q601" s="235"/>
      <c r="R601" s="235"/>
      <c r="S601" s="235"/>
      <c r="T601" s="235"/>
      <c r="U601" s="235"/>
      <c r="V601" s="235"/>
      <c r="W601" s="235"/>
      <c r="X601" s="235"/>
      <c r="Y601" s="236">
        <v>11985</v>
      </c>
      <c r="Z601" s="237"/>
      <c r="AA601" s="237"/>
      <c r="AB601" s="238"/>
      <c r="AC601" s="222"/>
      <c r="AD601" s="223"/>
      <c r="AE601" s="223"/>
      <c r="AF601" s="223"/>
      <c r="AG601" s="223"/>
      <c r="AH601" s="224" t="s">
        <v>744</v>
      </c>
      <c r="AI601" s="225"/>
      <c r="AJ601" s="225"/>
      <c r="AK601" s="225"/>
      <c r="AL601" s="226" t="s">
        <v>744</v>
      </c>
      <c r="AM601" s="227"/>
      <c r="AN601" s="227"/>
      <c r="AO601" s="228"/>
      <c r="AP601" s="229" t="s">
        <v>757</v>
      </c>
      <c r="AQ601" s="229"/>
      <c r="AR601" s="229"/>
      <c r="AS601" s="229"/>
      <c r="AT601" s="229"/>
      <c r="AU601" s="229"/>
      <c r="AV601" s="229"/>
      <c r="AW601" s="229"/>
      <c r="AX601" s="229"/>
      <c r="AY601">
        <f>COUNTA($C$601)</f>
        <v>1</v>
      </c>
    </row>
    <row r="602" spans="1:51" ht="30" customHeight="1" x14ac:dyDescent="0.15">
      <c r="A602" s="230">
        <v>6</v>
      </c>
      <c r="B602" s="230">
        <v>1</v>
      </c>
      <c r="C602" s="252" t="s">
        <v>677</v>
      </c>
      <c r="D602" s="251"/>
      <c r="E602" s="251"/>
      <c r="F602" s="251"/>
      <c r="G602" s="251"/>
      <c r="H602" s="251"/>
      <c r="I602" s="251"/>
      <c r="J602" s="233">
        <v>6000020400009</v>
      </c>
      <c r="K602" s="234"/>
      <c r="L602" s="234"/>
      <c r="M602" s="234"/>
      <c r="N602" s="234"/>
      <c r="O602" s="234"/>
      <c r="P602" s="235" t="s">
        <v>628</v>
      </c>
      <c r="Q602" s="235"/>
      <c r="R602" s="235"/>
      <c r="S602" s="235"/>
      <c r="T602" s="235"/>
      <c r="U602" s="235"/>
      <c r="V602" s="235"/>
      <c r="W602" s="235"/>
      <c r="X602" s="235"/>
      <c r="Y602" s="236">
        <v>10825</v>
      </c>
      <c r="Z602" s="237"/>
      <c r="AA602" s="237"/>
      <c r="AB602" s="238"/>
      <c r="AC602" s="222"/>
      <c r="AD602" s="223"/>
      <c r="AE602" s="223"/>
      <c r="AF602" s="223"/>
      <c r="AG602" s="223"/>
      <c r="AH602" s="224" t="s">
        <v>744</v>
      </c>
      <c r="AI602" s="225"/>
      <c r="AJ602" s="225"/>
      <c r="AK602" s="225"/>
      <c r="AL602" s="226" t="s">
        <v>744</v>
      </c>
      <c r="AM602" s="227"/>
      <c r="AN602" s="227"/>
      <c r="AO602" s="228"/>
      <c r="AP602" s="229" t="s">
        <v>757</v>
      </c>
      <c r="AQ602" s="229"/>
      <c r="AR602" s="229"/>
      <c r="AS602" s="229"/>
      <c r="AT602" s="229"/>
      <c r="AU602" s="229"/>
      <c r="AV602" s="229"/>
      <c r="AW602" s="229"/>
      <c r="AX602" s="229"/>
      <c r="AY602">
        <f>COUNTA($C$602)</f>
        <v>1</v>
      </c>
    </row>
    <row r="603" spans="1:51" ht="30" customHeight="1" x14ac:dyDescent="0.15">
      <c r="A603" s="230">
        <v>7</v>
      </c>
      <c r="B603" s="230">
        <v>1</v>
      </c>
      <c r="C603" s="252" t="s">
        <v>678</v>
      </c>
      <c r="D603" s="251"/>
      <c r="E603" s="251"/>
      <c r="F603" s="251"/>
      <c r="G603" s="251"/>
      <c r="H603" s="251"/>
      <c r="I603" s="251"/>
      <c r="J603" s="233">
        <v>4000020210005</v>
      </c>
      <c r="K603" s="234"/>
      <c r="L603" s="234"/>
      <c r="M603" s="234"/>
      <c r="N603" s="234"/>
      <c r="O603" s="234"/>
      <c r="P603" s="235" t="s">
        <v>628</v>
      </c>
      <c r="Q603" s="235"/>
      <c r="R603" s="235"/>
      <c r="S603" s="235"/>
      <c r="T603" s="235"/>
      <c r="U603" s="235"/>
      <c r="V603" s="235"/>
      <c r="W603" s="235"/>
      <c r="X603" s="235"/>
      <c r="Y603" s="236">
        <v>10313</v>
      </c>
      <c r="Z603" s="237"/>
      <c r="AA603" s="237"/>
      <c r="AB603" s="238"/>
      <c r="AC603" s="222"/>
      <c r="AD603" s="223"/>
      <c r="AE603" s="223"/>
      <c r="AF603" s="223"/>
      <c r="AG603" s="223"/>
      <c r="AH603" s="224" t="s">
        <v>744</v>
      </c>
      <c r="AI603" s="225"/>
      <c r="AJ603" s="225"/>
      <c r="AK603" s="225"/>
      <c r="AL603" s="226" t="s">
        <v>744</v>
      </c>
      <c r="AM603" s="227"/>
      <c r="AN603" s="227"/>
      <c r="AO603" s="228"/>
      <c r="AP603" s="229" t="s">
        <v>757</v>
      </c>
      <c r="AQ603" s="229"/>
      <c r="AR603" s="229"/>
      <c r="AS603" s="229"/>
      <c r="AT603" s="229"/>
      <c r="AU603" s="229"/>
      <c r="AV603" s="229"/>
      <c r="AW603" s="229"/>
      <c r="AX603" s="229"/>
      <c r="AY603">
        <f>COUNTA($C$603)</f>
        <v>1</v>
      </c>
    </row>
    <row r="604" spans="1:51" ht="30" customHeight="1" x14ac:dyDescent="0.15">
      <c r="A604" s="230">
        <v>8</v>
      </c>
      <c r="B604" s="230">
        <v>1</v>
      </c>
      <c r="C604" s="252" t="s">
        <v>679</v>
      </c>
      <c r="D604" s="251"/>
      <c r="E604" s="251"/>
      <c r="F604" s="251"/>
      <c r="G604" s="251"/>
      <c r="H604" s="251"/>
      <c r="I604" s="251"/>
      <c r="J604" s="233">
        <v>8000020040002</v>
      </c>
      <c r="K604" s="234"/>
      <c r="L604" s="234"/>
      <c r="M604" s="234"/>
      <c r="N604" s="234"/>
      <c r="O604" s="234"/>
      <c r="P604" s="235" t="s">
        <v>628</v>
      </c>
      <c r="Q604" s="235"/>
      <c r="R604" s="235"/>
      <c r="S604" s="235"/>
      <c r="T604" s="235"/>
      <c r="U604" s="235"/>
      <c r="V604" s="235"/>
      <c r="W604" s="235"/>
      <c r="X604" s="235"/>
      <c r="Y604" s="236">
        <v>8134</v>
      </c>
      <c r="Z604" s="237"/>
      <c r="AA604" s="237"/>
      <c r="AB604" s="238"/>
      <c r="AC604" s="222"/>
      <c r="AD604" s="223"/>
      <c r="AE604" s="223"/>
      <c r="AF604" s="223"/>
      <c r="AG604" s="223"/>
      <c r="AH604" s="224" t="s">
        <v>744</v>
      </c>
      <c r="AI604" s="225"/>
      <c r="AJ604" s="225"/>
      <c r="AK604" s="225"/>
      <c r="AL604" s="226" t="s">
        <v>744</v>
      </c>
      <c r="AM604" s="227"/>
      <c r="AN604" s="227"/>
      <c r="AO604" s="228"/>
      <c r="AP604" s="229" t="s">
        <v>757</v>
      </c>
      <c r="AQ604" s="229"/>
      <c r="AR604" s="229"/>
      <c r="AS604" s="229"/>
      <c r="AT604" s="229"/>
      <c r="AU604" s="229"/>
      <c r="AV604" s="229"/>
      <c r="AW604" s="229"/>
      <c r="AX604" s="229"/>
      <c r="AY604">
        <f>COUNTA($C$604)</f>
        <v>1</v>
      </c>
    </row>
    <row r="605" spans="1:51" ht="30" customHeight="1" x14ac:dyDescent="0.15">
      <c r="A605" s="230">
        <v>9</v>
      </c>
      <c r="B605" s="230">
        <v>1</v>
      </c>
      <c r="C605" s="252" t="s">
        <v>680</v>
      </c>
      <c r="D605" s="251"/>
      <c r="E605" s="251"/>
      <c r="F605" s="251"/>
      <c r="G605" s="251"/>
      <c r="H605" s="251"/>
      <c r="I605" s="251"/>
      <c r="J605" s="233">
        <v>8000020460001</v>
      </c>
      <c r="K605" s="234"/>
      <c r="L605" s="234"/>
      <c r="M605" s="234"/>
      <c r="N605" s="234"/>
      <c r="O605" s="234"/>
      <c r="P605" s="235" t="s">
        <v>628</v>
      </c>
      <c r="Q605" s="235"/>
      <c r="R605" s="235"/>
      <c r="S605" s="235"/>
      <c r="T605" s="235"/>
      <c r="U605" s="235"/>
      <c r="V605" s="235"/>
      <c r="W605" s="235"/>
      <c r="X605" s="235"/>
      <c r="Y605" s="236">
        <v>7472</v>
      </c>
      <c r="Z605" s="237"/>
      <c r="AA605" s="237"/>
      <c r="AB605" s="238"/>
      <c r="AC605" s="222"/>
      <c r="AD605" s="223"/>
      <c r="AE605" s="223"/>
      <c r="AF605" s="223"/>
      <c r="AG605" s="223"/>
      <c r="AH605" s="224" t="s">
        <v>744</v>
      </c>
      <c r="AI605" s="225"/>
      <c r="AJ605" s="225"/>
      <c r="AK605" s="225"/>
      <c r="AL605" s="226" t="s">
        <v>744</v>
      </c>
      <c r="AM605" s="227"/>
      <c r="AN605" s="227"/>
      <c r="AO605" s="228"/>
      <c r="AP605" s="229" t="s">
        <v>757</v>
      </c>
      <c r="AQ605" s="229"/>
      <c r="AR605" s="229"/>
      <c r="AS605" s="229"/>
      <c r="AT605" s="229"/>
      <c r="AU605" s="229"/>
      <c r="AV605" s="229"/>
      <c r="AW605" s="229"/>
      <c r="AX605" s="229"/>
      <c r="AY605">
        <f>COUNTA($C$605)</f>
        <v>1</v>
      </c>
    </row>
    <row r="606" spans="1:51" ht="30" customHeight="1" x14ac:dyDescent="0.15">
      <c r="A606" s="230">
        <v>10</v>
      </c>
      <c r="B606" s="230">
        <v>1</v>
      </c>
      <c r="C606" s="252" t="s">
        <v>681</v>
      </c>
      <c r="D606" s="251"/>
      <c r="E606" s="251"/>
      <c r="F606" s="251"/>
      <c r="G606" s="251"/>
      <c r="H606" s="251"/>
      <c r="I606" s="251"/>
      <c r="J606" s="233">
        <v>1000020440001</v>
      </c>
      <c r="K606" s="234"/>
      <c r="L606" s="234"/>
      <c r="M606" s="234"/>
      <c r="N606" s="234"/>
      <c r="O606" s="234"/>
      <c r="P606" s="235" t="s">
        <v>628</v>
      </c>
      <c r="Q606" s="235"/>
      <c r="R606" s="235"/>
      <c r="S606" s="235"/>
      <c r="T606" s="235"/>
      <c r="U606" s="235"/>
      <c r="V606" s="235"/>
      <c r="W606" s="235"/>
      <c r="X606" s="235"/>
      <c r="Y606" s="236">
        <v>7073</v>
      </c>
      <c r="Z606" s="237"/>
      <c r="AA606" s="237"/>
      <c r="AB606" s="238"/>
      <c r="AC606" s="222"/>
      <c r="AD606" s="223"/>
      <c r="AE606" s="223"/>
      <c r="AF606" s="223"/>
      <c r="AG606" s="223"/>
      <c r="AH606" s="224" t="s">
        <v>744</v>
      </c>
      <c r="AI606" s="225"/>
      <c r="AJ606" s="225"/>
      <c r="AK606" s="225"/>
      <c r="AL606" s="226" t="s">
        <v>744</v>
      </c>
      <c r="AM606" s="227"/>
      <c r="AN606" s="227"/>
      <c r="AO606" s="228"/>
      <c r="AP606" s="229" t="s">
        <v>757</v>
      </c>
      <c r="AQ606" s="229"/>
      <c r="AR606" s="229"/>
      <c r="AS606" s="229"/>
      <c r="AT606" s="229"/>
      <c r="AU606" s="229"/>
      <c r="AV606" s="229"/>
      <c r="AW606" s="229"/>
      <c r="AX606" s="229"/>
      <c r="AY606">
        <f>COUNTA($C$606)</f>
        <v>1</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564</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219</v>
      </c>
      <c r="AM627" s="250"/>
      <c r="AN627" s="250"/>
      <c r="AO627" s="60"/>
      <c r="AP627" s="55"/>
      <c r="AQ627" s="55"/>
      <c r="AR627" s="55"/>
      <c r="AS627" s="55"/>
      <c r="AT627" s="55"/>
      <c r="AU627" s="55"/>
      <c r="AV627" s="55"/>
      <c r="AW627" s="55"/>
      <c r="AX627" s="56"/>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7"/>
      <c r="AM628" s="57"/>
      <c r="AN628" s="57"/>
      <c r="AO628" s="57"/>
      <c r="AP628" s="57"/>
      <c r="AQ628" s="57"/>
      <c r="AR628" s="57"/>
      <c r="AS628" s="57"/>
      <c r="AT628" s="57"/>
      <c r="AU628" s="57"/>
      <c r="AV628" s="57"/>
      <c r="AW628" s="57"/>
      <c r="AX628" s="57"/>
    </row>
    <row r="629" spans="1:51" ht="24.75" customHeight="1" x14ac:dyDescent="0.15">
      <c r="A629" s="47"/>
      <c r="B629" s="58" t="s">
        <v>208</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185</v>
      </c>
      <c r="D630" s="243"/>
      <c r="E630" s="242" t="s">
        <v>184</v>
      </c>
      <c r="F630" s="243"/>
      <c r="G630" s="243"/>
      <c r="H630" s="243"/>
      <c r="I630" s="243"/>
      <c r="J630" s="242" t="s">
        <v>189</v>
      </c>
      <c r="K630" s="242"/>
      <c r="L630" s="242"/>
      <c r="M630" s="242"/>
      <c r="N630" s="242"/>
      <c r="O630" s="242"/>
      <c r="P630" s="242" t="s">
        <v>25</v>
      </c>
      <c r="Q630" s="242"/>
      <c r="R630" s="242"/>
      <c r="S630" s="242"/>
      <c r="T630" s="242"/>
      <c r="U630" s="242"/>
      <c r="V630" s="242"/>
      <c r="W630" s="242"/>
      <c r="X630" s="242"/>
      <c r="Y630" s="242" t="s">
        <v>191</v>
      </c>
      <c r="Z630" s="243"/>
      <c r="AA630" s="243"/>
      <c r="AB630" s="243"/>
      <c r="AC630" s="242" t="s">
        <v>173</v>
      </c>
      <c r="AD630" s="242"/>
      <c r="AE630" s="242"/>
      <c r="AF630" s="242"/>
      <c r="AG630" s="242"/>
      <c r="AH630" s="242" t="s">
        <v>180</v>
      </c>
      <c r="AI630" s="243"/>
      <c r="AJ630" s="243"/>
      <c r="AK630" s="243"/>
      <c r="AL630" s="243" t="s">
        <v>19</v>
      </c>
      <c r="AM630" s="243"/>
      <c r="AN630" s="243"/>
      <c r="AO630" s="244"/>
      <c r="AP630" s="245" t="s">
        <v>213</v>
      </c>
      <c r="AQ630" s="245"/>
      <c r="AR630" s="245"/>
      <c r="AS630" s="245"/>
      <c r="AT630" s="245"/>
      <c r="AU630" s="245"/>
      <c r="AV630" s="245"/>
      <c r="AW630" s="245"/>
      <c r="AX630" s="245"/>
    </row>
    <row r="631" spans="1:51" ht="30" customHeight="1" x14ac:dyDescent="0.15">
      <c r="A631" s="230">
        <v>1</v>
      </c>
      <c r="B631" s="230">
        <v>1</v>
      </c>
      <c r="C631" s="231" t="s">
        <v>682</v>
      </c>
      <c r="D631" s="231"/>
      <c r="E631" s="240" t="s">
        <v>724</v>
      </c>
      <c r="F631" s="232"/>
      <c r="G631" s="232"/>
      <c r="H631" s="232"/>
      <c r="I631" s="232"/>
      <c r="J631" s="233">
        <v>8370001006910</v>
      </c>
      <c r="K631" s="234"/>
      <c r="L631" s="234"/>
      <c r="M631" s="234"/>
      <c r="N631" s="234"/>
      <c r="O631" s="234"/>
      <c r="P631" s="241" t="s">
        <v>683</v>
      </c>
      <c r="Q631" s="235"/>
      <c r="R631" s="235"/>
      <c r="S631" s="235"/>
      <c r="T631" s="235"/>
      <c r="U631" s="235"/>
      <c r="V631" s="235"/>
      <c r="W631" s="235"/>
      <c r="X631" s="235"/>
      <c r="Y631" s="236">
        <v>365</v>
      </c>
      <c r="Z631" s="237"/>
      <c r="AA631" s="237"/>
      <c r="AB631" s="238"/>
      <c r="AC631" s="222" t="s">
        <v>239</v>
      </c>
      <c r="AD631" s="223"/>
      <c r="AE631" s="223"/>
      <c r="AF631" s="223"/>
      <c r="AG631" s="223"/>
      <c r="AH631" s="224">
        <v>6</v>
      </c>
      <c r="AI631" s="225"/>
      <c r="AJ631" s="225"/>
      <c r="AK631" s="225"/>
      <c r="AL631" s="226">
        <v>91</v>
      </c>
      <c r="AM631" s="227"/>
      <c r="AN631" s="227"/>
      <c r="AO631" s="228"/>
      <c r="AP631" s="229" t="s">
        <v>744</v>
      </c>
      <c r="AQ631" s="229"/>
      <c r="AR631" s="229"/>
      <c r="AS631" s="229"/>
      <c r="AT631" s="229"/>
      <c r="AU631" s="229"/>
      <c r="AV631" s="229"/>
      <c r="AW631" s="229"/>
      <c r="AX631" s="229"/>
    </row>
    <row r="632" spans="1:51" ht="30" customHeight="1" x14ac:dyDescent="0.15">
      <c r="A632" s="230">
        <v>2</v>
      </c>
      <c r="B632" s="230">
        <v>1</v>
      </c>
      <c r="C632" s="231" t="s">
        <v>682</v>
      </c>
      <c r="D632" s="231"/>
      <c r="E632" s="240" t="s">
        <v>732</v>
      </c>
      <c r="F632" s="232"/>
      <c r="G632" s="232"/>
      <c r="H632" s="232"/>
      <c r="I632" s="232"/>
      <c r="J632" s="233">
        <v>6380001018551</v>
      </c>
      <c r="K632" s="234"/>
      <c r="L632" s="234"/>
      <c r="M632" s="234"/>
      <c r="N632" s="234"/>
      <c r="O632" s="234"/>
      <c r="P632" s="241" t="s">
        <v>648</v>
      </c>
      <c r="Q632" s="235"/>
      <c r="R632" s="235"/>
      <c r="S632" s="235"/>
      <c r="T632" s="235"/>
      <c r="U632" s="235"/>
      <c r="V632" s="235"/>
      <c r="W632" s="235"/>
      <c r="X632" s="235"/>
      <c r="Y632" s="236">
        <v>267</v>
      </c>
      <c r="Z632" s="237"/>
      <c r="AA632" s="237"/>
      <c r="AB632" s="238"/>
      <c r="AC632" s="222" t="s">
        <v>239</v>
      </c>
      <c r="AD632" s="223"/>
      <c r="AE632" s="223"/>
      <c r="AF632" s="223"/>
      <c r="AG632" s="223"/>
      <c r="AH632" s="224">
        <v>5</v>
      </c>
      <c r="AI632" s="225"/>
      <c r="AJ632" s="225"/>
      <c r="AK632" s="225"/>
      <c r="AL632" s="226">
        <v>90</v>
      </c>
      <c r="AM632" s="227"/>
      <c r="AN632" s="227"/>
      <c r="AO632" s="228"/>
      <c r="AP632" s="229" t="s">
        <v>744</v>
      </c>
      <c r="AQ632" s="229"/>
      <c r="AR632" s="229"/>
      <c r="AS632" s="229"/>
      <c r="AT632" s="229"/>
      <c r="AU632" s="229"/>
      <c r="AV632" s="229"/>
      <c r="AW632" s="229"/>
      <c r="AX632" s="229"/>
      <c r="AY632">
        <f>COUNTA($E$632)</f>
        <v>1</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C368:I368"/>
    <mergeCell ref="AL372:AO372"/>
    <mergeCell ref="AP372:AX372"/>
    <mergeCell ref="A373:B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C373:I373"/>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AL502:AO503 AL506:AO507">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50" man="1"/>
    <brk id="220" max="50" man="1"/>
    <brk id="248" max="50" man="1"/>
    <brk id="268" max="16383" man="1"/>
    <brk id="307" max="16383" man="1"/>
    <brk id="346" max="50" man="1"/>
    <brk id="428" max="16383" man="1"/>
    <brk id="5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 sqref="A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403</v>
      </c>
      <c r="AA1" s="29" t="s">
        <v>77</v>
      </c>
      <c r="AB1" s="29" t="s">
        <v>404</v>
      </c>
      <c r="AC1" s="29" t="s">
        <v>31</v>
      </c>
      <c r="AD1" s="28"/>
      <c r="AE1" s="29" t="s">
        <v>43</v>
      </c>
      <c r="AF1" s="30"/>
      <c r="AG1" s="42" t="s">
        <v>173</v>
      </c>
      <c r="AI1" s="42" t="s">
        <v>176</v>
      </c>
      <c r="AK1" s="42" t="s">
        <v>181</v>
      </c>
      <c r="AM1" s="62"/>
      <c r="AN1" s="62"/>
      <c r="AP1" s="28" t="s">
        <v>228</v>
      </c>
    </row>
    <row r="2" spans="1:42" ht="13.5" customHeight="1" x14ac:dyDescent="0.15">
      <c r="A2" s="14" t="s">
        <v>80</v>
      </c>
      <c r="B2" s="15"/>
      <c r="C2" s="13" t="str">
        <f>IF(B2="","",A2)</f>
        <v/>
      </c>
      <c r="D2" s="13" t="str">
        <f>IF(C2="","",IF(D1&lt;&gt;"",CONCATENATE(D1,"、",C2),C2))</f>
        <v/>
      </c>
      <c r="F2" s="12" t="s">
        <v>67</v>
      </c>
      <c r="G2" s="17" t="s">
        <v>621</v>
      </c>
      <c r="H2" s="13" t="str">
        <f>IF(G2="","",F2)</f>
        <v>一般会計</v>
      </c>
      <c r="I2" s="13" t="str">
        <f>IF(H2="","",IF(I1&lt;&gt;"",CONCATENATE(I1,"、",H2),H2))</f>
        <v>一般会計</v>
      </c>
      <c r="K2" s="14" t="s">
        <v>97</v>
      </c>
      <c r="L2" s="15"/>
      <c r="M2" s="13" t="str">
        <f>IF(L2="","",K2)</f>
        <v/>
      </c>
      <c r="N2" s="13" t="str">
        <f>IF(M2="","",IF(N1&lt;&gt;"",CONCATENATE(N1,"、",M2),M2))</f>
        <v/>
      </c>
      <c r="O2" s="13"/>
      <c r="P2" s="12" t="s">
        <v>69</v>
      </c>
      <c r="Q2" s="17" t="s">
        <v>621</v>
      </c>
      <c r="R2" s="13" t="str">
        <f>IF(Q2="","",P2)</f>
        <v>直接実施</v>
      </c>
      <c r="S2" s="13" t="str">
        <f>IF(R2="","",IF(S1&lt;&gt;"",CONCATENATE(S1,"、",R2),R2))</f>
        <v>直接実施</v>
      </c>
      <c r="T2" s="13"/>
      <c r="U2" s="77">
        <v>21</v>
      </c>
      <c r="W2" s="32" t="s">
        <v>165</v>
      </c>
      <c r="Y2" s="32" t="s">
        <v>63</v>
      </c>
      <c r="Z2" s="32" t="s">
        <v>63</v>
      </c>
      <c r="AA2" s="70" t="s">
        <v>273</v>
      </c>
      <c r="AB2" s="70" t="s">
        <v>498</v>
      </c>
      <c r="AC2" s="71" t="s">
        <v>129</v>
      </c>
      <c r="AD2" s="28"/>
      <c r="AE2" s="34" t="s">
        <v>161</v>
      </c>
      <c r="AF2" s="30"/>
      <c r="AG2" s="44" t="s">
        <v>238</v>
      </c>
      <c r="AI2" s="42" t="s">
        <v>270</v>
      </c>
      <c r="AK2" s="42" t="s">
        <v>182</v>
      </c>
      <c r="AM2" s="62"/>
      <c r="AN2" s="62"/>
      <c r="AP2" s="44" t="s">
        <v>238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621</v>
      </c>
      <c r="R3" s="13" t="str">
        <f t="shared" ref="R3:R8" si="3">IF(Q3="","",P3)</f>
        <v>委託・請負</v>
      </c>
      <c r="S3" s="13" t="str">
        <f t="shared" ref="S3:S8" si="4">IF(R3="",S2,IF(S2&lt;&gt;"",CONCATENATE(S2,"、",R3),R3))</f>
        <v>直接実施、委託・請負</v>
      </c>
      <c r="T3" s="13"/>
      <c r="U3" s="32" t="s">
        <v>529</v>
      </c>
      <c r="W3" s="32" t="s">
        <v>140</v>
      </c>
      <c r="Y3" s="32" t="s">
        <v>64</v>
      </c>
      <c r="Z3" s="32" t="s">
        <v>405</v>
      </c>
      <c r="AA3" s="70" t="s">
        <v>371</v>
      </c>
      <c r="AB3" s="70" t="s">
        <v>499</v>
      </c>
      <c r="AC3" s="71" t="s">
        <v>130</v>
      </c>
      <c r="AD3" s="28"/>
      <c r="AE3" s="34" t="s">
        <v>162</v>
      </c>
      <c r="AF3" s="30"/>
      <c r="AG3" s="44" t="s">
        <v>239</v>
      </c>
      <c r="AI3" s="42" t="s">
        <v>175</v>
      </c>
      <c r="AK3" s="42" t="str">
        <f>CHAR(CODE(AK2)+1)</f>
        <v>B</v>
      </c>
      <c r="AM3" s="62"/>
      <c r="AN3" s="62"/>
      <c r="AP3" s="44" t="s">
        <v>239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621</v>
      </c>
      <c r="R4" s="13" t="str">
        <f t="shared" si="3"/>
        <v>補助</v>
      </c>
      <c r="S4" s="13" t="str">
        <f t="shared" si="4"/>
        <v>直接実施、委託・請負、補助</v>
      </c>
      <c r="T4" s="13"/>
      <c r="U4" s="32" t="s">
        <v>590</v>
      </c>
      <c r="W4" s="32" t="s">
        <v>141</v>
      </c>
      <c r="Y4" s="32" t="s">
        <v>278</v>
      </c>
      <c r="Z4" s="32" t="s">
        <v>406</v>
      </c>
      <c r="AA4" s="70" t="s">
        <v>372</v>
      </c>
      <c r="AB4" s="70" t="s">
        <v>500</v>
      </c>
      <c r="AC4" s="70" t="s">
        <v>131</v>
      </c>
      <c r="AD4" s="28"/>
      <c r="AE4" s="34" t="s">
        <v>163</v>
      </c>
      <c r="AF4" s="30"/>
      <c r="AG4" s="44" t="s">
        <v>240</v>
      </c>
      <c r="AI4" s="42" t="s">
        <v>177</v>
      </c>
      <c r="AK4" s="42" t="str">
        <f t="shared" ref="AK4:AK49" si="7">CHAR(CODE(AK3)+1)</f>
        <v>C</v>
      </c>
      <c r="AM4" s="62"/>
      <c r="AN4" s="62"/>
      <c r="AP4" s="44" t="s">
        <v>240</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直接実施、委託・請負、補助</v>
      </c>
      <c r="T5" s="13"/>
      <c r="W5" s="32" t="s">
        <v>553</v>
      </c>
      <c r="Y5" s="32" t="s">
        <v>279</v>
      </c>
      <c r="Z5" s="32" t="s">
        <v>407</v>
      </c>
      <c r="AA5" s="70" t="s">
        <v>373</v>
      </c>
      <c r="AB5" s="70" t="s">
        <v>501</v>
      </c>
      <c r="AC5" s="70" t="s">
        <v>164</v>
      </c>
      <c r="AD5" s="31"/>
      <c r="AE5" s="34" t="s">
        <v>251</v>
      </c>
      <c r="AF5" s="30"/>
      <c r="AG5" s="44" t="s">
        <v>241</v>
      </c>
      <c r="AI5" s="42" t="s">
        <v>276</v>
      </c>
      <c r="AK5" s="42" t="str">
        <f t="shared" si="7"/>
        <v>D</v>
      </c>
      <c r="AP5" s="44" t="s">
        <v>241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621</v>
      </c>
      <c r="M6" s="13" t="str">
        <f t="shared" si="2"/>
        <v>公共事業</v>
      </c>
      <c r="N6" s="13" t="str">
        <f t="shared" si="6"/>
        <v>公共事業</v>
      </c>
      <c r="O6" s="13"/>
      <c r="P6" s="12" t="s">
        <v>73</v>
      </c>
      <c r="Q6" s="17"/>
      <c r="R6" s="13" t="str">
        <f t="shared" si="3"/>
        <v/>
      </c>
      <c r="S6" s="13" t="str">
        <f t="shared" si="4"/>
        <v>直接実施、委託・請負、補助</v>
      </c>
      <c r="T6" s="13"/>
      <c r="U6" s="32" t="s">
        <v>253</v>
      </c>
      <c r="W6" s="32" t="s">
        <v>555</v>
      </c>
      <c r="Y6" s="32" t="s">
        <v>280</v>
      </c>
      <c r="Z6" s="32" t="s">
        <v>408</v>
      </c>
      <c r="AA6" s="70" t="s">
        <v>374</v>
      </c>
      <c r="AB6" s="70" t="s">
        <v>502</v>
      </c>
      <c r="AC6" s="70" t="s">
        <v>132</v>
      </c>
      <c r="AD6" s="31"/>
      <c r="AE6" s="34" t="s">
        <v>248</v>
      </c>
      <c r="AF6" s="30"/>
      <c r="AG6" s="44" t="s">
        <v>242</v>
      </c>
      <c r="AI6" s="42" t="s">
        <v>277</v>
      </c>
      <c r="AK6" s="42" t="str">
        <f>CHAR(CODE(AK5)+1)</f>
        <v>E</v>
      </c>
      <c r="AP6" s="44" t="s">
        <v>242</v>
      </c>
    </row>
    <row r="7" spans="1:42" ht="13.5" customHeight="1" x14ac:dyDescent="0.15">
      <c r="A7" s="14" t="s">
        <v>85</v>
      </c>
      <c r="B7" s="15"/>
      <c r="C7" s="13" t="str">
        <f t="shared" si="0"/>
        <v/>
      </c>
      <c r="D7" s="13" t="str">
        <f t="shared" si="8"/>
        <v/>
      </c>
      <c r="F7" s="18" t="s">
        <v>192</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直接実施、委託・請負、補助</v>
      </c>
      <c r="T7" s="13"/>
      <c r="U7" s="32"/>
      <c r="W7" s="32" t="s">
        <v>142</v>
      </c>
      <c r="Y7" s="32" t="s">
        <v>281</v>
      </c>
      <c r="Z7" s="32" t="s">
        <v>409</v>
      </c>
      <c r="AA7" s="70" t="s">
        <v>375</v>
      </c>
      <c r="AB7" s="70" t="s">
        <v>503</v>
      </c>
      <c r="AC7" s="31"/>
      <c r="AD7" s="31"/>
      <c r="AE7" s="32" t="s">
        <v>132</v>
      </c>
      <c r="AF7" s="30"/>
      <c r="AG7" s="44" t="s">
        <v>243</v>
      </c>
      <c r="AH7" s="65"/>
      <c r="AI7" s="44" t="s">
        <v>266</v>
      </c>
      <c r="AK7" s="42" t="str">
        <f>CHAR(CODE(AK6)+1)</f>
        <v>F</v>
      </c>
      <c r="AP7" s="44" t="s">
        <v>243</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直接実施、委託・請負、補助</v>
      </c>
      <c r="T8" s="13"/>
      <c r="U8" s="32" t="s">
        <v>274</v>
      </c>
      <c r="W8" s="32" t="s">
        <v>143</v>
      </c>
      <c r="Y8" s="32" t="s">
        <v>282</v>
      </c>
      <c r="Z8" s="32" t="s">
        <v>410</v>
      </c>
      <c r="AA8" s="70" t="s">
        <v>376</v>
      </c>
      <c r="AB8" s="70" t="s">
        <v>504</v>
      </c>
      <c r="AC8" s="31"/>
      <c r="AD8" s="31"/>
      <c r="AE8" s="31"/>
      <c r="AF8" s="30"/>
      <c r="AG8" s="44" t="s">
        <v>244</v>
      </c>
      <c r="AI8" s="42" t="s">
        <v>267</v>
      </c>
      <c r="AK8" s="42" t="str">
        <f t="shared" si="7"/>
        <v>G</v>
      </c>
      <c r="AP8" s="44" t="s">
        <v>244</v>
      </c>
    </row>
    <row r="9" spans="1:42" ht="13.5" customHeight="1" x14ac:dyDescent="0.15">
      <c r="A9" s="14" t="s">
        <v>87</v>
      </c>
      <c r="B9" s="15"/>
      <c r="C9" s="13" t="str">
        <f t="shared" si="0"/>
        <v/>
      </c>
      <c r="D9" s="13" t="str">
        <f t="shared" si="8"/>
        <v/>
      </c>
      <c r="F9" s="18" t="s">
        <v>193</v>
      </c>
      <c r="G9" s="17"/>
      <c r="H9" s="13" t="str">
        <f t="shared" si="1"/>
        <v/>
      </c>
      <c r="I9" s="13" t="str">
        <f t="shared" si="5"/>
        <v>一般会計</v>
      </c>
      <c r="K9" s="14" t="s">
        <v>104</v>
      </c>
      <c r="L9" s="15"/>
      <c r="M9" s="13" t="str">
        <f t="shared" si="2"/>
        <v/>
      </c>
      <c r="N9" s="13" t="str">
        <f t="shared" si="6"/>
        <v>公共事業</v>
      </c>
      <c r="O9" s="13"/>
      <c r="P9" s="13"/>
      <c r="Q9" s="19"/>
      <c r="T9" s="13"/>
      <c r="U9" s="32" t="s">
        <v>275</v>
      </c>
      <c r="W9" s="32" t="s">
        <v>144</v>
      </c>
      <c r="Y9" s="32" t="s">
        <v>283</v>
      </c>
      <c r="Z9" s="32" t="s">
        <v>411</v>
      </c>
      <c r="AA9" s="70" t="s">
        <v>377</v>
      </c>
      <c r="AB9" s="70" t="s">
        <v>505</v>
      </c>
      <c r="AC9" s="31"/>
      <c r="AD9" s="31"/>
      <c r="AE9" s="31"/>
      <c r="AF9" s="30"/>
      <c r="AG9" s="44" t="s">
        <v>245</v>
      </c>
      <c r="AI9" s="61"/>
      <c r="AK9" s="42" t="str">
        <f t="shared" si="7"/>
        <v>H</v>
      </c>
      <c r="AP9" s="44" t="s">
        <v>245</v>
      </c>
    </row>
    <row r="10" spans="1:42" ht="13.5" customHeight="1" x14ac:dyDescent="0.15">
      <c r="A10" s="14" t="s">
        <v>211</v>
      </c>
      <c r="B10" s="15"/>
      <c r="C10" s="13" t="str">
        <f t="shared" si="0"/>
        <v/>
      </c>
      <c r="D10" s="13" t="str">
        <f t="shared" si="8"/>
        <v/>
      </c>
      <c r="F10" s="18" t="s">
        <v>111</v>
      </c>
      <c r="G10" s="17"/>
      <c r="H10" s="13" t="str">
        <f t="shared" si="1"/>
        <v/>
      </c>
      <c r="I10" s="13" t="str">
        <f t="shared" si="5"/>
        <v>一般会計</v>
      </c>
      <c r="K10" s="14" t="s">
        <v>214</v>
      </c>
      <c r="L10" s="15"/>
      <c r="M10" s="13" t="str">
        <f t="shared" si="2"/>
        <v/>
      </c>
      <c r="N10" s="13" t="str">
        <f t="shared" si="6"/>
        <v>公共事業</v>
      </c>
      <c r="O10" s="13"/>
      <c r="P10" s="13" t="str">
        <f>S8</f>
        <v>直接実施、委託・請負、補助</v>
      </c>
      <c r="Q10" s="19"/>
      <c r="T10" s="13"/>
      <c r="W10" s="32" t="s">
        <v>145</v>
      </c>
      <c r="Y10" s="32" t="s">
        <v>284</v>
      </c>
      <c r="Z10" s="32" t="s">
        <v>412</v>
      </c>
      <c r="AA10" s="70" t="s">
        <v>378</v>
      </c>
      <c r="AB10" s="70" t="s">
        <v>506</v>
      </c>
      <c r="AC10" s="31"/>
      <c r="AD10" s="31"/>
      <c r="AE10" s="31"/>
      <c r="AF10" s="30"/>
      <c r="AG10" s="44" t="s">
        <v>230</v>
      </c>
      <c r="AK10" s="42" t="str">
        <f t="shared" si="7"/>
        <v>I</v>
      </c>
      <c r="AP10" s="42" t="s">
        <v>229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587</v>
      </c>
      <c r="Y11" s="32" t="s">
        <v>285</v>
      </c>
      <c r="Z11" s="32" t="s">
        <v>413</v>
      </c>
      <c r="AA11" s="70" t="s">
        <v>379</v>
      </c>
      <c r="AB11" s="70" t="s">
        <v>507</v>
      </c>
      <c r="AC11" s="31"/>
      <c r="AD11" s="31"/>
      <c r="AE11" s="31"/>
      <c r="AF11" s="30"/>
      <c r="AG11" s="42" t="s">
        <v>233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530</v>
      </c>
      <c r="W12" s="32" t="s">
        <v>146</v>
      </c>
      <c r="Y12" s="32" t="s">
        <v>286</v>
      </c>
      <c r="Z12" s="32" t="s">
        <v>414</v>
      </c>
      <c r="AA12" s="70" t="s">
        <v>380</v>
      </c>
      <c r="AB12" s="70" t="s">
        <v>508</v>
      </c>
      <c r="AC12" s="31"/>
      <c r="AD12" s="31"/>
      <c r="AE12" s="31"/>
      <c r="AF12" s="30"/>
      <c r="AG12" s="42" t="s">
        <v>231</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287</v>
      </c>
      <c r="Z13" s="32" t="s">
        <v>415</v>
      </c>
      <c r="AA13" s="70" t="s">
        <v>381</v>
      </c>
      <c r="AB13" s="70" t="s">
        <v>509</v>
      </c>
      <c r="AC13" s="31"/>
      <c r="AD13" s="31"/>
      <c r="AE13" s="31"/>
      <c r="AF13" s="30"/>
      <c r="AG13" s="42" t="s">
        <v>232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531</v>
      </c>
      <c r="W14" s="32" t="s">
        <v>148</v>
      </c>
      <c r="Y14" s="32" t="s">
        <v>288</v>
      </c>
      <c r="Z14" s="32" t="s">
        <v>416</v>
      </c>
      <c r="AA14" s="70" t="s">
        <v>382</v>
      </c>
      <c r="AB14" s="70" t="s">
        <v>510</v>
      </c>
      <c r="AC14" s="31"/>
      <c r="AD14" s="31"/>
      <c r="AE14" s="31"/>
      <c r="AF14" s="30"/>
      <c r="AG14" s="61"/>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532</v>
      </c>
      <c r="W15" s="32" t="s">
        <v>149</v>
      </c>
      <c r="Y15" s="32" t="s">
        <v>289</v>
      </c>
      <c r="Z15" s="32" t="s">
        <v>417</v>
      </c>
      <c r="AA15" s="70" t="s">
        <v>383</v>
      </c>
      <c r="AB15" s="70" t="s">
        <v>511</v>
      </c>
      <c r="AC15" s="31"/>
      <c r="AD15" s="31"/>
      <c r="AE15" s="31"/>
      <c r="AF15" s="30"/>
      <c r="AG15" s="62"/>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533</v>
      </c>
      <c r="W16" s="32" t="s">
        <v>150</v>
      </c>
      <c r="Y16" s="32" t="s">
        <v>290</v>
      </c>
      <c r="Z16" s="32" t="s">
        <v>418</v>
      </c>
      <c r="AA16" s="70" t="s">
        <v>384</v>
      </c>
      <c r="AB16" s="70" t="s">
        <v>512</v>
      </c>
      <c r="AC16" s="31"/>
      <c r="AD16" s="31"/>
      <c r="AE16" s="31"/>
      <c r="AF16" s="30"/>
      <c r="AG16" s="62"/>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551</v>
      </c>
      <c r="W17" s="32" t="s">
        <v>151</v>
      </c>
      <c r="Y17" s="32" t="s">
        <v>291</v>
      </c>
      <c r="Z17" s="32" t="s">
        <v>419</v>
      </c>
      <c r="AA17" s="70" t="s">
        <v>385</v>
      </c>
      <c r="AB17" s="70" t="s">
        <v>513</v>
      </c>
      <c r="AC17" s="31"/>
      <c r="AD17" s="31"/>
      <c r="AE17" s="31"/>
      <c r="AF17" s="30"/>
      <c r="AG17" s="62"/>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534</v>
      </c>
      <c r="W18" s="32" t="s">
        <v>152</v>
      </c>
      <c r="Y18" s="32" t="s">
        <v>292</v>
      </c>
      <c r="Z18" s="32" t="s">
        <v>420</v>
      </c>
      <c r="AA18" s="70" t="s">
        <v>386</v>
      </c>
      <c r="AB18" s="70" t="s">
        <v>514</v>
      </c>
      <c r="AC18" s="31"/>
      <c r="AD18" s="31"/>
      <c r="AE18" s="31"/>
      <c r="AF18" s="30"/>
      <c r="AK18" s="42" t="str">
        <f t="shared" si="7"/>
        <v>Q</v>
      </c>
    </row>
    <row r="19" spans="1:37" ht="13.5" customHeight="1" x14ac:dyDescent="0.15">
      <c r="A19" s="14" t="s">
        <v>203</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535</v>
      </c>
      <c r="W19" s="32" t="s">
        <v>153</v>
      </c>
      <c r="Y19" s="32" t="s">
        <v>293</v>
      </c>
      <c r="Z19" s="32" t="s">
        <v>421</v>
      </c>
      <c r="AA19" s="70" t="s">
        <v>387</v>
      </c>
      <c r="AB19" s="70" t="s">
        <v>515</v>
      </c>
      <c r="AC19" s="31"/>
      <c r="AD19" s="31"/>
      <c r="AE19" s="31"/>
      <c r="AF19" s="30"/>
      <c r="AK19" s="42" t="str">
        <f t="shared" si="7"/>
        <v>R</v>
      </c>
    </row>
    <row r="20" spans="1:37" ht="13.5" customHeight="1" x14ac:dyDescent="0.15">
      <c r="A20" s="14" t="s">
        <v>204</v>
      </c>
      <c r="B20" s="15"/>
      <c r="C20" s="13" t="str">
        <f t="shared" si="9"/>
        <v/>
      </c>
      <c r="D20" s="13" t="str">
        <f t="shared" si="8"/>
        <v/>
      </c>
      <c r="F20" s="18" t="s">
        <v>202</v>
      </c>
      <c r="G20" s="17"/>
      <c r="H20" s="13" t="str">
        <f t="shared" si="1"/>
        <v/>
      </c>
      <c r="I20" s="13" t="str">
        <f t="shared" si="5"/>
        <v>一般会計</v>
      </c>
      <c r="K20" s="13"/>
      <c r="L20" s="13"/>
      <c r="O20" s="13"/>
      <c r="P20" s="13"/>
      <c r="Q20" s="19"/>
      <c r="T20" s="13"/>
      <c r="U20" s="32" t="s">
        <v>536</v>
      </c>
      <c r="W20" s="32" t="s">
        <v>154</v>
      </c>
      <c r="Y20" s="32" t="s">
        <v>294</v>
      </c>
      <c r="Z20" s="32" t="s">
        <v>422</v>
      </c>
      <c r="AA20" s="70" t="s">
        <v>388</v>
      </c>
      <c r="AB20" s="70" t="s">
        <v>516</v>
      </c>
      <c r="AC20" s="31"/>
      <c r="AD20" s="31"/>
      <c r="AE20" s="31"/>
      <c r="AF20" s="30"/>
      <c r="AK20" s="42" t="str">
        <f t="shared" si="7"/>
        <v>S</v>
      </c>
    </row>
    <row r="21" spans="1:37" ht="13.5" customHeight="1" x14ac:dyDescent="0.15">
      <c r="A21" s="14" t="s">
        <v>205</v>
      </c>
      <c r="B21" s="15"/>
      <c r="C21" s="13" t="str">
        <f t="shared" si="9"/>
        <v/>
      </c>
      <c r="D21" s="13" t="str">
        <f t="shared" si="8"/>
        <v/>
      </c>
      <c r="F21" s="18" t="s">
        <v>121</v>
      </c>
      <c r="G21" s="17"/>
      <c r="H21" s="13" t="str">
        <f t="shared" si="1"/>
        <v/>
      </c>
      <c r="I21" s="13" t="str">
        <f t="shared" si="5"/>
        <v>一般会計</v>
      </c>
      <c r="K21" s="13"/>
      <c r="L21" s="13"/>
      <c r="O21" s="13"/>
      <c r="P21" s="13"/>
      <c r="Q21" s="19"/>
      <c r="T21" s="13"/>
      <c r="U21" s="32" t="s">
        <v>537</v>
      </c>
      <c r="W21" s="32" t="s">
        <v>155</v>
      </c>
      <c r="Y21" s="32" t="s">
        <v>295</v>
      </c>
      <c r="Z21" s="32" t="s">
        <v>423</v>
      </c>
      <c r="AA21" s="70" t="s">
        <v>389</v>
      </c>
      <c r="AB21" s="70" t="s">
        <v>517</v>
      </c>
      <c r="AC21" s="31"/>
      <c r="AD21" s="31"/>
      <c r="AE21" s="31"/>
      <c r="AF21" s="30"/>
      <c r="AK21" s="42" t="str">
        <f t="shared" si="7"/>
        <v>T</v>
      </c>
    </row>
    <row r="22" spans="1:37" ht="13.5" customHeight="1" x14ac:dyDescent="0.15">
      <c r="A22" s="14" t="s">
        <v>206</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589</v>
      </c>
      <c r="W22" s="32" t="s">
        <v>156</v>
      </c>
      <c r="Y22" s="32" t="s">
        <v>296</v>
      </c>
      <c r="Z22" s="32" t="s">
        <v>424</v>
      </c>
      <c r="AA22" s="70" t="s">
        <v>390</v>
      </c>
      <c r="AB22" s="70" t="s">
        <v>518</v>
      </c>
      <c r="AC22" s="31"/>
      <c r="AD22" s="31"/>
      <c r="AE22" s="31"/>
      <c r="AF22" s="30"/>
      <c r="AK22" s="42" t="str">
        <f t="shared" si="7"/>
        <v>U</v>
      </c>
    </row>
    <row r="23" spans="1:37" ht="13.5" customHeight="1" x14ac:dyDescent="0.15">
      <c r="A23" s="68" t="s">
        <v>268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538</v>
      </c>
      <c r="W23" s="32" t="s">
        <v>157</v>
      </c>
      <c r="Y23" s="32" t="s">
        <v>297</v>
      </c>
      <c r="Z23" s="32" t="s">
        <v>425</v>
      </c>
      <c r="AA23" s="70" t="s">
        <v>391</v>
      </c>
      <c r="AB23" s="70" t="s">
        <v>519</v>
      </c>
      <c r="AC23" s="31"/>
      <c r="AD23" s="31"/>
      <c r="AE23" s="31"/>
      <c r="AF23" s="30"/>
      <c r="AK23" s="42" t="str">
        <f t="shared" si="7"/>
        <v>V</v>
      </c>
    </row>
    <row r="24" spans="1:37" ht="13.5" customHeight="1" x14ac:dyDescent="0.15">
      <c r="A24" s="82"/>
      <c r="B24" s="66"/>
      <c r="F24" s="18" t="s">
        <v>271</v>
      </c>
      <c r="G24" s="17"/>
      <c r="H24" s="13" t="str">
        <f t="shared" si="1"/>
        <v/>
      </c>
      <c r="I24" s="13" t="str">
        <f t="shared" si="5"/>
        <v>一般会計</v>
      </c>
      <c r="K24" s="13"/>
      <c r="L24" s="13"/>
      <c r="O24" s="13"/>
      <c r="P24" s="13"/>
      <c r="Q24" s="19"/>
      <c r="T24" s="13"/>
      <c r="U24" s="32" t="s">
        <v>539</v>
      </c>
      <c r="W24" s="32" t="s">
        <v>158</v>
      </c>
      <c r="Y24" s="32" t="s">
        <v>298</v>
      </c>
      <c r="Z24" s="32" t="s">
        <v>426</v>
      </c>
      <c r="AA24" s="70" t="s">
        <v>392</v>
      </c>
      <c r="AB24" s="70" t="s">
        <v>520</v>
      </c>
      <c r="AC24" s="31"/>
      <c r="AD24" s="31"/>
      <c r="AE24" s="31"/>
      <c r="AF24" s="30"/>
      <c r="AK24" s="42" t="str">
        <f>CHAR(CODE(AK23)+1)</f>
        <v>W</v>
      </c>
    </row>
    <row r="25" spans="1:37" ht="13.5" customHeight="1" x14ac:dyDescent="0.15">
      <c r="A25" s="67"/>
      <c r="B25" s="66"/>
      <c r="F25" s="18" t="s">
        <v>124</v>
      </c>
      <c r="G25" s="17"/>
      <c r="H25" s="13" t="str">
        <f t="shared" si="1"/>
        <v/>
      </c>
      <c r="I25" s="13" t="str">
        <f t="shared" si="5"/>
        <v>一般会計</v>
      </c>
      <c r="K25" s="13"/>
      <c r="L25" s="13"/>
      <c r="O25" s="13"/>
      <c r="P25" s="13"/>
      <c r="Q25" s="19"/>
      <c r="T25" s="13"/>
      <c r="U25" s="32" t="s">
        <v>540</v>
      </c>
      <c r="W25" s="59"/>
      <c r="Y25" s="32" t="s">
        <v>299</v>
      </c>
      <c r="Z25" s="32" t="s">
        <v>427</v>
      </c>
      <c r="AA25" s="70" t="s">
        <v>393</v>
      </c>
      <c r="AB25" s="70" t="s">
        <v>521</v>
      </c>
      <c r="AC25" s="31"/>
      <c r="AD25" s="31"/>
      <c r="AE25" s="31"/>
      <c r="AF25" s="30"/>
      <c r="AK25" s="42" t="str">
        <f t="shared" si="7"/>
        <v>X</v>
      </c>
    </row>
    <row r="26" spans="1:37" ht="13.5" customHeight="1" x14ac:dyDescent="0.15">
      <c r="A26" s="67"/>
      <c r="B26" s="66"/>
      <c r="F26" s="18" t="s">
        <v>125</v>
      </c>
      <c r="G26" s="17"/>
      <c r="H26" s="13" t="str">
        <f t="shared" si="1"/>
        <v/>
      </c>
      <c r="I26" s="13" t="str">
        <f t="shared" si="5"/>
        <v>一般会計</v>
      </c>
      <c r="K26" s="13"/>
      <c r="L26" s="13"/>
      <c r="O26" s="13"/>
      <c r="P26" s="13"/>
      <c r="Q26" s="19"/>
      <c r="T26" s="13"/>
      <c r="U26" s="32" t="s">
        <v>541</v>
      </c>
      <c r="Y26" s="32" t="s">
        <v>300</v>
      </c>
      <c r="Z26" s="32" t="s">
        <v>428</v>
      </c>
      <c r="AA26" s="70" t="s">
        <v>394</v>
      </c>
      <c r="AB26" s="70" t="s">
        <v>522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542</v>
      </c>
      <c r="Y27" s="32" t="s">
        <v>301</v>
      </c>
      <c r="Z27" s="32" t="s">
        <v>429</v>
      </c>
      <c r="AA27" s="70" t="s">
        <v>395</v>
      </c>
      <c r="AB27" s="70" t="s">
        <v>523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543</v>
      </c>
      <c r="Y28" s="32" t="s">
        <v>302</v>
      </c>
      <c r="Z28" s="32" t="s">
        <v>430</v>
      </c>
      <c r="AA28" s="70" t="s">
        <v>396</v>
      </c>
      <c r="AB28" s="70" t="s">
        <v>524</v>
      </c>
      <c r="AC28" s="31"/>
      <c r="AD28" s="31"/>
      <c r="AE28" s="31"/>
      <c r="AF28" s="30"/>
      <c r="AK28" s="42" t="s">
        <v>183</v>
      </c>
    </row>
    <row r="29" spans="1:37" ht="13.5" customHeight="1" x14ac:dyDescent="0.15">
      <c r="A29" s="13"/>
      <c r="B29" s="13"/>
      <c r="F29" s="18" t="s">
        <v>194</v>
      </c>
      <c r="G29" s="17"/>
      <c r="H29" s="13" t="str">
        <f t="shared" si="1"/>
        <v/>
      </c>
      <c r="I29" s="13" t="str">
        <f t="shared" si="5"/>
        <v>一般会計</v>
      </c>
      <c r="K29" s="13"/>
      <c r="L29" s="13"/>
      <c r="O29" s="13"/>
      <c r="P29" s="13"/>
      <c r="Q29" s="19"/>
      <c r="T29" s="13"/>
      <c r="U29" s="32" t="s">
        <v>544</v>
      </c>
      <c r="Y29" s="32" t="s">
        <v>303</v>
      </c>
      <c r="Z29" s="32" t="s">
        <v>431</v>
      </c>
      <c r="AA29" s="70" t="s">
        <v>397</v>
      </c>
      <c r="AB29" s="70" t="s">
        <v>525</v>
      </c>
      <c r="AC29" s="31"/>
      <c r="AD29" s="31"/>
      <c r="AE29" s="31"/>
      <c r="AF29" s="30"/>
      <c r="AK29" s="42" t="str">
        <f t="shared" si="7"/>
        <v>b</v>
      </c>
    </row>
    <row r="30" spans="1:37" ht="13.5" customHeight="1" x14ac:dyDescent="0.15">
      <c r="A30" s="13"/>
      <c r="B30" s="13"/>
      <c r="F30" s="18" t="s">
        <v>195</v>
      </c>
      <c r="G30" s="17"/>
      <c r="H30" s="13" t="str">
        <f t="shared" si="1"/>
        <v/>
      </c>
      <c r="I30" s="13" t="str">
        <f t="shared" si="5"/>
        <v>一般会計</v>
      </c>
      <c r="K30" s="13"/>
      <c r="L30" s="13"/>
      <c r="O30" s="13"/>
      <c r="P30" s="13"/>
      <c r="Q30" s="19"/>
      <c r="T30" s="13"/>
      <c r="U30" s="32" t="s">
        <v>545</v>
      </c>
      <c r="Y30" s="32" t="s">
        <v>304</v>
      </c>
      <c r="Z30" s="32" t="s">
        <v>432</v>
      </c>
      <c r="AA30" s="70" t="s">
        <v>398</v>
      </c>
      <c r="AB30" s="70" t="s">
        <v>526</v>
      </c>
      <c r="AC30" s="31"/>
      <c r="AD30" s="31"/>
      <c r="AE30" s="31"/>
      <c r="AF30" s="30"/>
      <c r="AK30" s="42" t="str">
        <f t="shared" si="7"/>
        <v>c</v>
      </c>
    </row>
    <row r="31" spans="1:37" ht="13.5" customHeight="1" x14ac:dyDescent="0.15">
      <c r="A31" s="13"/>
      <c r="B31" s="13"/>
      <c r="F31" s="18" t="s">
        <v>196</v>
      </c>
      <c r="G31" s="17"/>
      <c r="H31" s="13" t="str">
        <f t="shared" si="1"/>
        <v/>
      </c>
      <c r="I31" s="13" t="str">
        <f t="shared" si="5"/>
        <v>一般会計</v>
      </c>
      <c r="K31" s="13"/>
      <c r="L31" s="13"/>
      <c r="O31" s="13"/>
      <c r="P31" s="13"/>
      <c r="Q31" s="19"/>
      <c r="T31" s="13"/>
      <c r="U31" s="32" t="s">
        <v>546</v>
      </c>
      <c r="Y31" s="32" t="s">
        <v>305</v>
      </c>
      <c r="Z31" s="32" t="s">
        <v>433</v>
      </c>
      <c r="AA31" s="70" t="s">
        <v>399</v>
      </c>
      <c r="AB31" s="70" t="s">
        <v>527</v>
      </c>
      <c r="AC31" s="31"/>
      <c r="AD31" s="31"/>
      <c r="AE31" s="31"/>
      <c r="AF31" s="30"/>
      <c r="AK31" s="42" t="str">
        <f t="shared" si="7"/>
        <v>d</v>
      </c>
    </row>
    <row r="32" spans="1:37" ht="13.5" customHeight="1" x14ac:dyDescent="0.15">
      <c r="A32" s="13"/>
      <c r="B32" s="13"/>
      <c r="F32" s="18" t="s">
        <v>197</v>
      </c>
      <c r="G32" s="17"/>
      <c r="H32" s="13" t="str">
        <f t="shared" si="1"/>
        <v/>
      </c>
      <c r="I32" s="13" t="str">
        <f t="shared" si="5"/>
        <v>一般会計</v>
      </c>
      <c r="K32" s="13"/>
      <c r="L32" s="13"/>
      <c r="O32" s="13"/>
      <c r="P32" s="13"/>
      <c r="Q32" s="19"/>
      <c r="T32" s="13"/>
      <c r="U32" s="32" t="s">
        <v>547</v>
      </c>
      <c r="Y32" s="32" t="s">
        <v>306</v>
      </c>
      <c r="Z32" s="32" t="s">
        <v>434</v>
      </c>
      <c r="AA32" s="70" t="s">
        <v>65</v>
      </c>
      <c r="AB32" s="70" t="s">
        <v>65</v>
      </c>
      <c r="AC32" s="31"/>
      <c r="AD32" s="31"/>
      <c r="AE32" s="31"/>
      <c r="AF32" s="30"/>
      <c r="AK32" s="42" t="str">
        <f t="shared" si="7"/>
        <v>e</v>
      </c>
    </row>
    <row r="33" spans="1:37" ht="13.5" customHeight="1" x14ac:dyDescent="0.15">
      <c r="A33" s="13"/>
      <c r="B33" s="13"/>
      <c r="F33" s="18" t="s">
        <v>198</v>
      </c>
      <c r="G33" s="17"/>
      <c r="H33" s="13" t="str">
        <f t="shared" si="1"/>
        <v/>
      </c>
      <c r="I33" s="13" t="str">
        <f t="shared" si="5"/>
        <v>一般会計</v>
      </c>
      <c r="K33" s="13"/>
      <c r="L33" s="13"/>
      <c r="O33" s="13"/>
      <c r="P33" s="13"/>
      <c r="Q33" s="19"/>
      <c r="T33" s="13"/>
      <c r="U33" s="32" t="s">
        <v>548</v>
      </c>
      <c r="Y33" s="32" t="s">
        <v>307</v>
      </c>
      <c r="Z33" s="32" t="s">
        <v>435</v>
      </c>
      <c r="AA33" s="59"/>
      <c r="AB33" s="31"/>
      <c r="AC33" s="31"/>
      <c r="AD33" s="31"/>
      <c r="AE33" s="31"/>
      <c r="AF33" s="30"/>
      <c r="AK33" s="42" t="str">
        <f t="shared" si="7"/>
        <v>f</v>
      </c>
    </row>
    <row r="34" spans="1:37" ht="13.5" customHeight="1" x14ac:dyDescent="0.15">
      <c r="A34" s="13"/>
      <c r="B34" s="13"/>
      <c r="F34" s="18" t="s">
        <v>199</v>
      </c>
      <c r="G34" s="17"/>
      <c r="H34" s="13" t="str">
        <f t="shared" si="1"/>
        <v/>
      </c>
      <c r="I34" s="13" t="str">
        <f t="shared" si="5"/>
        <v>一般会計</v>
      </c>
      <c r="K34" s="13"/>
      <c r="L34" s="13"/>
      <c r="O34" s="13"/>
      <c r="P34" s="13"/>
      <c r="Q34" s="19"/>
      <c r="T34" s="13"/>
      <c r="U34" s="32" t="s">
        <v>549</v>
      </c>
      <c r="Y34" s="32" t="s">
        <v>308</v>
      </c>
      <c r="Z34" s="32" t="s">
        <v>436</v>
      </c>
      <c r="AB34" s="31"/>
      <c r="AC34" s="31"/>
      <c r="AD34" s="31"/>
      <c r="AE34" s="31"/>
      <c r="AF34" s="30"/>
      <c r="AK34" s="42" t="str">
        <f t="shared" si="7"/>
        <v>g</v>
      </c>
    </row>
    <row r="35" spans="1:37" ht="13.5" customHeight="1" x14ac:dyDescent="0.15">
      <c r="A35" s="13"/>
      <c r="B35" s="13"/>
      <c r="F35" s="18" t="s">
        <v>200</v>
      </c>
      <c r="G35" s="17"/>
      <c r="H35" s="13" t="str">
        <f t="shared" si="1"/>
        <v/>
      </c>
      <c r="I35" s="13" t="str">
        <f t="shared" si="5"/>
        <v>一般会計</v>
      </c>
      <c r="K35" s="13"/>
      <c r="L35" s="13"/>
      <c r="O35" s="13"/>
      <c r="P35" s="13"/>
      <c r="Q35" s="19"/>
      <c r="T35" s="13"/>
      <c r="U35" s="32" t="s">
        <v>550</v>
      </c>
      <c r="Y35" s="32" t="s">
        <v>309</v>
      </c>
      <c r="Z35" s="32" t="s">
        <v>437</v>
      </c>
      <c r="AC35" s="31"/>
      <c r="AF35" s="30"/>
      <c r="AK35" s="42" t="str">
        <f t="shared" si="7"/>
        <v>h</v>
      </c>
    </row>
    <row r="36" spans="1:37" ht="13.5" customHeight="1" x14ac:dyDescent="0.15">
      <c r="A36" s="13"/>
      <c r="B36" s="13"/>
      <c r="F36" s="18" t="s">
        <v>201</v>
      </c>
      <c r="G36" s="17"/>
      <c r="H36" s="13" t="str">
        <f t="shared" si="1"/>
        <v/>
      </c>
      <c r="I36" s="13" t="str">
        <f t="shared" si="5"/>
        <v>一般会計</v>
      </c>
      <c r="K36" s="13"/>
      <c r="L36" s="13"/>
      <c r="O36" s="13"/>
      <c r="P36" s="13"/>
      <c r="Q36" s="19"/>
      <c r="T36" s="13"/>
      <c r="Y36" s="32" t="s">
        <v>310</v>
      </c>
      <c r="Z36" s="32" t="s">
        <v>438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311</v>
      </c>
      <c r="Z37" s="32" t="s">
        <v>439</v>
      </c>
      <c r="AF37" s="30"/>
      <c r="AK37" s="42" t="str">
        <f t="shared" si="7"/>
        <v>j</v>
      </c>
    </row>
    <row r="38" spans="1:37" x14ac:dyDescent="0.15">
      <c r="A38" s="13"/>
      <c r="B38" s="13"/>
      <c r="F38" s="13"/>
      <c r="G38" s="19"/>
      <c r="K38" s="13"/>
      <c r="L38" s="13"/>
      <c r="O38" s="13"/>
      <c r="P38" s="13"/>
      <c r="Q38" s="19"/>
      <c r="T38" s="13"/>
      <c r="Y38" s="32" t="s">
        <v>312</v>
      </c>
      <c r="Z38" s="32" t="s">
        <v>440</v>
      </c>
      <c r="AF38" s="30"/>
      <c r="AK38" s="42" t="str">
        <f t="shared" si="7"/>
        <v>k</v>
      </c>
    </row>
    <row r="39" spans="1:37" x14ac:dyDescent="0.15">
      <c r="A39" s="13"/>
      <c r="B39" s="13"/>
      <c r="F39" s="13" t="str">
        <f>I37</f>
        <v>一般会計</v>
      </c>
      <c r="G39" s="19"/>
      <c r="K39" s="13"/>
      <c r="L39" s="13"/>
      <c r="O39" s="13"/>
      <c r="P39" s="13"/>
      <c r="Q39" s="19"/>
      <c r="T39" s="13"/>
      <c r="U39" s="32" t="s">
        <v>552</v>
      </c>
      <c r="Y39" s="32" t="s">
        <v>313</v>
      </c>
      <c r="Z39" s="32" t="s">
        <v>441</v>
      </c>
      <c r="AF39" s="30"/>
      <c r="AK39" s="42" t="str">
        <f t="shared" si="7"/>
        <v>l</v>
      </c>
    </row>
    <row r="40" spans="1:37" x14ac:dyDescent="0.15">
      <c r="A40" s="13"/>
      <c r="B40" s="13"/>
      <c r="F40" s="13"/>
      <c r="G40" s="19"/>
      <c r="K40" s="13"/>
      <c r="L40" s="13"/>
      <c r="O40" s="13"/>
      <c r="P40" s="13"/>
      <c r="Q40" s="19"/>
      <c r="T40" s="13"/>
      <c r="U40" s="32"/>
      <c r="Y40" s="32" t="s">
        <v>314</v>
      </c>
      <c r="Z40" s="32" t="s">
        <v>442</v>
      </c>
      <c r="AF40" s="30"/>
      <c r="AK40" s="42" t="str">
        <f t="shared" si="7"/>
        <v>m</v>
      </c>
    </row>
    <row r="41" spans="1:37" x14ac:dyDescent="0.15">
      <c r="A41" s="13"/>
      <c r="B41" s="13"/>
      <c r="F41" s="13"/>
      <c r="G41" s="19"/>
      <c r="K41" s="13"/>
      <c r="L41" s="13"/>
      <c r="O41" s="13"/>
      <c r="P41" s="13"/>
      <c r="Q41" s="19"/>
      <c r="T41" s="13"/>
      <c r="U41" s="32" t="s">
        <v>254</v>
      </c>
      <c r="Y41" s="32" t="s">
        <v>315</v>
      </c>
      <c r="Z41" s="32" t="s">
        <v>443</v>
      </c>
      <c r="AF41" s="30"/>
      <c r="AK41" s="42" t="str">
        <f t="shared" si="7"/>
        <v>n</v>
      </c>
    </row>
    <row r="42" spans="1:37" x14ac:dyDescent="0.15">
      <c r="A42" s="13"/>
      <c r="B42" s="13"/>
      <c r="F42" s="13"/>
      <c r="G42" s="19"/>
      <c r="K42" s="13"/>
      <c r="L42" s="13"/>
      <c r="O42" s="13"/>
      <c r="P42" s="13"/>
      <c r="Q42" s="19"/>
      <c r="T42" s="13"/>
      <c r="U42" s="32" t="s">
        <v>264</v>
      </c>
      <c r="Y42" s="32" t="s">
        <v>316</v>
      </c>
      <c r="Z42" s="32" t="s">
        <v>444</v>
      </c>
      <c r="AF42" s="30"/>
      <c r="AK42" s="42" t="str">
        <f t="shared" si="7"/>
        <v>o</v>
      </c>
    </row>
    <row r="43" spans="1:37" x14ac:dyDescent="0.15">
      <c r="A43" s="13"/>
      <c r="B43" s="13"/>
      <c r="F43" s="13"/>
      <c r="G43" s="19"/>
      <c r="K43" s="13"/>
      <c r="L43" s="13"/>
      <c r="O43" s="13"/>
      <c r="P43" s="13"/>
      <c r="Q43" s="19"/>
      <c r="T43" s="13"/>
      <c r="Y43" s="32" t="s">
        <v>317</v>
      </c>
      <c r="Z43" s="32" t="s">
        <v>445</v>
      </c>
      <c r="AF43" s="30"/>
      <c r="AK43" s="42" t="str">
        <f t="shared" si="7"/>
        <v>p</v>
      </c>
    </row>
    <row r="44" spans="1:37" x14ac:dyDescent="0.15">
      <c r="A44" s="13"/>
      <c r="B44" s="13"/>
      <c r="F44" s="13"/>
      <c r="G44" s="19"/>
      <c r="K44" s="13"/>
      <c r="L44" s="13"/>
      <c r="O44" s="13"/>
      <c r="P44" s="13"/>
      <c r="Q44" s="19"/>
      <c r="T44" s="13"/>
      <c r="Y44" s="32" t="s">
        <v>318</v>
      </c>
      <c r="Z44" s="32" t="s">
        <v>446</v>
      </c>
      <c r="AF44" s="30"/>
      <c r="AK44" s="42" t="str">
        <f t="shared" si="7"/>
        <v>q</v>
      </c>
    </row>
    <row r="45" spans="1:37" x14ac:dyDescent="0.15">
      <c r="A45" s="13"/>
      <c r="B45" s="13"/>
      <c r="F45" s="13"/>
      <c r="G45" s="19"/>
      <c r="K45" s="13"/>
      <c r="L45" s="13"/>
      <c r="O45" s="13"/>
      <c r="P45" s="13"/>
      <c r="Q45" s="19"/>
      <c r="T45" s="13"/>
      <c r="U45" s="29" t="s">
        <v>160</v>
      </c>
      <c r="Y45" s="32" t="s">
        <v>319</v>
      </c>
      <c r="Z45" s="32" t="s">
        <v>447</v>
      </c>
      <c r="AF45" s="30"/>
      <c r="AK45" s="42" t="str">
        <f t="shared" si="7"/>
        <v>r</v>
      </c>
    </row>
    <row r="46" spans="1:37" x14ac:dyDescent="0.15">
      <c r="A46" s="13"/>
      <c r="B46" s="13"/>
      <c r="F46" s="13"/>
      <c r="G46" s="19"/>
      <c r="K46" s="13"/>
      <c r="L46" s="13"/>
      <c r="O46" s="13"/>
      <c r="P46" s="13"/>
      <c r="Q46" s="19"/>
      <c r="T46" s="13"/>
      <c r="U46" s="77" t="s">
        <v>588</v>
      </c>
      <c r="Y46" s="32" t="s">
        <v>320</v>
      </c>
      <c r="Z46" s="32" t="s">
        <v>448</v>
      </c>
      <c r="AF46" s="30"/>
      <c r="AK46" s="42" t="str">
        <f t="shared" si="7"/>
        <v>s</v>
      </c>
    </row>
    <row r="47" spans="1:37" x14ac:dyDescent="0.15">
      <c r="A47" s="13"/>
      <c r="B47" s="13"/>
      <c r="F47" s="13"/>
      <c r="G47" s="19"/>
      <c r="K47" s="13"/>
      <c r="L47" s="13"/>
      <c r="O47" s="13"/>
      <c r="P47" s="13"/>
      <c r="Q47" s="19"/>
      <c r="T47" s="13"/>
      <c r="Y47" s="32" t="s">
        <v>321</v>
      </c>
      <c r="Z47" s="32" t="s">
        <v>449</v>
      </c>
      <c r="AF47" s="30"/>
      <c r="AK47" s="42" t="str">
        <f t="shared" si="7"/>
        <v>t</v>
      </c>
    </row>
    <row r="48" spans="1:37" x14ac:dyDescent="0.15">
      <c r="A48" s="13"/>
      <c r="B48" s="13"/>
      <c r="F48" s="13"/>
      <c r="G48" s="19"/>
      <c r="K48" s="13"/>
      <c r="L48" s="13"/>
      <c r="O48" s="13"/>
      <c r="P48" s="13"/>
      <c r="Q48" s="19"/>
      <c r="T48" s="13"/>
      <c r="U48" s="77">
        <v>2021</v>
      </c>
      <c r="Y48" s="32" t="s">
        <v>322</v>
      </c>
      <c r="Z48" s="32" t="s">
        <v>450</v>
      </c>
      <c r="AF48" s="30"/>
      <c r="AK48" s="42" t="str">
        <f t="shared" si="7"/>
        <v>u</v>
      </c>
    </row>
    <row r="49" spans="1:37" x14ac:dyDescent="0.15">
      <c r="A49" s="13"/>
      <c r="B49" s="13"/>
      <c r="F49" s="13"/>
      <c r="G49" s="19"/>
      <c r="K49" s="13"/>
      <c r="L49" s="13"/>
      <c r="O49" s="13"/>
      <c r="P49" s="13"/>
      <c r="Q49" s="19"/>
      <c r="T49" s="13"/>
      <c r="U49" s="77">
        <v>2022</v>
      </c>
      <c r="Y49" s="32" t="s">
        <v>323</v>
      </c>
      <c r="Z49" s="32" t="s">
        <v>451</v>
      </c>
      <c r="AF49" s="30"/>
      <c r="AK49" s="42" t="str">
        <f t="shared" si="7"/>
        <v>v</v>
      </c>
    </row>
    <row r="50" spans="1:37" x14ac:dyDescent="0.15">
      <c r="A50" s="13"/>
      <c r="B50" s="13"/>
      <c r="F50" s="13"/>
      <c r="G50" s="19"/>
      <c r="K50" s="13"/>
      <c r="L50" s="13"/>
      <c r="O50" s="13"/>
      <c r="P50" s="13"/>
      <c r="Q50" s="19"/>
      <c r="T50" s="13"/>
      <c r="U50" s="77">
        <v>2023</v>
      </c>
      <c r="Y50" s="32" t="s">
        <v>324</v>
      </c>
      <c r="Z50" s="32" t="s">
        <v>452</v>
      </c>
      <c r="AF50" s="30"/>
    </row>
    <row r="51" spans="1:37" x14ac:dyDescent="0.15">
      <c r="A51" s="13"/>
      <c r="B51" s="13"/>
      <c r="F51" s="13"/>
      <c r="G51" s="19"/>
      <c r="K51" s="13"/>
      <c r="L51" s="13"/>
      <c r="O51" s="13"/>
      <c r="P51" s="13"/>
      <c r="Q51" s="19"/>
      <c r="T51" s="13"/>
      <c r="U51" s="77">
        <v>2024</v>
      </c>
      <c r="Y51" s="32" t="s">
        <v>325</v>
      </c>
      <c r="Z51" s="32" t="s">
        <v>453</v>
      </c>
      <c r="AF51" s="30"/>
    </row>
    <row r="52" spans="1:37" x14ac:dyDescent="0.15">
      <c r="A52" s="13"/>
      <c r="B52" s="13"/>
      <c r="F52" s="13"/>
      <c r="G52" s="19"/>
      <c r="K52" s="13"/>
      <c r="L52" s="13"/>
      <c r="O52" s="13"/>
      <c r="P52" s="13"/>
      <c r="Q52" s="19"/>
      <c r="T52" s="13"/>
      <c r="U52" s="77">
        <v>2025</v>
      </c>
      <c r="Y52" s="32" t="s">
        <v>326</v>
      </c>
      <c r="Z52" s="32" t="s">
        <v>454</v>
      </c>
      <c r="AF52" s="30"/>
    </row>
    <row r="53" spans="1:37" x14ac:dyDescent="0.15">
      <c r="A53" s="13"/>
      <c r="B53" s="13"/>
      <c r="F53" s="13"/>
      <c r="G53" s="19"/>
      <c r="K53" s="13"/>
      <c r="L53" s="13"/>
      <c r="O53" s="13"/>
      <c r="P53" s="13"/>
      <c r="Q53" s="19"/>
      <c r="T53" s="13"/>
      <c r="U53" s="77">
        <v>2026</v>
      </c>
      <c r="Y53" s="32" t="s">
        <v>327</v>
      </c>
      <c r="Z53" s="32" t="s">
        <v>455</v>
      </c>
      <c r="AF53" s="30"/>
    </row>
    <row r="54" spans="1:37" x14ac:dyDescent="0.15">
      <c r="A54" s="13"/>
      <c r="B54" s="13"/>
      <c r="F54" s="13"/>
      <c r="G54" s="19"/>
      <c r="K54" s="13"/>
      <c r="L54" s="13"/>
      <c r="O54" s="13"/>
      <c r="P54" s="20"/>
      <c r="Q54" s="19"/>
      <c r="T54" s="13"/>
      <c r="Y54" s="32" t="s">
        <v>328</v>
      </c>
      <c r="Z54" s="32" t="s">
        <v>456</v>
      </c>
      <c r="AF54" s="30"/>
    </row>
    <row r="55" spans="1:37" x14ac:dyDescent="0.15">
      <c r="A55" s="13"/>
      <c r="B55" s="13"/>
      <c r="F55" s="13"/>
      <c r="G55" s="19"/>
      <c r="K55" s="13"/>
      <c r="L55" s="13"/>
      <c r="O55" s="13"/>
      <c r="P55" s="13"/>
      <c r="Q55" s="19"/>
      <c r="T55" s="13"/>
      <c r="Y55" s="32" t="s">
        <v>329</v>
      </c>
      <c r="Z55" s="32" t="s">
        <v>457</v>
      </c>
      <c r="AF55" s="30"/>
    </row>
    <row r="56" spans="1:37" x14ac:dyDescent="0.15">
      <c r="A56" s="13"/>
      <c r="B56" s="13"/>
      <c r="F56" s="13"/>
      <c r="G56" s="19"/>
      <c r="K56" s="13"/>
      <c r="L56" s="13"/>
      <c r="O56" s="13"/>
      <c r="P56" s="13"/>
      <c r="Q56" s="19"/>
      <c r="T56" s="13"/>
      <c r="U56" s="77">
        <v>20</v>
      </c>
      <c r="Y56" s="32" t="s">
        <v>330</v>
      </c>
      <c r="Z56" s="32" t="s">
        <v>458</v>
      </c>
      <c r="AF56" s="30"/>
    </row>
    <row r="57" spans="1:37" x14ac:dyDescent="0.15">
      <c r="A57" s="13"/>
      <c r="B57" s="13"/>
      <c r="F57" s="13"/>
      <c r="G57" s="19"/>
      <c r="K57" s="13"/>
      <c r="L57" s="13"/>
      <c r="O57" s="13"/>
      <c r="P57" s="13"/>
      <c r="Q57" s="19"/>
      <c r="T57" s="13"/>
      <c r="U57" s="32" t="s">
        <v>528</v>
      </c>
      <c r="Y57" s="32" t="s">
        <v>331</v>
      </c>
      <c r="Z57" s="32" t="s">
        <v>459</v>
      </c>
      <c r="AF57" s="30"/>
    </row>
    <row r="58" spans="1:37" x14ac:dyDescent="0.15">
      <c r="A58" s="13"/>
      <c r="B58" s="13"/>
      <c r="F58" s="13"/>
      <c r="G58" s="19"/>
      <c r="K58" s="13"/>
      <c r="L58" s="13"/>
      <c r="O58" s="13"/>
      <c r="P58" s="13"/>
      <c r="Q58" s="19"/>
      <c r="T58" s="13"/>
      <c r="U58" s="32" t="s">
        <v>529</v>
      </c>
      <c r="Y58" s="32" t="s">
        <v>332</v>
      </c>
      <c r="Z58" s="32" t="s">
        <v>460</v>
      </c>
      <c r="AF58" s="30"/>
    </row>
    <row r="59" spans="1:37" x14ac:dyDescent="0.15">
      <c r="A59" s="13"/>
      <c r="B59" s="13"/>
      <c r="F59" s="13"/>
      <c r="G59" s="19"/>
      <c r="K59" s="13"/>
      <c r="L59" s="13"/>
      <c r="O59" s="13"/>
      <c r="P59" s="13"/>
      <c r="Q59" s="19"/>
      <c r="T59" s="13"/>
      <c r="Y59" s="32" t="s">
        <v>333</v>
      </c>
      <c r="Z59" s="32" t="s">
        <v>461</v>
      </c>
      <c r="AF59" s="30"/>
    </row>
    <row r="60" spans="1:37" x14ac:dyDescent="0.15">
      <c r="A60" s="13"/>
      <c r="B60" s="13"/>
      <c r="F60" s="13"/>
      <c r="G60" s="19"/>
      <c r="K60" s="13"/>
      <c r="L60" s="13"/>
      <c r="O60" s="13"/>
      <c r="P60" s="13"/>
      <c r="Q60" s="19"/>
      <c r="T60" s="13"/>
      <c r="Y60" s="32" t="s">
        <v>334</v>
      </c>
      <c r="Z60" s="32" t="s">
        <v>462</v>
      </c>
      <c r="AF60" s="30"/>
    </row>
    <row r="61" spans="1:37" x14ac:dyDescent="0.15">
      <c r="A61" s="13"/>
      <c r="B61" s="13"/>
      <c r="F61" s="13"/>
      <c r="G61" s="19"/>
      <c r="K61" s="13"/>
      <c r="L61" s="13"/>
      <c r="O61" s="13"/>
      <c r="P61" s="13"/>
      <c r="Q61" s="19"/>
      <c r="T61" s="13"/>
      <c r="Y61" s="32" t="s">
        <v>335</v>
      </c>
      <c r="Z61" s="32" t="s">
        <v>463</v>
      </c>
      <c r="AF61" s="30"/>
    </row>
    <row r="62" spans="1:37" x14ac:dyDescent="0.15">
      <c r="A62" s="13"/>
      <c r="B62" s="13"/>
      <c r="F62" s="13"/>
      <c r="G62" s="19"/>
      <c r="K62" s="13"/>
      <c r="L62" s="13"/>
      <c r="O62" s="13"/>
      <c r="P62" s="13"/>
      <c r="Q62" s="19"/>
      <c r="T62" s="13"/>
      <c r="Y62" s="32" t="s">
        <v>336</v>
      </c>
      <c r="Z62" s="32" t="s">
        <v>464</v>
      </c>
      <c r="AF62" s="30"/>
    </row>
    <row r="63" spans="1:37" x14ac:dyDescent="0.15">
      <c r="A63" s="13"/>
      <c r="B63" s="13"/>
      <c r="F63" s="13"/>
      <c r="G63" s="19"/>
      <c r="K63" s="13"/>
      <c r="L63" s="13"/>
      <c r="O63" s="13"/>
      <c r="P63" s="13"/>
      <c r="Q63" s="19"/>
      <c r="T63" s="13"/>
      <c r="Y63" s="32" t="s">
        <v>337</v>
      </c>
      <c r="Z63" s="32" t="s">
        <v>465</v>
      </c>
      <c r="AF63" s="30"/>
    </row>
    <row r="64" spans="1:37" x14ac:dyDescent="0.15">
      <c r="A64" s="13"/>
      <c r="B64" s="13"/>
      <c r="F64" s="13"/>
      <c r="G64" s="19"/>
      <c r="K64" s="13"/>
      <c r="L64" s="13"/>
      <c r="O64" s="13"/>
      <c r="P64" s="13"/>
      <c r="Q64" s="19"/>
      <c r="T64" s="13"/>
      <c r="Y64" s="32" t="s">
        <v>338</v>
      </c>
      <c r="Z64" s="32" t="s">
        <v>466</v>
      </c>
      <c r="AF64" s="30"/>
    </row>
    <row r="65" spans="1:32" x14ac:dyDescent="0.15">
      <c r="A65" s="13"/>
      <c r="B65" s="13"/>
      <c r="F65" s="13"/>
      <c r="G65" s="19"/>
      <c r="K65" s="13"/>
      <c r="L65" s="13"/>
      <c r="O65" s="13"/>
      <c r="P65" s="13"/>
      <c r="Q65" s="19"/>
      <c r="T65" s="13"/>
      <c r="Y65" s="32" t="s">
        <v>339</v>
      </c>
      <c r="Z65" s="32" t="s">
        <v>467</v>
      </c>
      <c r="AF65" s="30"/>
    </row>
    <row r="66" spans="1:32" x14ac:dyDescent="0.15">
      <c r="A66" s="13"/>
      <c r="B66" s="13"/>
      <c r="F66" s="13"/>
      <c r="G66" s="19"/>
      <c r="K66" s="13"/>
      <c r="L66" s="13"/>
      <c r="O66" s="13"/>
      <c r="P66" s="13"/>
      <c r="Q66" s="19"/>
      <c r="T66" s="13"/>
      <c r="Y66" s="32" t="s">
        <v>66</v>
      </c>
      <c r="Z66" s="32" t="s">
        <v>468</v>
      </c>
      <c r="AF66" s="30"/>
    </row>
    <row r="67" spans="1:32" x14ac:dyDescent="0.15">
      <c r="A67" s="13"/>
      <c r="B67" s="13"/>
      <c r="F67" s="13"/>
      <c r="G67" s="19"/>
      <c r="K67" s="13"/>
      <c r="L67" s="13"/>
      <c r="O67" s="13"/>
      <c r="P67" s="13"/>
      <c r="Q67" s="19"/>
      <c r="T67" s="13"/>
      <c r="Y67" s="32" t="s">
        <v>340</v>
      </c>
      <c r="Z67" s="32" t="s">
        <v>469</v>
      </c>
      <c r="AF67" s="30"/>
    </row>
    <row r="68" spans="1:32" x14ac:dyDescent="0.15">
      <c r="A68" s="13"/>
      <c r="B68" s="13"/>
      <c r="F68" s="13"/>
      <c r="G68" s="19"/>
      <c r="K68" s="13"/>
      <c r="L68" s="13"/>
      <c r="O68" s="13"/>
      <c r="P68" s="13"/>
      <c r="Q68" s="19"/>
      <c r="T68" s="13"/>
      <c r="Y68" s="32" t="s">
        <v>341</v>
      </c>
      <c r="Z68" s="32" t="s">
        <v>470</v>
      </c>
      <c r="AF68" s="30"/>
    </row>
    <row r="69" spans="1:32" x14ac:dyDescent="0.15">
      <c r="A69" s="13"/>
      <c r="B69" s="13"/>
      <c r="F69" s="13"/>
      <c r="G69" s="19"/>
      <c r="K69" s="13"/>
      <c r="L69" s="13"/>
      <c r="O69" s="13"/>
      <c r="P69" s="13"/>
      <c r="Q69" s="19"/>
      <c r="T69" s="13"/>
      <c r="Y69" s="32" t="s">
        <v>342</v>
      </c>
      <c r="Z69" s="32" t="s">
        <v>471</v>
      </c>
      <c r="AF69" s="30"/>
    </row>
    <row r="70" spans="1:32" x14ac:dyDescent="0.15">
      <c r="A70" s="13"/>
      <c r="B70" s="13"/>
      <c r="Y70" s="32" t="s">
        <v>343</v>
      </c>
      <c r="Z70" s="32" t="s">
        <v>472</v>
      </c>
    </row>
    <row r="71" spans="1:32" x14ac:dyDescent="0.15">
      <c r="Y71" s="32" t="s">
        <v>344</v>
      </c>
      <c r="Z71" s="32" t="s">
        <v>473</v>
      </c>
    </row>
    <row r="72" spans="1:32" x14ac:dyDescent="0.15">
      <c r="Y72" s="32" t="s">
        <v>345</v>
      </c>
      <c r="Z72" s="32" t="s">
        <v>474</v>
      </c>
    </row>
    <row r="73" spans="1:32" x14ac:dyDescent="0.15">
      <c r="Y73" s="32" t="s">
        <v>346</v>
      </c>
      <c r="Z73" s="32" t="s">
        <v>475</v>
      </c>
    </row>
    <row r="74" spans="1:32" x14ac:dyDescent="0.15">
      <c r="Y74" s="32" t="s">
        <v>347</v>
      </c>
      <c r="Z74" s="32" t="s">
        <v>476</v>
      </c>
    </row>
    <row r="75" spans="1:32" x14ac:dyDescent="0.15">
      <c r="Y75" s="32" t="s">
        <v>348</v>
      </c>
      <c r="Z75" s="32" t="s">
        <v>477</v>
      </c>
    </row>
    <row r="76" spans="1:32" x14ac:dyDescent="0.15">
      <c r="Y76" s="32" t="s">
        <v>349</v>
      </c>
      <c r="Z76" s="32" t="s">
        <v>478</v>
      </c>
    </row>
    <row r="77" spans="1:32" x14ac:dyDescent="0.15">
      <c r="Y77" s="32" t="s">
        <v>350</v>
      </c>
      <c r="Z77" s="32" t="s">
        <v>479</v>
      </c>
    </row>
    <row r="78" spans="1:32" x14ac:dyDescent="0.15">
      <c r="Y78" s="32" t="s">
        <v>351</v>
      </c>
      <c r="Z78" s="32" t="s">
        <v>480</v>
      </c>
    </row>
    <row r="79" spans="1:32" x14ac:dyDescent="0.15">
      <c r="Y79" s="32" t="s">
        <v>352</v>
      </c>
      <c r="Z79" s="32" t="s">
        <v>481</v>
      </c>
    </row>
    <row r="80" spans="1:32" x14ac:dyDescent="0.15">
      <c r="Y80" s="32" t="s">
        <v>353</v>
      </c>
      <c r="Z80" s="32" t="s">
        <v>482</v>
      </c>
    </row>
    <row r="81" spans="25:26" x14ac:dyDescent="0.15">
      <c r="Y81" s="32" t="s">
        <v>354</v>
      </c>
      <c r="Z81" s="32" t="s">
        <v>483</v>
      </c>
    </row>
    <row r="82" spans="25:26" x14ac:dyDescent="0.15">
      <c r="Y82" s="32" t="s">
        <v>355</v>
      </c>
      <c r="Z82" s="32" t="s">
        <v>484</v>
      </c>
    </row>
    <row r="83" spans="25:26" x14ac:dyDescent="0.15">
      <c r="Y83" s="32" t="s">
        <v>356</v>
      </c>
      <c r="Z83" s="32" t="s">
        <v>485</v>
      </c>
    </row>
    <row r="84" spans="25:26" x14ac:dyDescent="0.15">
      <c r="Y84" s="32" t="s">
        <v>357</v>
      </c>
      <c r="Z84" s="32" t="s">
        <v>486</v>
      </c>
    </row>
    <row r="85" spans="25:26" x14ac:dyDescent="0.15">
      <c r="Y85" s="32" t="s">
        <v>358</v>
      </c>
      <c r="Z85" s="32" t="s">
        <v>487</v>
      </c>
    </row>
    <row r="86" spans="25:26" x14ac:dyDescent="0.15">
      <c r="Y86" s="32" t="s">
        <v>359</v>
      </c>
      <c r="Z86" s="32" t="s">
        <v>488</v>
      </c>
    </row>
    <row r="87" spans="25:26" x14ac:dyDescent="0.15">
      <c r="Y87" s="32" t="s">
        <v>360</v>
      </c>
      <c r="Z87" s="32" t="s">
        <v>489</v>
      </c>
    </row>
    <row r="88" spans="25:26" x14ac:dyDescent="0.15">
      <c r="Y88" s="32" t="s">
        <v>361</v>
      </c>
      <c r="Z88" s="32" t="s">
        <v>490</v>
      </c>
    </row>
    <row r="89" spans="25:26" x14ac:dyDescent="0.15">
      <c r="Y89" s="32" t="s">
        <v>362</v>
      </c>
      <c r="Z89" s="32" t="s">
        <v>491</v>
      </c>
    </row>
    <row r="90" spans="25:26" x14ac:dyDescent="0.15">
      <c r="Y90" s="32" t="s">
        <v>363</v>
      </c>
      <c r="Z90" s="32" t="s">
        <v>492</v>
      </c>
    </row>
    <row r="91" spans="25:26" x14ac:dyDescent="0.15">
      <c r="Y91" s="32" t="s">
        <v>364</v>
      </c>
      <c r="Z91" s="32" t="s">
        <v>493</v>
      </c>
    </row>
    <row r="92" spans="25:26" x14ac:dyDescent="0.15">
      <c r="Y92" s="32" t="s">
        <v>365</v>
      </c>
      <c r="Z92" s="32" t="s">
        <v>494</v>
      </c>
    </row>
    <row r="93" spans="25:26" x14ac:dyDescent="0.15">
      <c r="Y93" s="32" t="s">
        <v>366</v>
      </c>
      <c r="Z93" s="32" t="s">
        <v>495</v>
      </c>
    </row>
    <row r="94" spans="25:26" x14ac:dyDescent="0.15">
      <c r="Y94" s="32" t="s">
        <v>367</v>
      </c>
      <c r="Z94" s="32" t="s">
        <v>496</v>
      </c>
    </row>
    <row r="95" spans="25:26" x14ac:dyDescent="0.15">
      <c r="Y95" s="32" t="s">
        <v>368</v>
      </c>
      <c r="Z95" s="32" t="s">
        <v>497</v>
      </c>
    </row>
    <row r="96" spans="25:26" x14ac:dyDescent="0.15">
      <c r="Y96" s="32" t="s">
        <v>272</v>
      </c>
      <c r="Z96" s="32" t="s">
        <v>498</v>
      </c>
    </row>
    <row r="97" spans="25:26" x14ac:dyDescent="0.15">
      <c r="Y97" s="32" t="s">
        <v>369</v>
      </c>
      <c r="Z97" s="32" t="s">
        <v>499</v>
      </c>
    </row>
    <row r="98" spans="25:26" x14ac:dyDescent="0.15">
      <c r="Y98" s="32" t="s">
        <v>370</v>
      </c>
      <c r="Z98" s="32" t="s">
        <v>500</v>
      </c>
    </row>
    <row r="99" spans="25:26" x14ac:dyDescent="0.15">
      <c r="Y99" s="32" t="s">
        <v>400</v>
      </c>
      <c r="Z99" s="32" t="s">
        <v>501</v>
      </c>
    </row>
    <row r="100" spans="25:26" x14ac:dyDescent="0.15">
      <c r="Y100" s="32" t="s">
        <v>592</v>
      </c>
      <c r="Z100" s="32" t="s">
        <v>502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2022-09-02T06:13:49Z</cp:lastPrinted>
  <dcterms:created xsi:type="dcterms:W3CDTF">2012-03-13T00:50:25Z</dcterms:created>
  <dcterms:modified xsi:type="dcterms:W3CDTF">2022-09-02T08:52:26Z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