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3" i="11" l="1"/>
  <c r="AY327" i="11"/>
  <c r="AY331" i="11"/>
  <c r="AY324" i="11"/>
  <c r="AY328" i="11"/>
  <c r="AY332" i="11"/>
  <c r="AY338" i="11"/>
  <c r="AY340" i="11"/>
  <c r="AY337"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0" i="11" s="1"/>
  <c r="AY98" i="11"/>
  <c r="AY102" i="11"/>
  <c r="AY104" i="11" s="1"/>
  <c r="AY118" i="11" l="1"/>
  <c r="AY152" i="11"/>
  <c r="AY153" i="11"/>
  <c r="AY101" i="11"/>
  <c r="AY202" i="11"/>
  <c r="AY114" i="11"/>
  <c r="AY203" i="11"/>
  <c r="AY115" i="11"/>
  <c r="AY171" i="11"/>
  <c r="AY130" i="11"/>
  <c r="AY142" i="11"/>
  <c r="AY175" i="11"/>
  <c r="AY210" i="11"/>
  <c r="AY119" i="11"/>
  <c r="AY176" i="11"/>
  <c r="AY206" i="11"/>
  <c r="AY211" i="11"/>
  <c r="AY179" i="11"/>
  <c r="AY207" i="11"/>
  <c r="AY123" i="11"/>
  <c r="AY131" i="11"/>
  <c r="AY143" i="11"/>
  <c r="AY137"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55" i="11" l="1"/>
  <c r="AY63" i="11"/>
  <c r="AY94" i="11"/>
  <c r="AY95" i="11"/>
  <c r="AY91" i="11"/>
  <c r="AY83" i="11"/>
  <c r="AY79" i="11"/>
  <c r="AY84" i="11"/>
  <c r="AY92" i="11"/>
  <c r="AY96" i="11"/>
  <c r="AY87" i="11"/>
  <c r="AY80"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<sst xmlns="http://schemas.openxmlformats.org/spreadsheetml/2006/main" count="1309" uniqueCount="667">
  <si>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</si>
  <si>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</si>
  <si>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</si>
  <si>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</si>
  <si>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</si>
  <si>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</si>
  <si>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</si>
  <si>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</si>
  <si>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</si>
  <si>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</si>
  <si>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</si>
  <si>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</si>
  <si>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</si>
  <si>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</si>
  <si>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</si>
  <si>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</si>
  <si>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</si>
  <si>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</si>
  <si>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</si>
  <si>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</si>
  <si>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</si>
  <si>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</si>
  <si>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</si>
  <si>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</si>
  <si>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</si>
  <si>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</si>
  <si>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</si>
  <si>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</si>
  <si>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</si>
  <si>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</si>
  <si>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</si>
  <si>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</si>
  <si>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</si>
  <si>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</si>
  <si>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</si>
  <si>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</si>
  <si>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</si>
  <si>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</si>
  <si>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</si>
  <si>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</si>
  <si>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</si>
  <si>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</si>
  <si>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</si>
  <si>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</si>
  <si>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</si>
  <si>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</si>
  <si>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</si>
  <si>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</si>
  <si>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</si>
  <si>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</si>
  <si>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</si>
  <si>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</si>
  <si>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</si>
  <si>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</si>
  <si>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</si>
  <si>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</si>
  <si>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</si>
  <si>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</si>
  <si>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</si>
  <si>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</si>
  <si>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</si>
  <si>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</si>
  <si>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</si>
  <si>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</si>
  <si>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</si>
  <si>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</si>
  <si>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</si>
  <si>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</si>
  <si>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</si>
  <si>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</si>
  <si>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</si>
  <si>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</si>
  <si>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</si>
  <si>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</si>
  <si>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</si>
  <si>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</si>
  <si>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</si>
  <si>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</si>
  <si>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</si>
  <si>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</si>
  <si>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</si>
  <si>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</si>
  <si>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</si>
  <si>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</si>
  <si>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</si>
  <si>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</si>
  <si>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</si>
  <si>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</si>
  <si>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</si>
  <si>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</si>
  <si>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</si>
  <si>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</si>
  <si>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</si>
  <si>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</si>
  <si>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</si>
  <si>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</si>
  <si>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</si>
  <si>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</si>
  <si>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</si>
  <si>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</si>
  <si>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</si>
  <si>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</si>
  <si>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</si>
  <si>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</si>
  <si>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</si>
  <si>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</si>
  <si>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</si>
  <si>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</si>
  <si>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</si>
  <si>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</si>
  <si>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</si>
  <si>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</si>
  <si>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</si>
  <si>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</si>
  <si>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</si>
  <si>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</si>
  <si>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</si>
  <si>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</si>
  <si>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</si>
  <si>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</si>
  <si>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</si>
  <si>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</si>
  <si>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</si>
  <si>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</si>
  <si>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</si>
  <si>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</si>
  <si>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</si>
  <si>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</si>
  <si>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</si>
  <si>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</si>
  <si>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</si>
  <si>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</si>
  <si>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</si>
  <si>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</si>
  <si>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</si>
  <si>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</si>
  <si>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</si>
  <si>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</si>
  <si>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</si>
  <si>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</si>
  <si>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</si>
  <si>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</si>
  <si>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</si>
  <si>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</si>
  <si>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</si>
  <si>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</si>
  <si>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</si>
  <si>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</si>
  <si>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</si>
  <si>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</si>
  <si>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</si>
  <si>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</si>
  <si>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</si>
  <si>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</si>
  <si>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</si>
  <si>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</si>
  <si>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</si>
  <si>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</si>
  <si>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</si>
  <si>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</si>
  <si>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</si>
  <si>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</si>
  <si>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</si>
  <si>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</si>
  <si>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</si>
  <si>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</si>
  <si>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</si>
  <si>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</si>
  <si>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</si>
  <si>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</si>
  <si>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</si>
  <si>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</si>
  <si>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</si>
  <si>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</si>
  <si>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</si>
  <si>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</si>
  <si>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</si>
  <si>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</si>
  <si>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</si>
  <si>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</si>
  <si>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</si>
  <si>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</si>
  <si>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</si>
  <si>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</si>
  <si>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</si>
  <si>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</si>
  <si>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</si>
  <si>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</si>
  <si>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</si>
  <si>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</si>
  <si>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</si>
  <si>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</si>
  <si>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</si>
  <si>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</si>
  <si>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</si>
  <si>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</si>
  <si>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</si>
  <si>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</si>
  <si>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</si>
  <si>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</si>
  <si>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</si>
  <si>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</si>
  <si>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</si>
  <si>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</si>
  <si>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</si>
  <si>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</si>
  <si>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</si>
  <si>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</si>
  <si>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</si>
  <si>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</si>
  <si>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</si>
  <si>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</si>
  <si>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</si>
  <si>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</si>
  <si>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</si>
  <si>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</si>
  <si>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</si>
  <si>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</si>
  <si>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</si>
  <si>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</si>
  <si>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</si>
  <si>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</si>
  <si>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</si>
  <si>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</si>
  <si>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</si>
  <si>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</si>
  <si>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</si>
  <si>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</si>
  <si>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</si>
  <si>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</si>
  <si>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</si>
  <si>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</si>
  <si>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</si>
  <si>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</si>
  <si>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</si>
  <si>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</si>
  <si>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</si>
  <si>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</si>
  <si>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</si>
  <si>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</si>
  <si>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</si>
  <si>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</si>
  <si>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</si>
  <si>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</si>
  <si>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</si>
  <si>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</si>
  <si>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</si>
  <si>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</si>
  <si>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</si>
  <si>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</si>
  <si>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</si>
  <si>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</si>
  <si>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</si>
  <si>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</si>
  <si>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</si>
  <si>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</si>
  <si>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</si>
  <si>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</si>
  <si>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</si>
  <si>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</si>
  <si>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</si>
  <si>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</si>
  <si>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</si>
  <si>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</si>
  <si>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</si>
  <si>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</si>
  <si>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</si>
  <si>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</si>
  <si>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</si>
  <si>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</si>
  <si>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</si>
  <si>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</si>
  <si>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</si>
  <si>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</si>
  <si>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</si>
  <si>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</si>
  <si>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</si>
  <si>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</si>
  <si>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</si>
  <si>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</si>
  <si>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</si>
  <si>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</si>
  <si>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</si>
  <si>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</si>
  <si>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</si>
  <si>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</si>
  <si>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</si>
  <si>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</si>
  <si>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</si>
  <si>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</si>
  <si>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</si>
  <si>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</si>
  <si>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</si>
  <si>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</si>
  <si>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</si>
  <si>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</si>
  <si>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</si>
  <si>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</si>
  <si>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</si>
  <si>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</si>
  <si>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</si>
  <si>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</si>
  <si>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</si>
  <si>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</si>
  <si>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</si>
  <si>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</si>
  <si>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</si>
  <si>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</si>
  <si>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</si>
  <si>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</si>
  <si>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</si>
  <si>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</si>
  <si>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</si>
  <si>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</si>
  <si>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</si>
  <si>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</si>
  <si>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</si>
  <si>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</si>
  <si>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</si>
  <si>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</si>
  <si>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</si>
  <si>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</si>
  <si>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</si>
  <si>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</si>
  <si>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</si>
  <si>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</si>
  <si>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</si>
  <si>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</si>
  <si>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</si>
  <si>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</si>
  <si>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</si>
  <si>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</si>
  <si>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</si>
  <si>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</si>
  <si>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</si>
  <si>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</si>
  <si>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</si>
  <si>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</si>
  <si>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</si>
  <si>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</si>
  <si>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</si>
  <si>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</si>
  <si>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</si>
  <si>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</si>
  <si>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</si>
  <si>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</si>
  <si>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</si>
  <si>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</si>
  <si>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</si>
  <si>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</si>
  <si>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</si>
  <si>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</si>
  <si>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</si>
  <si>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</si>
  <si>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</si>
  <si>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</si>
  <si>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</si>
  <si>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</si>
  <si>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</si>
  <si>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</si>
  <si>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</si>
  <si>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</si>
  <si>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</si>
  <si>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</si>
  <si>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</si>
  <si>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</si>
  <si>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</si>
  <si>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</si>
  <si>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</si>
  <si>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</si>
  <si>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</si>
  <si>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</si>
  <si>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</si>
  <si>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</si>
  <si>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</si>
  <si>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</si>
  <si>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</si>
  <si>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</si>
  <si>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</si>
  <si>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</si>
  <si>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</si>
  <si>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</si>
  <si>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</si>
  <si>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</si>
  <si>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</si>
  <si>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</si>
  <si>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</si>
  <si>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</si>
  <si>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</si>
  <si>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</si>
  <si>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</si>
  <si>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</si>
  <si>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</si>
  <si>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</si>
  <si>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</si>
  <si>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</si>
  <si>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</si>
  <si>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</si>
  <si>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</si>
  <si>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</si>
  <si>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</si>
  <si>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</si>
  <si>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</si>
  <si>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</si>
  <si>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</si>
  <si>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</si>
  <si>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</si>
  <si>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</si>
  <si>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</si>
  <si>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</si>
  <si>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</si>
  <si>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</si>
  <si>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</si>
  <si>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</si>
  <si>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</si>
  <si>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</si>
  <si>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</si>
  <si>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</si>
  <si>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</si>
  <si>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</si>
  <si>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</si>
  <si>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</si>
  <si>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</si>
  <si>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</si>
  <si>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</si>
  <si>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</si>
  <si>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</si>
  <si>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</si>
  <si>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</si>
  <si>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</si>
  <si>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</si>
  <si>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</si>
  <si>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</si>
  <si>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</si>
  <si>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</si>
  <si>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</si>
  <si>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</si>
  <si>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</si>
  <si>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</si>
  <si>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</si>
  <si>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</si>
  <si>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</si>
  <si>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</si>
  <si>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</si>
  <si>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</si>
  <si>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</si>
  <si>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</si>
  <si>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</si>
  <si>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</si>
  <si>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</si>
  <si>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</si>
  <si>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</si>
  <si>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</si>
  <si>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</si>
  <si>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</si>
  <si>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</si>
  <si>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</si>
  <si>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</si>
  <si>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</si>
  <si>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</si>
  <si>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</si>
  <si>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</si>
  <si>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</si>
  <si>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</si>
  <si>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</si>
  <si>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</si>
  <si>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</si>
  <si>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</si>
  <si>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</si>
  <si>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</si>
  <si>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</si>
  <si>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</si>
  <si>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</si>
  <si>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</si>
  <si>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</si>
  <si>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</si>
  <si>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</si>
  <si>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</si>
  <si>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</si>
  <si>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</si>
  <si>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</si>
  <si>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</si>
  <si>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</si>
  <si>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</si>
  <si>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</si>
  <si>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</si>
  <si>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</si>
  <si>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</si>
  <si>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</si>
  <si>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</si>
  <si>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</si>
  <si>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</si>
  <si>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</si>
  <si>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</si>
  <si>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</si>
  <si>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</si>
  <si>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</si>
  <si>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</si>
  <si>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</si>
  <si>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</si>
  <si>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</si>
  <si>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</si>
  <si>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</si>
  <si>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</si>
  <si>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</si>
  <si>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</si>
  <si>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</si>
  <si>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</si>
  <si>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</si>
  <si>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</si>
  <si>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</si>
  <si>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</si>
  <si>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</si>
  <si>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</si>
  <si>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</si>
  <si>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</si>
  <si>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</si>
  <si>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</si>
  <si>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</si>
  <si>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</si>
  <si>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</si>
  <si>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</si>
  <si>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</si>
  <si>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</si>
  <si>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</si>
  <si>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</si>
  <si>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</si>
  <si>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</si>
  <si>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</si>
  <si>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</si>
  <si>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</si>
  <si>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</si>
  <si>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</si>
  <si>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</si>
  <si>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</si>
  <si>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</si>
  <si>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</si>
  <si>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</si>
  <si>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</si>
  <si>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</si>
  <si>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</si>
  <si>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</si>
  <si>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</si>
  <si>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</si>
  <si>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</si>
  <si>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</si>
  <si>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</si>
  <si>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</si>
  <si>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</si>
  <si>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</si>
  <si>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</si>
  <si>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</si>
  <si>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</si>
  <si>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</si>
  <si>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</si>
  <si>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</si>
  <si>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</si>
  <si>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</si>
  <si>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</si>
  <si>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</si>
  <si>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</si>
  <si>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</si>
  <si>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</si>
  <si>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</si>
  <si>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</si>
  <si>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</si>
  <si>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</si>
  <si>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</si>
  <si>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</si>
  <si>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</si>
  <si>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</si>
  <si>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</si>
  <si>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</si>
  <si>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</si>
  <si>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</si>
  <si>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</si>
  <si>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</si>
  <si>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</si>
  <si>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</si>
  <si>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</si>
  <si>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</si>
  <si>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</si>
  <si>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</si>
  <si>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</si>
  <si>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</si>
  <si>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</si>
  <si>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</si>
  <si>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</si>
  <si>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</si>
  <si>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</si>
  <si>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</si>
  <si>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</si>
  <si>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</si>
  <si>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</si>
  <si>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</si>
  <si>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</si>
  <si>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</si>
  <si>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</si>
  <si>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</si>
  <si>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</si>
  <si>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</si>
  <si>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</si>
  <si>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</si>
  <si>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</si>
  <si>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</si>
  <si>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</si>
  <si>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</si>
  <si>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</si>
  <si>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</si>
  <si>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国交</t>
  </si>
  <si>
    <t>国土交通省</t>
  </si>
  <si>
    <t>鉄道局</t>
    <rPh sb="0" eb="3">
      <t>テ</t>
    </rPh>
    <phoneticPr fontId="5"/>
  </si>
  <si>
    <t>鉄道事業課旅客輸送業務監理室</t>
    <rPh sb="0" eb="5">
      <t>テツドウジギョウカ</t>
    </rPh>
    <rPh sb="5" eb="14">
      <t>リョ</t>
    </rPh>
    <phoneticPr fontId="5"/>
  </si>
  <si>
    <t>中澤　修</t>
    <rPh sb="0" eb="2">
      <t>ナカザワ</t>
    </rPh>
    <rPh sb="3" eb="4">
      <t>オサム</t>
    </rPh>
    <phoneticPr fontId="5"/>
  </si>
  <si>
    <t>戦傷病者特別援護法第２３条第３項</t>
    <rPh sb="0" eb="4">
      <t>センショウビョウシャ</t>
    </rPh>
    <rPh sb="4" eb="6">
      <t>トクベツ</t>
    </rPh>
    <rPh sb="6" eb="9">
      <t>エンゴホウ</t>
    </rPh>
    <rPh sb="9" eb="10">
      <t>ダイ</t>
    </rPh>
    <rPh sb="12" eb="13">
      <t>ジョウ</t>
    </rPh>
    <rPh sb="13" eb="14">
      <t>ダイ</t>
    </rPh>
    <rPh sb="15" eb="16">
      <t>コウ</t>
    </rPh>
    <phoneticPr fontId="5"/>
  </si>
  <si>
    <t>軍人軍属等であった者の公務上の傷病に関し、国家補償の精神に基づき、戦傷病者等が旅客鉄道会社の鉄道又は連絡船への乗車船についての無賃取扱いについて援護を行うことを目的とする。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グンゾク</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フネ</t>
    </rPh>
    <rPh sb="63" eb="65">
      <t>ムチン</t>
    </rPh>
    <rPh sb="65" eb="67">
      <t>トリアツカ</t>
    </rPh>
    <rPh sb="72" eb="74">
      <t>エンゴ</t>
    </rPh>
    <rPh sb="75" eb="76">
      <t>オコナ</t>
    </rPh>
    <rPh sb="80" eb="82">
      <t>モクテキ</t>
    </rPh>
    <phoneticPr fontId="31"/>
  </si>
  <si>
    <t>戦傷病者特別援護法（昭和３８年法律第１６８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17" eb="18">
      <t>ダイ</t>
    </rPh>
    <rPh sb="21" eb="22">
      <t>ゴウ</t>
    </rPh>
    <rPh sb="24" eb="26">
      <t>キテイ</t>
    </rPh>
    <rPh sb="27" eb="28">
      <t>モト</t>
    </rPh>
    <rPh sb="31" eb="33">
      <t>センショウ</t>
    </rPh>
    <rPh sb="33" eb="35">
      <t>ビョウシャ</t>
    </rPh>
    <rPh sb="35" eb="36">
      <t>オヨ</t>
    </rPh>
    <rPh sb="39" eb="42">
      <t>カイゴシャ</t>
    </rPh>
    <rPh sb="43" eb="45">
      <t>リョカク</t>
    </rPh>
    <rPh sb="45" eb="47">
      <t>テツドウ</t>
    </rPh>
    <rPh sb="47" eb="49">
      <t>カイシャ</t>
    </rPh>
    <rPh sb="50" eb="52">
      <t>テツドウ</t>
    </rPh>
    <rPh sb="52" eb="53">
      <t>マタ</t>
    </rPh>
    <rPh sb="54" eb="57">
      <t>レンラクセン</t>
    </rPh>
    <rPh sb="58" eb="60">
      <t>ムチン</t>
    </rPh>
    <rPh sb="61" eb="63">
      <t>ジョウシャ</t>
    </rPh>
    <rPh sb="63" eb="64">
      <t>セン</t>
    </rPh>
    <rPh sb="66" eb="68">
      <t>バアイ</t>
    </rPh>
    <rPh sb="69" eb="71">
      <t>ウンチン</t>
    </rPh>
    <rPh sb="76" eb="77">
      <t>クニ</t>
    </rPh>
    <rPh sb="78" eb="80">
      <t>フタン</t>
    </rPh>
    <rPh sb="86" eb="88">
      <t>リョカク</t>
    </rPh>
    <rPh sb="88" eb="90">
      <t>テツドウ</t>
    </rPh>
    <rPh sb="90" eb="92">
      <t>カイシャ</t>
    </rPh>
    <rPh sb="96" eb="98">
      <t>ジッシ</t>
    </rPh>
    <rPh sb="102" eb="104">
      <t>トウガイ</t>
    </rPh>
    <rPh sb="104" eb="105">
      <t>モノ</t>
    </rPh>
    <rPh sb="106" eb="107">
      <t>カカ</t>
    </rPh>
    <rPh sb="108" eb="110">
      <t>トクベツ</t>
    </rPh>
    <rPh sb="110" eb="112">
      <t>キュウコウ</t>
    </rPh>
    <rPh sb="112" eb="114">
      <t>リョウキン</t>
    </rPh>
    <rPh sb="114" eb="115">
      <t>オヨ</t>
    </rPh>
    <rPh sb="116" eb="118">
      <t>フツウ</t>
    </rPh>
    <rPh sb="118" eb="120">
      <t>キュウコウ</t>
    </rPh>
    <rPh sb="120" eb="122">
      <t>リョウキン</t>
    </rPh>
    <rPh sb="123" eb="125">
      <t>ムチン</t>
    </rPh>
    <rPh sb="125" eb="127">
      <t>トリアツカ</t>
    </rPh>
    <rPh sb="134" eb="136">
      <t>ドウホウ</t>
    </rPh>
    <rPh sb="137" eb="139">
      <t>シュシ</t>
    </rPh>
    <rPh sb="139" eb="140">
      <t>オヨ</t>
    </rPh>
    <rPh sb="141" eb="143">
      <t>リョカク</t>
    </rPh>
    <rPh sb="143" eb="145">
      <t>テツドウ</t>
    </rPh>
    <rPh sb="145" eb="147">
      <t>カイシャ</t>
    </rPh>
    <rPh sb="148" eb="150">
      <t>フタン</t>
    </rPh>
    <rPh sb="150" eb="152">
      <t>ケイゲン</t>
    </rPh>
    <rPh sb="153" eb="155">
      <t>ケンチ</t>
    </rPh>
    <rPh sb="160" eb="162">
      <t>イチブ</t>
    </rPh>
    <rPh sb="163" eb="164">
      <t>クニ</t>
    </rPh>
    <rPh sb="165" eb="167">
      <t>フタン</t>
    </rPh>
    <phoneticPr fontId="4"/>
  </si>
  <si>
    <t>-</t>
    <phoneticPr fontId="5"/>
  </si>
  <si>
    <t>戦傷病者等無賃乗車船等負担金</t>
    <phoneticPr fontId="5"/>
  </si>
  <si>
    <t>国が負担すべき戦傷病者の乗車船運賃等をすべて国費負担する</t>
    <phoneticPr fontId="5"/>
  </si>
  <si>
    <t>国が負担すべき戦傷病者の乗車船運賃等の国費負担率</t>
    <phoneticPr fontId="5"/>
  </si>
  <si>
    <t>％</t>
    <phoneticPr fontId="5"/>
  </si>
  <si>
    <t>JR旅客６社からの実績報告</t>
    <phoneticPr fontId="5"/>
  </si>
  <si>
    <t>延人</t>
    <rPh sb="0" eb="2">
      <t>ノベニン</t>
    </rPh>
    <phoneticPr fontId="5"/>
  </si>
  <si>
    <t>‐</t>
  </si>
  <si>
    <t>戦傷病者特別援護法に基づく負担金であり、義務的経費となっている。</t>
    <phoneticPr fontId="5"/>
  </si>
  <si>
    <t>利用実績を踏まえて適切に執行している。</t>
    <phoneticPr fontId="5"/>
  </si>
  <si>
    <t>成果実績は成果目標と一致しており、成果目標に見合ったものとなっている。</t>
    <phoneticPr fontId="5"/>
  </si>
  <si>
    <t>当初の見込みどおりの活動実績となっている。</t>
    <phoneticPr fontId="5"/>
  </si>
  <si>
    <t>先般の所見を踏まえ、引き続き利用者数を把握し、公表することにより事業の透明化に努める。
　戦傷病者等の旅客鉄道会社の鉄道等への無賃乗車船者数（単位：延人）
　平成30年度 1,370人　令和元年度 895人　令和2年度 650人　令和3年度 259人</t>
    <rPh sb="115" eb="117">
      <t>レイワ</t>
    </rPh>
    <rPh sb="118" eb="120">
      <t>ネンド</t>
    </rPh>
    <rPh sb="124" eb="125">
      <t>ニン</t>
    </rPh>
    <phoneticPr fontId="5"/>
  </si>
  <si>
    <t>負担金</t>
    <rPh sb="0" eb="3">
      <t>フタンキン</t>
    </rPh>
    <phoneticPr fontId="5"/>
  </si>
  <si>
    <t>運賃</t>
    <rPh sb="0" eb="2">
      <t>ウンチン</t>
    </rPh>
    <phoneticPr fontId="5"/>
  </si>
  <si>
    <t>料金</t>
    <rPh sb="0" eb="2">
      <t>リョウキン</t>
    </rPh>
    <phoneticPr fontId="5"/>
  </si>
  <si>
    <t>A.西日本旅客鉄道株式会社</t>
    <phoneticPr fontId="5"/>
  </si>
  <si>
    <t>西日本旅客鉄道株式会社</t>
    <phoneticPr fontId="5"/>
  </si>
  <si>
    <t>戦傷病者等の旅客鉄道会社の鉄道又は連絡船への乗車船についての無賃取扱い</t>
    <phoneticPr fontId="5"/>
  </si>
  <si>
    <t>補助金等交付</t>
  </si>
  <si>
    <t>東日本旅客鉄道株式会社</t>
    <rPh sb="0" eb="7">
      <t>ヒガシニホンリョカクテツドウ</t>
    </rPh>
    <rPh sb="7" eb="11">
      <t>カブシキガイシャ</t>
    </rPh>
    <phoneticPr fontId="5"/>
  </si>
  <si>
    <t>九州旅客鉄道株式会社</t>
    <rPh sb="0" eb="2">
      <t>キュウシュウ</t>
    </rPh>
    <rPh sb="2" eb="6">
      <t>リョカクテツドウ</t>
    </rPh>
    <rPh sb="6" eb="10">
      <t>カブシキガイシャ</t>
    </rPh>
    <phoneticPr fontId="5"/>
  </si>
  <si>
    <t>東海旅客鉄道株式会社</t>
    <rPh sb="0" eb="2">
      <t>トウカイ</t>
    </rPh>
    <rPh sb="2" eb="6">
      <t>リョカクテツドウ</t>
    </rPh>
    <rPh sb="6" eb="8">
      <t>カブシキ</t>
    </rPh>
    <rPh sb="8" eb="10">
      <t>カイシャ</t>
    </rPh>
    <phoneticPr fontId="5"/>
  </si>
  <si>
    <t>北海道旅客鉄道株式会社</t>
    <rPh sb="0" eb="3">
      <t>ホッカイドウ</t>
    </rPh>
    <rPh sb="3" eb="7">
      <t>リョカクテツドウ</t>
    </rPh>
    <rPh sb="7" eb="11">
      <t>カブシキガイシャ</t>
    </rPh>
    <phoneticPr fontId="5"/>
  </si>
  <si>
    <t>四国旅客鉄道株式会社</t>
    <rPh sb="0" eb="2">
      <t>シコク</t>
    </rPh>
    <rPh sb="2" eb="6">
      <t>リョカクテツドウ</t>
    </rPh>
    <rPh sb="6" eb="10">
      <t>カブシキガイシャ</t>
    </rPh>
    <phoneticPr fontId="5"/>
  </si>
  <si>
    <t>戦傷病者等無賃乗車船等負担金</t>
    <rPh sb="0" eb="2">
      <t>センショウ</t>
    </rPh>
    <rPh sb="2" eb="3">
      <t>ビョウ</t>
    </rPh>
    <rPh sb="3" eb="4">
      <t>シャ</t>
    </rPh>
    <rPh sb="4" eb="5">
      <t>トウ</t>
    </rPh>
    <rPh sb="5" eb="7">
      <t>ムチン</t>
    </rPh>
    <rPh sb="7" eb="9">
      <t>ジョウシャ</t>
    </rPh>
    <rPh sb="9" eb="10">
      <t>セン</t>
    </rPh>
    <rPh sb="10" eb="11">
      <t>トウ</t>
    </rPh>
    <rPh sb="11" eb="14">
      <t>フタンキン</t>
    </rPh>
    <phoneticPr fontId="5"/>
  </si>
  <si>
    <t>265</t>
    <phoneticPr fontId="5"/>
  </si>
  <si>
    <t>272</t>
    <phoneticPr fontId="5"/>
  </si>
  <si>
    <t>480</t>
    <phoneticPr fontId="5"/>
  </si>
  <si>
    <t>460</t>
    <phoneticPr fontId="5"/>
  </si>
  <si>
    <t>473</t>
    <phoneticPr fontId="5"/>
  </si>
  <si>
    <t>485</t>
    <phoneticPr fontId="5"/>
  </si>
  <si>
    <t>474</t>
    <phoneticPr fontId="5"/>
  </si>
  <si>
    <t>戦傷病者特別援護法（昭和３８年法律第１６８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phoneticPr fontId="5"/>
  </si>
  <si>
    <t>国が負担すべき戦傷病者の乗車船運賃等をすべて国費負担する</t>
    <phoneticPr fontId="5"/>
  </si>
  <si>
    <t>執行額／戦傷病者等のJR旅客６社の鉄道等への無賃乗車船者数　　</t>
    <phoneticPr fontId="5"/>
  </si>
  <si>
    <t>戦傷病者等のJR旅客６社の鉄道等への無賃乗車船者数</t>
    <phoneticPr fontId="5"/>
  </si>
  <si>
    <t>/</t>
    <phoneticPr fontId="5"/>
  </si>
  <si>
    <t>千円</t>
    <rPh sb="0" eb="2">
      <t>センエン</t>
    </rPh>
    <phoneticPr fontId="5"/>
  </si>
  <si>
    <t>　　執行額/無賃乗車船者数</t>
    <rPh sb="2" eb="5">
      <t>シッコウガク</t>
    </rPh>
    <rPh sb="6" eb="13">
      <t>ムチンジョウシャセンシャスウ</t>
    </rPh>
    <phoneticPr fontId="5"/>
  </si>
  <si>
    <t>9,009/895</t>
    <phoneticPr fontId="5"/>
  </si>
  <si>
    <t>6，723/650</t>
    <phoneticPr fontId="5"/>
  </si>
  <si>
    <t>2，912/259</t>
    <phoneticPr fontId="5"/>
  </si>
  <si>
    <t>398/34</t>
    <phoneticPr fontId="5"/>
  </si>
  <si>
    <t>-</t>
  </si>
  <si>
    <t>-</t>
    <phoneticPr fontId="5"/>
  </si>
  <si>
    <t>引き続き予算の適正な執行に努めるべきである。</t>
    <rPh sb="4" eb="6">
      <t>ヨサン</t>
    </rPh>
    <rPh sb="7" eb="9">
      <t>テキセイ</t>
    </rPh>
    <phoneticPr fontId="5"/>
  </si>
  <si>
    <t>利用実績増のため。</t>
    <rPh sb="0" eb="4">
      <t>リヨウジッセキ</t>
    </rPh>
    <rPh sb="4" eb="5">
      <t>ゾウ</t>
    </rPh>
    <phoneticPr fontId="5"/>
  </si>
  <si>
    <t>利用実績を踏まえ、引き続き、適切な執行に努めることとする。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</si>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</sst>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271</xdr:row>
      <xdr:rowOff>0</xdr:rowOff>
    </xdr:from>
    <xdr:to>
      <xdr:col>34</xdr:col>
      <xdr:colOff>87565</xdr:colOff>
      <xdr:row>273</xdr:row>
      <xdr:rowOff>210204</xdr:rowOff>
    </xdr:to>
    <xdr:sp macro="" textlink="">
      <xdr:nvSpPr>
        <xdr:cNvPr id="3" name="正方形/長方形 2"/>
        <xdr:cNvSpPr/>
      </xdr:nvSpPr>
      <xdr:spPr>
        <a:xfrm>
          <a:off x="3554451" y="38111616"/>
          <a:ext cx="3247077" cy="907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58080</xdr:colOff>
      <xdr:row>274</xdr:row>
      <xdr:rowOff>0</xdr:rowOff>
    </xdr:from>
    <xdr:to>
      <xdr:col>36</xdr:col>
      <xdr:colOff>57364</xdr:colOff>
      <xdr:row>277</xdr:row>
      <xdr:rowOff>5742</xdr:rowOff>
    </xdr:to>
    <xdr:sp macro="" textlink="">
      <xdr:nvSpPr>
        <xdr:cNvPr id="7" name="大かっこ 6"/>
        <xdr:cNvSpPr/>
      </xdr:nvSpPr>
      <xdr:spPr>
        <a:xfrm>
          <a:off x="3217592" y="39157043"/>
          <a:ext cx="3948674" cy="105116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26</xdr:col>
      <xdr:colOff>0</xdr:colOff>
      <xdr:row>277</xdr:row>
      <xdr:rowOff>0</xdr:rowOff>
    </xdr:from>
    <xdr:to>
      <xdr:col>26</xdr:col>
      <xdr:colOff>0</xdr:colOff>
      <xdr:row>282</xdr:row>
      <xdr:rowOff>46722</xdr:rowOff>
    </xdr:to>
    <xdr:cxnSp macro="">
      <xdr:nvCxnSpPr>
        <xdr:cNvPr id="8" name="直線矢印コネクタ 7"/>
        <xdr:cNvCxnSpPr/>
      </xdr:nvCxnSpPr>
      <xdr:spPr>
        <a:xfrm>
          <a:off x="5134207" y="40202470"/>
          <a:ext cx="0" cy="1789100"/>
        </a:xfrm>
        <a:prstGeom prst="straightConnector1">
          <a:avLst/>
        </a:prstGeom>
        <a:noFill/>
        <a:ln w="31750" cap="flat" cmpd="sng" algn="ctr">
          <a:solidFill>
            <a:sysClr val="windowText" lastClr="000000"/>
          </a:solidFill>
          <a:prstDash val="solid"/>
          <a:tailEnd type="triangle"/>
        </a:ln>
        <a:effectLst/>
      </xdr:spPr>
    </xdr:cxnSp>
    <xdr:clientData/>
  </xdr:twoCellAnchor>
  <xdr:twoCellAnchor>
    <xdr:from>
      <xdr:col>19</xdr:col>
      <xdr:colOff>34845</xdr:colOff>
      <xdr:row>279</xdr:row>
      <xdr:rowOff>116157</xdr:rowOff>
    </xdr:from>
    <xdr:to>
      <xdr:col>26</xdr:col>
      <xdr:colOff>58078</xdr:colOff>
      <xdr:row>282</xdr:row>
      <xdr:rowOff>197469</xdr:rowOff>
    </xdr:to>
    <xdr:sp macro="" textlink="">
      <xdr:nvSpPr>
        <xdr:cNvPr id="14" name="テキスト ボックス 13"/>
        <xdr:cNvSpPr txBox="1"/>
      </xdr:nvSpPr>
      <xdr:spPr>
        <a:xfrm>
          <a:off x="3786766" y="41480212"/>
          <a:ext cx="1405519" cy="4297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116159</xdr:colOff>
      <xdr:row>282</xdr:row>
      <xdr:rowOff>92927</xdr:rowOff>
    </xdr:from>
    <xdr:to>
      <xdr:col>34</xdr:col>
      <xdr:colOff>194834</xdr:colOff>
      <xdr:row>285</xdr:row>
      <xdr:rowOff>165283</xdr:rowOff>
    </xdr:to>
    <xdr:sp macro="" textlink="">
      <xdr:nvSpPr>
        <xdr:cNvPr id="15" name="正方形/長方形 14"/>
        <xdr:cNvSpPr/>
      </xdr:nvSpPr>
      <xdr:spPr>
        <a:xfrm>
          <a:off x="3670610" y="42037775"/>
          <a:ext cx="3238187" cy="111778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各旅客鉄道株式会社（ＪＲ６社）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 zoomScale="82" zoomScaleNormal="75" zoomScaleSheetLayoutView="82" zoomScalePageLayoutView="85" workbookViewId="0">
      <selection activeCell="BI215" sqref="BI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609</v>
      </c>
      <c r="AK2" s="839"/>
      <c r="AL2" s="839"/>
      <c r="AM2" s="839"/>
      <c r="AN2" s="75" t="s">
        <v>285</v>
      </c>
      <c r="AO2" s="839">
        <v>21</v>
      </c>
      <c r="AP2" s="839"/>
      <c r="AQ2" s="839"/>
      <c r="AR2" s="76" t="s">
        <v>285</v>
      </c>
      <c r="AS2" s="840">
        <v>557</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610</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642</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611</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322</v>
      </c>
      <c r="H5" s="830"/>
      <c r="I5" s="830"/>
      <c r="J5" s="830"/>
      <c r="K5" s="830"/>
      <c r="L5" s="830"/>
      <c r="M5" s="831" t="s">
        <v>61</v>
      </c>
      <c r="N5" s="832"/>
      <c r="O5" s="832"/>
      <c r="P5" s="832"/>
      <c r="Q5" s="832"/>
      <c r="R5" s="833"/>
      <c r="S5" s="834" t="s">
        <v>65</v>
      </c>
      <c r="T5" s="830"/>
      <c r="U5" s="830"/>
      <c r="V5" s="830"/>
      <c r="W5" s="830"/>
      <c r="X5" s="835"/>
      <c r="Y5" s="836" t="s">
        <v>3</v>
      </c>
      <c r="Z5" s="837"/>
      <c r="AA5" s="837"/>
      <c r="AB5" s="837"/>
      <c r="AC5" s="837"/>
      <c r="AD5" s="838"/>
      <c r="AE5" s="859" t="s">
        <v>612</v>
      </c>
      <c r="AF5" s="859"/>
      <c r="AG5" s="859"/>
      <c r="AH5" s="859"/>
      <c r="AI5" s="859"/>
      <c r="AJ5" s="859"/>
      <c r="AK5" s="859"/>
      <c r="AL5" s="859"/>
      <c r="AM5" s="859"/>
      <c r="AN5" s="859"/>
      <c r="AO5" s="859"/>
      <c r="AP5" s="860"/>
      <c r="AQ5" s="861" t="s">
        <v>613</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614</v>
      </c>
      <c r="H7" s="870"/>
      <c r="I7" s="870"/>
      <c r="J7" s="870"/>
      <c r="K7" s="870"/>
      <c r="L7" s="870"/>
      <c r="M7" s="870"/>
      <c r="N7" s="870"/>
      <c r="O7" s="870"/>
      <c r="P7" s="870"/>
      <c r="Q7" s="870"/>
      <c r="R7" s="870"/>
      <c r="S7" s="870"/>
      <c r="T7" s="870"/>
      <c r="U7" s="870"/>
      <c r="V7" s="870"/>
      <c r="W7" s="870"/>
      <c r="X7" s="871"/>
      <c r="Y7" s="872" t="s">
        <v>270</v>
      </c>
      <c r="Z7" s="687"/>
      <c r="AA7" s="687"/>
      <c r="AB7" s="687"/>
      <c r="AC7" s="687"/>
      <c r="AD7" s="873"/>
      <c r="AE7" s="801" t="s">
        <v>285</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恩給関係</v>
      </c>
      <c r="AF8" s="849"/>
      <c r="AG8" s="849"/>
      <c r="AH8" s="849"/>
      <c r="AI8" s="849"/>
      <c r="AJ8" s="849"/>
      <c r="AK8" s="849"/>
      <c r="AL8" s="849"/>
      <c r="AM8" s="849"/>
      <c r="AN8" s="849"/>
      <c r="AO8" s="849"/>
      <c r="AP8" s="849"/>
      <c r="AQ8" s="849"/>
      <c r="AR8" s="849"/>
      <c r="AS8" s="849"/>
      <c r="AT8" s="849"/>
      <c r="AU8" s="849"/>
      <c r="AV8" s="849"/>
      <c r="AW8" s="849"/>
      <c r="AX8" s="855"/>
    </row>
    <row r="9" spans="1:50" ht="66.75" customHeight="1" x14ac:dyDescent="0.15">
      <c r="A9" s="774" t="s">
        <v>21</v>
      </c>
      <c r="B9" s="775"/>
      <c r="C9" s="775"/>
      <c r="D9" s="775"/>
      <c r="E9" s="775"/>
      <c r="F9" s="775"/>
      <c r="G9" s="856" t="s">
        <v>615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6.75" customHeight="1" x14ac:dyDescent="0.15">
      <c r="A10" s="762" t="s">
        <v>27</v>
      </c>
      <c r="B10" s="763"/>
      <c r="C10" s="763"/>
      <c r="D10" s="763"/>
      <c r="E10" s="763"/>
      <c r="F10" s="763"/>
      <c r="G10" s="764" t="s">
        <v>616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負担</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7"/>
    </row>
    <row r="13" spans="1:50" ht="21" customHeight="1" x14ac:dyDescent="0.15">
      <c r="A13" s="307"/>
      <c r="B13" s="308"/>
      <c r="C13" s="308"/>
      <c r="D13" s="308"/>
      <c r="E13" s="308"/>
      <c r="F13" s="309"/>
      <c r="G13" s="791" t="s">
        <v>6</v>
      </c>
      <c r="H13" s="792"/>
      <c r="I13" s="808" t="s">
        <v>7</v>
      </c>
      <c r="J13" s="809"/>
      <c r="K13" s="809"/>
      <c r="L13" s="809"/>
      <c r="M13" s="809"/>
      <c r="N13" s="809"/>
      <c r="O13" s="810"/>
      <c r="P13" s="703">
        <v>9</v>
      </c>
      <c r="Q13" s="704"/>
      <c r="R13" s="704"/>
      <c r="S13" s="704"/>
      <c r="T13" s="704"/>
      <c r="U13" s="704"/>
      <c r="V13" s="705"/>
      <c r="W13" s="703">
        <v>7</v>
      </c>
      <c r="X13" s="704"/>
      <c r="Y13" s="704"/>
      <c r="Z13" s="704"/>
      <c r="AA13" s="704"/>
      <c r="AB13" s="704"/>
      <c r="AC13" s="705"/>
      <c r="AD13" s="703">
        <v>3</v>
      </c>
      <c r="AE13" s="704"/>
      <c r="AF13" s="704"/>
      <c r="AG13" s="704"/>
      <c r="AH13" s="704"/>
      <c r="AI13" s="704"/>
      <c r="AJ13" s="705"/>
      <c r="AK13" s="703">
        <v>0.4</v>
      </c>
      <c r="AL13" s="704"/>
      <c r="AM13" s="704"/>
      <c r="AN13" s="704"/>
      <c r="AO13" s="704"/>
      <c r="AP13" s="704"/>
      <c r="AQ13" s="705"/>
      <c r="AR13" s="739">
        <v>0.6</v>
      </c>
      <c r="AS13" s="740"/>
      <c r="AT13" s="740"/>
      <c r="AU13" s="740"/>
      <c r="AV13" s="740"/>
      <c r="AW13" s="740"/>
      <c r="AX13" s="811"/>
    </row>
    <row r="14" spans="1:50" ht="21" customHeight="1" x14ac:dyDescent="0.15">
      <c r="A14" s="307"/>
      <c r="B14" s="308"/>
      <c r="C14" s="308"/>
      <c r="D14" s="308"/>
      <c r="E14" s="308"/>
      <c r="F14" s="309"/>
      <c r="G14" s="793"/>
      <c r="H14" s="794"/>
      <c r="I14" s="786" t="s">
        <v>8</v>
      </c>
      <c r="J14" s="787"/>
      <c r="K14" s="787"/>
      <c r="L14" s="787"/>
      <c r="M14" s="787"/>
      <c r="N14" s="787"/>
      <c r="O14" s="788"/>
      <c r="P14" s="703" t="s">
        <v>617</v>
      </c>
      <c r="Q14" s="704"/>
      <c r="R14" s="704"/>
      <c r="S14" s="704"/>
      <c r="T14" s="704"/>
      <c r="U14" s="704"/>
      <c r="V14" s="705"/>
      <c r="W14" s="703" t="s">
        <v>617</v>
      </c>
      <c r="X14" s="704"/>
      <c r="Y14" s="704"/>
      <c r="Z14" s="704"/>
      <c r="AA14" s="704"/>
      <c r="AB14" s="704"/>
      <c r="AC14" s="705"/>
      <c r="AD14" s="703" t="s">
        <v>617</v>
      </c>
      <c r="AE14" s="704"/>
      <c r="AF14" s="704"/>
      <c r="AG14" s="704"/>
      <c r="AH14" s="704"/>
      <c r="AI14" s="704"/>
      <c r="AJ14" s="705"/>
      <c r="AK14" s="703"/>
      <c r="AL14" s="704"/>
      <c r="AM14" s="704"/>
      <c r="AN14" s="704"/>
      <c r="AO14" s="704"/>
      <c r="AP14" s="704"/>
      <c r="AQ14" s="705"/>
      <c r="AR14" s="797"/>
      <c r="AS14" s="797"/>
      <c r="AT14" s="797"/>
      <c r="AU14" s="797"/>
      <c r="AV14" s="797"/>
      <c r="AW14" s="797"/>
      <c r="AX14" s="798"/>
    </row>
    <row r="15" spans="1:50" ht="21" customHeight="1" x14ac:dyDescent="0.15">
      <c r="A15" s="307"/>
      <c r="B15" s="308"/>
      <c r="C15" s="308"/>
      <c r="D15" s="308"/>
      <c r="E15" s="308"/>
      <c r="F15" s="309"/>
      <c r="G15" s="793"/>
      <c r="H15" s="794"/>
      <c r="I15" s="786" t="s">
        <v>47</v>
      </c>
      <c r="J15" s="799"/>
      <c r="K15" s="799"/>
      <c r="L15" s="799"/>
      <c r="M15" s="799"/>
      <c r="N15" s="799"/>
      <c r="O15" s="800"/>
      <c r="P15" s="703" t="s">
        <v>617</v>
      </c>
      <c r="Q15" s="704"/>
      <c r="R15" s="704"/>
      <c r="S15" s="704"/>
      <c r="T15" s="704"/>
      <c r="U15" s="704"/>
      <c r="V15" s="705"/>
      <c r="W15" s="703" t="s">
        <v>617</v>
      </c>
      <c r="X15" s="704"/>
      <c r="Y15" s="704"/>
      <c r="Z15" s="704"/>
      <c r="AA15" s="704"/>
      <c r="AB15" s="704"/>
      <c r="AC15" s="705"/>
      <c r="AD15" s="703" t="s">
        <v>617</v>
      </c>
      <c r="AE15" s="704"/>
      <c r="AF15" s="704"/>
      <c r="AG15" s="704"/>
      <c r="AH15" s="704"/>
      <c r="AI15" s="704"/>
      <c r="AJ15" s="705"/>
      <c r="AK15" s="703" t="s">
        <v>617</v>
      </c>
      <c r="AL15" s="704"/>
      <c r="AM15" s="704"/>
      <c r="AN15" s="704"/>
      <c r="AO15" s="704"/>
      <c r="AP15" s="704"/>
      <c r="AQ15" s="705"/>
      <c r="AR15" s="703"/>
      <c r="AS15" s="704"/>
      <c r="AT15" s="704"/>
      <c r="AU15" s="704"/>
      <c r="AV15" s="704"/>
      <c r="AW15" s="704"/>
      <c r="AX15" s="812"/>
    </row>
    <row r="16" spans="1:50" ht="21" customHeight="1" x14ac:dyDescent="0.15">
      <c r="A16" s="307"/>
      <c r="B16" s="308"/>
      <c r="C16" s="308"/>
      <c r="D16" s="308"/>
      <c r="E16" s="308"/>
      <c r="F16" s="309"/>
      <c r="G16" s="793"/>
      <c r="H16" s="794"/>
      <c r="I16" s="786" t="s">
        <v>48</v>
      </c>
      <c r="J16" s="799"/>
      <c r="K16" s="799"/>
      <c r="L16" s="799"/>
      <c r="M16" s="799"/>
      <c r="N16" s="799"/>
      <c r="O16" s="800"/>
      <c r="P16" s="703" t="s">
        <v>617</v>
      </c>
      <c r="Q16" s="704"/>
      <c r="R16" s="704"/>
      <c r="S16" s="704"/>
      <c r="T16" s="704"/>
      <c r="U16" s="704"/>
      <c r="V16" s="705"/>
      <c r="W16" s="703" t="s">
        <v>617</v>
      </c>
      <c r="X16" s="704"/>
      <c r="Y16" s="704"/>
      <c r="Z16" s="704"/>
      <c r="AA16" s="704"/>
      <c r="AB16" s="704"/>
      <c r="AC16" s="705"/>
      <c r="AD16" s="703" t="s">
        <v>617</v>
      </c>
      <c r="AE16" s="704"/>
      <c r="AF16" s="704"/>
      <c r="AG16" s="704"/>
      <c r="AH16" s="704"/>
      <c r="AI16" s="704"/>
      <c r="AJ16" s="705"/>
      <c r="AK16" s="703"/>
      <c r="AL16" s="704"/>
      <c r="AM16" s="704"/>
      <c r="AN16" s="704"/>
      <c r="AO16" s="704"/>
      <c r="AP16" s="704"/>
      <c r="AQ16" s="705"/>
      <c r="AR16" s="804"/>
      <c r="AS16" s="805"/>
      <c r="AT16" s="805"/>
      <c r="AU16" s="805"/>
      <c r="AV16" s="805"/>
      <c r="AW16" s="805"/>
      <c r="AX16" s="806"/>
    </row>
    <row r="17" spans="1:50" ht="24.75" customHeight="1" x14ac:dyDescent="0.15">
      <c r="A17" s="307"/>
      <c r="B17" s="308"/>
      <c r="C17" s="308"/>
      <c r="D17" s="308"/>
      <c r="E17" s="308"/>
      <c r="F17" s="309"/>
      <c r="G17" s="793"/>
      <c r="H17" s="794"/>
      <c r="I17" s="786" t="s">
        <v>46</v>
      </c>
      <c r="J17" s="787"/>
      <c r="K17" s="787"/>
      <c r="L17" s="787"/>
      <c r="M17" s="787"/>
      <c r="N17" s="787"/>
      <c r="O17" s="788"/>
      <c r="P17" s="703" t="s">
        <v>617</v>
      </c>
      <c r="Q17" s="704"/>
      <c r="R17" s="704"/>
      <c r="S17" s="704"/>
      <c r="T17" s="704"/>
      <c r="U17" s="704"/>
      <c r="V17" s="705"/>
      <c r="W17" s="703" t="s">
        <v>617</v>
      </c>
      <c r="X17" s="704"/>
      <c r="Y17" s="704"/>
      <c r="Z17" s="704"/>
      <c r="AA17" s="704"/>
      <c r="AB17" s="704"/>
      <c r="AC17" s="705"/>
      <c r="AD17" s="703" t="s">
        <v>617</v>
      </c>
      <c r="AE17" s="704"/>
      <c r="AF17" s="704"/>
      <c r="AG17" s="704"/>
      <c r="AH17" s="704"/>
      <c r="AI17" s="704"/>
      <c r="AJ17" s="705"/>
      <c r="AK17" s="703"/>
      <c r="AL17" s="704"/>
      <c r="AM17" s="704"/>
      <c r="AN17" s="704"/>
      <c r="AO17" s="704"/>
      <c r="AP17" s="704"/>
      <c r="AQ17" s="705"/>
      <c r="AR17" s="789"/>
      <c r="AS17" s="789"/>
      <c r="AT17" s="789"/>
      <c r="AU17" s="789"/>
      <c r="AV17" s="789"/>
      <c r="AW17" s="789"/>
      <c r="AX17" s="790"/>
    </row>
    <row r="18" spans="1:50" ht="24.75" customHeight="1" x14ac:dyDescent="0.15">
      <c r="A18" s="307"/>
      <c r="B18" s="308"/>
      <c r="C18" s="308"/>
      <c r="D18" s="308"/>
      <c r="E18" s="308"/>
      <c r="F18" s="309"/>
      <c r="G18" s="795"/>
      <c r="H18" s="796"/>
      <c r="I18" s="779" t="s">
        <v>18</v>
      </c>
      <c r="J18" s="780"/>
      <c r="K18" s="780"/>
      <c r="L18" s="780"/>
      <c r="M18" s="780"/>
      <c r="N18" s="780"/>
      <c r="O18" s="781"/>
      <c r="P18" s="782">
        <f>SUM(P13:V17)</f>
        <v>9</v>
      </c>
      <c r="Q18" s="783"/>
      <c r="R18" s="783"/>
      <c r="S18" s="783"/>
      <c r="T18" s="783"/>
      <c r="U18" s="783"/>
      <c r="V18" s="784"/>
      <c r="W18" s="782">
        <f>SUM(W13:AC17)</f>
        <v>7</v>
      </c>
      <c r="X18" s="783"/>
      <c r="Y18" s="783"/>
      <c r="Z18" s="783"/>
      <c r="AA18" s="783"/>
      <c r="AB18" s="783"/>
      <c r="AC18" s="784"/>
      <c r="AD18" s="782">
        <f>SUM(AD13:AJ17)</f>
        <v>3</v>
      </c>
      <c r="AE18" s="783"/>
      <c r="AF18" s="783"/>
      <c r="AG18" s="783"/>
      <c r="AH18" s="783"/>
      <c r="AI18" s="783"/>
      <c r="AJ18" s="784"/>
      <c r="AK18" s="782">
        <f>SUM(AK13:AQ17)</f>
        <v>0.4</v>
      </c>
      <c r="AL18" s="783"/>
      <c r="AM18" s="783"/>
      <c r="AN18" s="783"/>
      <c r="AO18" s="783"/>
      <c r="AP18" s="783"/>
      <c r="AQ18" s="784"/>
      <c r="AR18" s="782">
        <f>SUM(AR13:AX17)</f>
        <v>0.6</v>
      </c>
      <c r="AS18" s="783"/>
      <c r="AT18" s="783"/>
      <c r="AU18" s="783"/>
      <c r="AV18" s="783"/>
      <c r="AW18" s="783"/>
      <c r="AX18" s="785"/>
    </row>
    <row r="19" spans="1:50" ht="24.75" customHeight="1" x14ac:dyDescent="0.15">
      <c r="A19" s="307"/>
      <c r="B19" s="308"/>
      <c r="C19" s="308"/>
      <c r="D19" s="308"/>
      <c r="E19" s="308"/>
      <c r="F19" s="309"/>
      <c r="G19" s="754" t="s">
        <v>9</v>
      </c>
      <c r="H19" s="755"/>
      <c r="I19" s="755"/>
      <c r="J19" s="755"/>
      <c r="K19" s="755"/>
      <c r="L19" s="755"/>
      <c r="M19" s="755"/>
      <c r="N19" s="755"/>
      <c r="O19" s="755"/>
      <c r="P19" s="703">
        <v>9</v>
      </c>
      <c r="Q19" s="704"/>
      <c r="R19" s="704"/>
      <c r="S19" s="704"/>
      <c r="T19" s="704"/>
      <c r="U19" s="704"/>
      <c r="V19" s="705"/>
      <c r="W19" s="703">
        <v>7</v>
      </c>
      <c r="X19" s="704"/>
      <c r="Y19" s="704"/>
      <c r="Z19" s="704"/>
      <c r="AA19" s="704"/>
      <c r="AB19" s="704"/>
      <c r="AC19" s="705"/>
      <c r="AD19" s="703">
        <v>3</v>
      </c>
      <c r="AE19" s="704"/>
      <c r="AF19" s="704"/>
      <c r="AG19" s="704"/>
      <c r="AH19" s="704"/>
      <c r="AI19" s="704"/>
      <c r="AJ19" s="705"/>
      <c r="AK19" s="751"/>
      <c r="AL19" s="751"/>
      <c r="AM19" s="751"/>
      <c r="AN19" s="751"/>
      <c r="AO19" s="751"/>
      <c r="AP19" s="751"/>
      <c r="AQ19" s="751"/>
      <c r="AR19" s="751"/>
      <c r="AS19" s="751"/>
      <c r="AT19" s="751"/>
      <c r="AU19" s="751"/>
      <c r="AV19" s="751"/>
      <c r="AW19" s="751"/>
      <c r="AX19" s="753"/>
    </row>
    <row r="20" spans="1:50" ht="24.75" customHeight="1" x14ac:dyDescent="0.15">
      <c r="A20" s="307"/>
      <c r="B20" s="308"/>
      <c r="C20" s="308"/>
      <c r="D20" s="308"/>
      <c r="E20" s="308"/>
      <c r="F20" s="309"/>
      <c r="G20" s="754" t="s">
        <v>10</v>
      </c>
      <c r="H20" s="755"/>
      <c r="I20" s="755"/>
      <c r="J20" s="755"/>
      <c r="K20" s="755"/>
      <c r="L20" s="755"/>
      <c r="M20" s="755"/>
      <c r="N20" s="755"/>
      <c r="O20" s="755"/>
      <c r="P20" s="750">
        <f>IF(P18=0, "-", SUM(P19)/P18)</f>
        <v>1</v>
      </c>
      <c r="Q20" s="750"/>
      <c r="R20" s="750"/>
      <c r="S20" s="750"/>
      <c r="T20" s="750"/>
      <c r="U20" s="750"/>
      <c r="V20" s="750"/>
      <c r="W20" s="750">
        <f>IF(W18=0, "-", SUM(W19)/W18)</f>
        <v>1</v>
      </c>
      <c r="X20" s="750"/>
      <c r="Y20" s="750"/>
      <c r="Z20" s="750"/>
      <c r="AA20" s="750"/>
      <c r="AB20" s="750"/>
      <c r="AC20" s="750"/>
      <c r="AD20" s="750">
        <f>IF(AD18=0, "-", SUM(AD19)/AD18)</f>
        <v>1</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f>IF(P19=0, "-", SUM(P19)/SUM(P13,P14))</f>
        <v>1</v>
      </c>
      <c r="Q21" s="750"/>
      <c r="R21" s="750"/>
      <c r="S21" s="750"/>
      <c r="T21" s="750"/>
      <c r="U21" s="750"/>
      <c r="V21" s="750"/>
      <c r="W21" s="750">
        <f>IF(W19=0, "-", SUM(W19)/SUM(W13,W14))</f>
        <v>1</v>
      </c>
      <c r="X21" s="750"/>
      <c r="Y21" s="750"/>
      <c r="Z21" s="750"/>
      <c r="AA21" s="750"/>
      <c r="AB21" s="750"/>
      <c r="AC21" s="750"/>
      <c r="AD21" s="750">
        <f>IF(AD19=0, "-", SUM(AD19)/SUM(AD13,AD14))</f>
        <v>1</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9" t="s">
        <v>593</v>
      </c>
      <c r="B22" s="710"/>
      <c r="C22" s="710"/>
      <c r="D22" s="710"/>
      <c r="E22" s="710"/>
      <c r="F22" s="711"/>
      <c r="G22" s="715" t="s">
        <v>229</v>
      </c>
      <c r="H22" s="550"/>
      <c r="I22" s="550"/>
      <c r="J22" s="550"/>
      <c r="K22" s="550"/>
      <c r="L22" s="550"/>
      <c r="M22" s="550"/>
      <c r="N22" s="550"/>
      <c r="O22" s="551"/>
      <c r="P22" s="716" t="s">
        <v>591</v>
      </c>
      <c r="Q22" s="550"/>
      <c r="R22" s="550"/>
      <c r="S22" s="550"/>
      <c r="T22" s="550"/>
      <c r="U22" s="550"/>
      <c r="V22" s="551"/>
      <c r="W22" s="716" t="s">
        <v>592</v>
      </c>
      <c r="X22" s="550"/>
      <c r="Y22" s="550"/>
      <c r="Z22" s="550"/>
      <c r="AA22" s="550"/>
      <c r="AB22" s="550"/>
      <c r="AC22" s="551"/>
      <c r="AD22" s="716" t="s">
        <v>228</v>
      </c>
      <c r="AE22" s="550"/>
      <c r="AF22" s="550"/>
      <c r="AG22" s="550"/>
      <c r="AH22" s="550"/>
      <c r="AI22" s="550"/>
      <c r="AJ22" s="550"/>
      <c r="AK22" s="550"/>
      <c r="AL22" s="550"/>
      <c r="AM22" s="550"/>
      <c r="AN22" s="550"/>
      <c r="AO22" s="550"/>
      <c r="AP22" s="550"/>
      <c r="AQ22" s="550"/>
      <c r="AR22" s="550"/>
      <c r="AS22" s="550"/>
      <c r="AT22" s="550"/>
      <c r="AU22" s="550"/>
      <c r="AV22" s="550"/>
      <c r="AW22" s="550"/>
      <c r="AX22" s="735"/>
    </row>
    <row r="23" spans="1:50" ht="36" customHeight="1" x14ac:dyDescent="0.15">
      <c r="A23" s="712"/>
      <c r="B23" s="713"/>
      <c r="C23" s="713"/>
      <c r="D23" s="713"/>
      <c r="E23" s="713"/>
      <c r="F23" s="714"/>
      <c r="G23" s="736" t="s">
        <v>618</v>
      </c>
      <c r="H23" s="737"/>
      <c r="I23" s="737"/>
      <c r="J23" s="737"/>
      <c r="K23" s="737"/>
      <c r="L23" s="737"/>
      <c r="M23" s="737"/>
      <c r="N23" s="737"/>
      <c r="O23" s="738"/>
      <c r="P23" s="739">
        <v>0.4</v>
      </c>
      <c r="Q23" s="740"/>
      <c r="R23" s="740"/>
      <c r="S23" s="740"/>
      <c r="T23" s="740"/>
      <c r="U23" s="740"/>
      <c r="V23" s="741"/>
      <c r="W23" s="739">
        <v>0.6</v>
      </c>
      <c r="X23" s="740"/>
      <c r="Y23" s="740"/>
      <c r="Z23" s="740"/>
      <c r="AA23" s="740"/>
      <c r="AB23" s="740"/>
      <c r="AC23" s="741"/>
      <c r="AD23" s="742" t="s">
        <v>664</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customHeight="1" x14ac:dyDescent="0.15">
      <c r="A28" s="712"/>
      <c r="B28" s="713"/>
      <c r="C28" s="713"/>
      <c r="D28" s="713"/>
      <c r="E28" s="713"/>
      <c r="F28" s="714"/>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2"/>
      <c r="B29" s="713"/>
      <c r="C29" s="713"/>
      <c r="D29" s="713"/>
      <c r="E29" s="713"/>
      <c r="F29" s="714"/>
      <c r="G29" s="298" t="s">
        <v>18</v>
      </c>
      <c r="H29" s="723"/>
      <c r="I29" s="723"/>
      <c r="J29" s="723"/>
      <c r="K29" s="723"/>
      <c r="L29" s="723"/>
      <c r="M29" s="723"/>
      <c r="N29" s="723"/>
      <c r="O29" s="724"/>
      <c r="P29" s="725">
        <f>AK13</f>
        <v>0.4</v>
      </c>
      <c r="Q29" s="726"/>
      <c r="R29" s="726"/>
      <c r="S29" s="726"/>
      <c r="T29" s="726"/>
      <c r="U29" s="726"/>
      <c r="V29" s="727"/>
      <c r="W29" s="728">
        <f>AR13</f>
        <v>0.6</v>
      </c>
      <c r="X29" s="729"/>
      <c r="Y29" s="729"/>
      <c r="Z29" s="729"/>
      <c r="AA29" s="729"/>
      <c r="AB29" s="729"/>
      <c r="AC29" s="730"/>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61.5" customHeight="1" x14ac:dyDescent="0.15">
      <c r="A30" s="731" t="s">
        <v>580</v>
      </c>
      <c r="B30" s="732"/>
      <c r="C30" s="732"/>
      <c r="D30" s="732"/>
      <c r="E30" s="732"/>
      <c r="F30" s="733"/>
      <c r="G30" s="734" t="s">
        <v>650</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48" t="s">
        <v>581</v>
      </c>
      <c r="B31" s="153"/>
      <c r="C31" s="153"/>
      <c r="D31" s="153"/>
      <c r="E31" s="153"/>
      <c r="F31" s="154"/>
      <c r="G31" s="692" t="s">
        <v>573</v>
      </c>
      <c r="H31" s="693"/>
      <c r="I31" s="693"/>
      <c r="J31" s="693"/>
      <c r="K31" s="693"/>
      <c r="L31" s="693"/>
      <c r="M31" s="693"/>
      <c r="N31" s="693"/>
      <c r="O31" s="693"/>
      <c r="P31" s="694" t="s">
        <v>572</v>
      </c>
      <c r="Q31" s="693"/>
      <c r="R31" s="693"/>
      <c r="S31" s="693"/>
      <c r="T31" s="693"/>
      <c r="U31" s="693"/>
      <c r="V31" s="693"/>
      <c r="W31" s="693"/>
      <c r="X31" s="695"/>
      <c r="Y31" s="696"/>
      <c r="Z31" s="697"/>
      <c r="AA31" s="698"/>
      <c r="AB31" s="626" t="s">
        <v>11</v>
      </c>
      <c r="AC31" s="626"/>
      <c r="AD31" s="626"/>
      <c r="AE31" s="116" t="s">
        <v>417</v>
      </c>
      <c r="AF31" s="699"/>
      <c r="AG31" s="699"/>
      <c r="AH31" s="700"/>
      <c r="AI31" s="116" t="s">
        <v>569</v>
      </c>
      <c r="AJ31" s="699"/>
      <c r="AK31" s="699"/>
      <c r="AL31" s="700"/>
      <c r="AM31" s="116" t="s">
        <v>385</v>
      </c>
      <c r="AN31" s="699"/>
      <c r="AO31" s="699"/>
      <c r="AP31" s="700"/>
      <c r="AQ31" s="623" t="s">
        <v>416</v>
      </c>
      <c r="AR31" s="624"/>
      <c r="AS31" s="624"/>
      <c r="AT31" s="625"/>
      <c r="AU31" s="623" t="s">
        <v>594</v>
      </c>
      <c r="AV31" s="624"/>
      <c r="AW31" s="624"/>
      <c r="AX31" s="633"/>
    </row>
    <row r="32" spans="1:50" ht="23.25" customHeight="1" x14ac:dyDescent="0.15">
      <c r="A32" s="648"/>
      <c r="B32" s="153"/>
      <c r="C32" s="153"/>
      <c r="D32" s="153"/>
      <c r="E32" s="153"/>
      <c r="F32" s="154"/>
      <c r="G32" s="701" t="s">
        <v>651</v>
      </c>
      <c r="H32" s="635"/>
      <c r="I32" s="635"/>
      <c r="J32" s="635"/>
      <c r="K32" s="635"/>
      <c r="L32" s="635"/>
      <c r="M32" s="635"/>
      <c r="N32" s="635"/>
      <c r="O32" s="635"/>
      <c r="P32" s="385" t="s">
        <v>653</v>
      </c>
      <c r="Q32" s="639"/>
      <c r="R32" s="639"/>
      <c r="S32" s="639"/>
      <c r="T32" s="639"/>
      <c r="U32" s="639"/>
      <c r="V32" s="639"/>
      <c r="W32" s="639"/>
      <c r="X32" s="640"/>
      <c r="Y32" s="644" t="s">
        <v>51</v>
      </c>
      <c r="Z32" s="645"/>
      <c r="AA32" s="646"/>
      <c r="AB32" s="148" t="s">
        <v>623</v>
      </c>
      <c r="AC32" s="647"/>
      <c r="AD32" s="647"/>
      <c r="AE32" s="616">
        <v>895</v>
      </c>
      <c r="AF32" s="616"/>
      <c r="AG32" s="616"/>
      <c r="AH32" s="616"/>
      <c r="AI32" s="616">
        <v>650</v>
      </c>
      <c r="AJ32" s="616"/>
      <c r="AK32" s="616"/>
      <c r="AL32" s="616"/>
      <c r="AM32" s="616">
        <v>259</v>
      </c>
      <c r="AN32" s="616"/>
      <c r="AO32" s="616"/>
      <c r="AP32" s="616"/>
      <c r="AQ32" s="662" t="s">
        <v>285</v>
      </c>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285</v>
      </c>
      <c r="AC33" s="647"/>
      <c r="AD33" s="647"/>
      <c r="AE33" s="662" t="s">
        <v>285</v>
      </c>
      <c r="AF33" s="616"/>
      <c r="AG33" s="616"/>
      <c r="AH33" s="616"/>
      <c r="AI33" s="662" t="s">
        <v>285</v>
      </c>
      <c r="AJ33" s="616"/>
      <c r="AK33" s="616"/>
      <c r="AL33" s="616"/>
      <c r="AM33" s="662" t="s">
        <v>285</v>
      </c>
      <c r="AN33" s="616"/>
      <c r="AO33" s="616"/>
      <c r="AP33" s="616"/>
      <c r="AQ33" s="616">
        <v>34</v>
      </c>
      <c r="AR33" s="616"/>
      <c r="AS33" s="616"/>
      <c r="AT33" s="616"/>
      <c r="AU33" s="617"/>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652</v>
      </c>
      <c r="H35" s="653"/>
      <c r="I35" s="653"/>
      <c r="J35" s="653"/>
      <c r="K35" s="653"/>
      <c r="L35" s="653"/>
      <c r="M35" s="653"/>
      <c r="N35" s="653"/>
      <c r="O35" s="653"/>
      <c r="P35" s="653"/>
      <c r="Q35" s="653"/>
      <c r="R35" s="653"/>
      <c r="S35" s="653"/>
      <c r="T35" s="653"/>
      <c r="U35" s="653"/>
      <c r="V35" s="653"/>
      <c r="W35" s="653"/>
      <c r="X35" s="653"/>
      <c r="Y35" s="656" t="s">
        <v>582</v>
      </c>
      <c r="Z35" s="657"/>
      <c r="AA35" s="658"/>
      <c r="AB35" s="659" t="s">
        <v>655</v>
      </c>
      <c r="AC35" s="660"/>
      <c r="AD35" s="661"/>
      <c r="AE35" s="93">
        <v>10</v>
      </c>
      <c r="AF35" s="87"/>
      <c r="AG35" s="87"/>
      <c r="AH35" s="503"/>
      <c r="AI35" s="93">
        <v>10</v>
      </c>
      <c r="AJ35" s="87"/>
      <c r="AK35" s="87"/>
      <c r="AL35" s="503"/>
      <c r="AM35" s="93">
        <v>11</v>
      </c>
      <c r="AN35" s="87"/>
      <c r="AO35" s="87"/>
      <c r="AP35" s="503"/>
      <c r="AQ35" s="93">
        <v>12</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656</v>
      </c>
      <c r="AC36" s="613"/>
      <c r="AD36" s="614"/>
      <c r="AE36" s="689" t="s">
        <v>657</v>
      </c>
      <c r="AF36" s="690"/>
      <c r="AG36" s="690"/>
      <c r="AH36" s="691"/>
      <c r="AI36" s="689" t="s">
        <v>658</v>
      </c>
      <c r="AJ36" s="690"/>
      <c r="AK36" s="690"/>
      <c r="AL36" s="691"/>
      <c r="AM36" s="689" t="s">
        <v>659</v>
      </c>
      <c r="AN36" s="690"/>
      <c r="AO36" s="690"/>
      <c r="AP36" s="691"/>
      <c r="AQ36" s="689" t="s">
        <v>660</v>
      </c>
      <c r="AR36" s="690"/>
      <c r="AS36" s="690"/>
      <c r="AT36" s="690"/>
      <c r="AU36" s="690"/>
      <c r="AV36" s="690"/>
      <c r="AW36" s="690"/>
      <c r="AX36" s="702"/>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v>4</v>
      </c>
      <c r="AR38" s="508"/>
      <c r="AS38" s="127" t="s">
        <v>175</v>
      </c>
      <c r="AT38" s="128"/>
      <c r="AU38" s="126"/>
      <c r="AV38" s="126"/>
      <c r="AW38" s="108" t="s">
        <v>166</v>
      </c>
      <c r="AX38" s="129"/>
    </row>
    <row r="39" spans="1:51" ht="23.25" customHeight="1" x14ac:dyDescent="0.15">
      <c r="A39" s="674"/>
      <c r="B39" s="672"/>
      <c r="C39" s="672"/>
      <c r="D39" s="672"/>
      <c r="E39" s="672"/>
      <c r="F39" s="673"/>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100</v>
      </c>
      <c r="AF39" s="87"/>
      <c r="AG39" s="87"/>
      <c r="AH39" s="87"/>
      <c r="AI39" s="93">
        <v>100</v>
      </c>
      <c r="AJ39" s="87"/>
      <c r="AK39" s="87"/>
      <c r="AL39" s="87"/>
      <c r="AM39" s="93">
        <v>100</v>
      </c>
      <c r="AN39" s="87"/>
      <c r="AO39" s="87"/>
      <c r="AP39" s="87"/>
      <c r="AQ39" s="94"/>
      <c r="AR39" s="95"/>
      <c r="AS39" s="95"/>
      <c r="AT39" s="96"/>
      <c r="AU39" s="87"/>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100</v>
      </c>
      <c r="AF40" s="87"/>
      <c r="AG40" s="87"/>
      <c r="AH40" s="87"/>
      <c r="AI40" s="93">
        <v>100</v>
      </c>
      <c r="AJ40" s="87"/>
      <c r="AK40" s="87"/>
      <c r="AL40" s="87"/>
      <c r="AM40" s="93">
        <v>100</v>
      </c>
      <c r="AN40" s="87"/>
      <c r="AO40" s="87"/>
      <c r="AP40" s="87"/>
      <c r="AQ40" s="94">
        <v>100</v>
      </c>
      <c r="AR40" s="95"/>
      <c r="AS40" s="95"/>
      <c r="AT40" s="96"/>
      <c r="AU40" s="87"/>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c r="AR41" s="95"/>
      <c r="AS41" s="95"/>
      <c r="AT41" s="96"/>
      <c r="AU41" s="87"/>
      <c r="AV41" s="87"/>
      <c r="AW41" s="87"/>
      <c r="AX41" s="88"/>
    </row>
    <row r="42" spans="1:51" ht="21.75" customHeight="1" x14ac:dyDescent="0.15">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580</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48" t="s">
        <v>581</v>
      </c>
      <c r="B65" s="153"/>
      <c r="C65" s="153"/>
      <c r="D65" s="153"/>
      <c r="E65" s="153"/>
      <c r="F65" s="154"/>
      <c r="G65" s="692" t="s">
        <v>573</v>
      </c>
      <c r="H65" s="693"/>
      <c r="I65" s="693"/>
      <c r="J65" s="693"/>
      <c r="K65" s="693"/>
      <c r="L65" s="693"/>
      <c r="M65" s="693"/>
      <c r="N65" s="693"/>
      <c r="O65" s="693"/>
      <c r="P65" s="694" t="s">
        <v>572</v>
      </c>
      <c r="Q65" s="693"/>
      <c r="R65" s="693"/>
      <c r="S65" s="693"/>
      <c r="T65" s="693"/>
      <c r="U65" s="693"/>
      <c r="V65" s="693"/>
      <c r="W65" s="693"/>
      <c r="X65" s="695"/>
      <c r="Y65" s="696"/>
      <c r="Z65" s="697"/>
      <c r="AA65" s="698"/>
      <c r="AB65" s="626" t="s">
        <v>11</v>
      </c>
      <c r="AC65" s="626"/>
      <c r="AD65" s="626"/>
      <c r="AE65" s="116" t="s">
        <v>417</v>
      </c>
      <c r="AF65" s="699"/>
      <c r="AG65" s="699"/>
      <c r="AH65" s="700"/>
      <c r="AI65" s="116" t="s">
        <v>569</v>
      </c>
      <c r="AJ65" s="699"/>
      <c r="AK65" s="699"/>
      <c r="AL65" s="700"/>
      <c r="AM65" s="116" t="s">
        <v>385</v>
      </c>
      <c r="AN65" s="699"/>
      <c r="AO65" s="699"/>
      <c r="AP65" s="700"/>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701"/>
      <c r="H66" s="635"/>
      <c r="I66" s="635"/>
      <c r="J66" s="635"/>
      <c r="K66" s="635"/>
      <c r="L66" s="635"/>
      <c r="M66" s="635"/>
      <c r="N66" s="635"/>
      <c r="O66" s="635"/>
      <c r="P66" s="385"/>
      <c r="Q66" s="639"/>
      <c r="R66" s="639"/>
      <c r="S66" s="639"/>
      <c r="T66" s="639"/>
      <c r="U66" s="639"/>
      <c r="V66" s="639"/>
      <c r="W66" s="639"/>
      <c r="X66" s="640"/>
      <c r="Y66" s="644" t="s">
        <v>51</v>
      </c>
      <c r="Z66" s="645"/>
      <c r="AA66" s="646"/>
      <c r="AB66" s="148"/>
      <c r="AC66" s="647"/>
      <c r="AD66" s="647"/>
      <c r="AE66" s="616"/>
      <c r="AF66" s="616"/>
      <c r="AG66" s="616"/>
      <c r="AH66" s="616"/>
      <c r="AI66" s="616"/>
      <c r="AJ66" s="616"/>
      <c r="AK66" s="616"/>
      <c r="AL66" s="616"/>
      <c r="AM66" s="616"/>
      <c r="AN66" s="616"/>
      <c r="AO66" s="616"/>
      <c r="AP66" s="616"/>
      <c r="AQ66" s="662"/>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c r="AC67" s="647"/>
      <c r="AD67" s="647"/>
      <c r="AE67" s="662"/>
      <c r="AF67" s="616"/>
      <c r="AG67" s="616"/>
      <c r="AH67" s="616"/>
      <c r="AI67" s="662"/>
      <c r="AJ67" s="616"/>
      <c r="AK67" s="616"/>
      <c r="AL67" s="616"/>
      <c r="AM67" s="662"/>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654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580</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48" t="s">
        <v>581</v>
      </c>
      <c r="B99" s="153"/>
      <c r="C99" s="153"/>
      <c r="D99" s="153"/>
      <c r="E99" s="153"/>
      <c r="F99" s="154"/>
      <c r="G99" s="692" t="s">
        <v>573</v>
      </c>
      <c r="H99" s="693"/>
      <c r="I99" s="693"/>
      <c r="J99" s="693"/>
      <c r="K99" s="693"/>
      <c r="L99" s="693"/>
      <c r="M99" s="693"/>
      <c r="N99" s="693"/>
      <c r="O99" s="693"/>
      <c r="P99" s="694" t="s">
        <v>572</v>
      </c>
      <c r="Q99" s="693"/>
      <c r="R99" s="693"/>
      <c r="S99" s="693"/>
      <c r="T99" s="693"/>
      <c r="U99" s="693"/>
      <c r="V99" s="693"/>
      <c r="W99" s="693"/>
      <c r="X99" s="695"/>
      <c r="Y99" s="696"/>
      <c r="Z99" s="697"/>
      <c r="AA99" s="698"/>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580</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48" t="s">
        <v>581</v>
      </c>
      <c r="B133" s="153"/>
      <c r="C133" s="153"/>
      <c r="D133" s="153"/>
      <c r="E133" s="153"/>
      <c r="F133" s="154"/>
      <c r="G133" s="692" t="s">
        <v>573</v>
      </c>
      <c r="H133" s="693"/>
      <c r="I133" s="693"/>
      <c r="J133" s="693"/>
      <c r="K133" s="693"/>
      <c r="L133" s="693"/>
      <c r="M133" s="693"/>
      <c r="N133" s="693"/>
      <c r="O133" s="693"/>
      <c r="P133" s="694" t="s">
        <v>572</v>
      </c>
      <c r="Q133" s="693"/>
      <c r="R133" s="693"/>
      <c r="S133" s="693"/>
      <c r="T133" s="693"/>
      <c r="U133" s="693"/>
      <c r="V133" s="693"/>
      <c r="W133" s="693"/>
      <c r="X133" s="695"/>
      <c r="Y133" s="696"/>
      <c r="Z133" s="697"/>
      <c r="AA133" s="698"/>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580</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48" t="s">
        <v>581</v>
      </c>
      <c r="B167" s="153"/>
      <c r="C167" s="153"/>
      <c r="D167" s="153"/>
      <c r="E167" s="153"/>
      <c r="F167" s="154"/>
      <c r="G167" s="692" t="s">
        <v>573</v>
      </c>
      <c r="H167" s="693"/>
      <c r="I167" s="693"/>
      <c r="J167" s="693"/>
      <c r="K167" s="693"/>
      <c r="L167" s="693"/>
      <c r="M167" s="693"/>
      <c r="N167" s="693"/>
      <c r="O167" s="693"/>
      <c r="P167" s="694" t="s">
        <v>572</v>
      </c>
      <c r="Q167" s="693"/>
      <c r="R167" s="693"/>
      <c r="S167" s="693"/>
      <c r="T167" s="693"/>
      <c r="U167" s="693"/>
      <c r="V167" s="693"/>
      <c r="W167" s="693"/>
      <c r="X167" s="695"/>
      <c r="Y167" s="696"/>
      <c r="Z167" s="697"/>
      <c r="AA167" s="698"/>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662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662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661</v>
      </c>
      <c r="K218" s="494"/>
      <c r="L218" s="494"/>
      <c r="M218" s="494"/>
      <c r="N218" s="494"/>
      <c r="O218" s="494"/>
      <c r="P218" s="494"/>
      <c r="Q218" s="494"/>
      <c r="R218" s="494"/>
      <c r="S218" s="494"/>
      <c r="T218" s="495"/>
      <c r="U218" s="470" t="s">
        <v>662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3" t="s">
        <v>662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624</v>
      </c>
      <c r="AE223" s="452"/>
      <c r="AF223" s="452"/>
      <c r="AG223" s="453"/>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608</v>
      </c>
      <c r="AE224" s="365"/>
      <c r="AF224" s="365"/>
      <c r="AG224" s="359" t="s">
        <v>625</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624</v>
      </c>
      <c r="AE225" s="402"/>
      <c r="AF225" s="402"/>
      <c r="AG225" s="387"/>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624</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624</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624</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624</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608</v>
      </c>
      <c r="AE232" s="365"/>
      <c r="AF232" s="365"/>
      <c r="AG232" s="359" t="s">
        <v>626</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624</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624</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624</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608</v>
      </c>
      <c r="AE236" s="349"/>
      <c r="AF236" s="350"/>
      <c r="AG236" s="351" t="s">
        <v>627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624</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608</v>
      </c>
      <c r="AE238" s="365"/>
      <c r="AF238" s="365"/>
      <c r="AG238" s="359" t="s">
        <v>628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624</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624</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6"/>
      <c r="D242" s="877"/>
      <c r="E242" s="368"/>
      <c r="F242" s="368"/>
      <c r="G242" s="368"/>
      <c r="H242" s="369"/>
      <c r="I242" s="369"/>
      <c r="J242" s="878"/>
      <c r="K242" s="878"/>
      <c r="L242" s="878"/>
      <c r="M242" s="369"/>
      <c r="N242" s="879"/>
      <c r="O242" s="880"/>
      <c r="P242" s="881"/>
      <c r="Q242" s="881"/>
      <c r="R242" s="881"/>
      <c r="S242" s="881"/>
      <c r="T242" s="881"/>
      <c r="U242" s="881"/>
      <c r="V242" s="881"/>
      <c r="W242" s="881"/>
      <c r="X242" s="881"/>
      <c r="Y242" s="881"/>
      <c r="Z242" s="881"/>
      <c r="AA242" s="881"/>
      <c r="AB242" s="881"/>
      <c r="AC242" s="881"/>
      <c r="AD242" s="881"/>
      <c r="AE242" s="881"/>
      <c r="AF242" s="882"/>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3"/>
      <c r="P243" s="884"/>
      <c r="Q243" s="884"/>
      <c r="R243" s="884"/>
      <c r="S243" s="884"/>
      <c r="T243" s="884"/>
      <c r="U243" s="884"/>
      <c r="V243" s="884"/>
      <c r="W243" s="884"/>
      <c r="X243" s="884"/>
      <c r="Y243" s="884"/>
      <c r="Z243" s="884"/>
      <c r="AA243" s="884"/>
      <c r="AB243" s="884"/>
      <c r="AC243" s="884"/>
      <c r="AD243" s="884"/>
      <c r="AE243" s="884"/>
      <c r="AF243" s="885"/>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3"/>
      <c r="P244" s="884"/>
      <c r="Q244" s="884"/>
      <c r="R244" s="884"/>
      <c r="S244" s="884"/>
      <c r="T244" s="884"/>
      <c r="U244" s="884"/>
      <c r="V244" s="884"/>
      <c r="W244" s="884"/>
      <c r="X244" s="884"/>
      <c r="Y244" s="884"/>
      <c r="Z244" s="884"/>
      <c r="AA244" s="884"/>
      <c r="AB244" s="884"/>
      <c r="AC244" s="884"/>
      <c r="AD244" s="884"/>
      <c r="AE244" s="884"/>
      <c r="AF244" s="885"/>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3"/>
      <c r="P245" s="884"/>
      <c r="Q245" s="884"/>
      <c r="R245" s="884"/>
      <c r="S245" s="884"/>
      <c r="T245" s="884"/>
      <c r="U245" s="884"/>
      <c r="V245" s="884"/>
      <c r="W245" s="884"/>
      <c r="X245" s="884"/>
      <c r="Y245" s="884"/>
      <c r="Z245" s="884"/>
      <c r="AA245" s="884"/>
      <c r="AB245" s="884"/>
      <c r="AC245" s="884"/>
      <c r="AD245" s="884"/>
      <c r="AE245" s="884"/>
      <c r="AF245" s="885"/>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4"/>
      <c r="N246" s="875"/>
      <c r="O246" s="886"/>
      <c r="P246" s="887"/>
      <c r="Q246" s="887"/>
      <c r="R246" s="887"/>
      <c r="S246" s="887"/>
      <c r="T246" s="887"/>
      <c r="U246" s="887"/>
      <c r="V246" s="887"/>
      <c r="W246" s="887"/>
      <c r="X246" s="887"/>
      <c r="Y246" s="887"/>
      <c r="Z246" s="887"/>
      <c r="AA246" s="887"/>
      <c r="AB246" s="887"/>
      <c r="AC246" s="887"/>
      <c r="AD246" s="887"/>
      <c r="AE246" s="887"/>
      <c r="AF246" s="888"/>
      <c r="AG246" s="389"/>
      <c r="AH246" s="137"/>
      <c r="AI246" s="137"/>
      <c r="AJ246" s="137"/>
      <c r="AK246" s="137"/>
      <c r="AL246" s="137"/>
      <c r="AM246" s="137"/>
      <c r="AN246" s="137"/>
      <c r="AO246" s="137"/>
      <c r="AP246" s="137"/>
      <c r="AQ246" s="137"/>
      <c r="AR246" s="137"/>
      <c r="AS246" s="137"/>
      <c r="AT246" s="137"/>
      <c r="AU246" s="137"/>
      <c r="AV246" s="137"/>
      <c r="AW246" s="137"/>
      <c r="AX246" s="390"/>
    </row>
    <row r="247" spans="1:50" ht="45" customHeight="1" x14ac:dyDescent="0.15">
      <c r="A247" s="339" t="s">
        <v>45</v>
      </c>
      <c r="B247" s="904"/>
      <c r="C247" s="298" t="s">
        <v>49</v>
      </c>
      <c r="D247" s="723"/>
      <c r="E247" s="723"/>
      <c r="F247" s="724"/>
      <c r="G247" s="907" t="s">
        <v>625</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58.5" customHeight="1" thickBot="1" x14ac:dyDescent="0.2">
      <c r="A248" s="905"/>
      <c r="B248" s="906"/>
      <c r="C248" s="909" t="s">
        <v>53</v>
      </c>
      <c r="D248" s="910"/>
      <c r="E248" s="910"/>
      <c r="F248" s="911"/>
      <c r="G248" s="912" t="s">
        <v>629</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666</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23" t="s">
        <v>132</v>
      </c>
      <c r="B252" s="324"/>
      <c r="C252" s="324"/>
      <c r="D252" s="324"/>
      <c r="E252" s="325"/>
      <c r="F252" s="903" t="s">
        <v>663</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23" t="s">
        <v>132</v>
      </c>
      <c r="B254" s="324"/>
      <c r="C254" s="324"/>
      <c r="D254" s="324"/>
      <c r="E254" s="325"/>
      <c r="F254" s="326" t="s">
        <v>665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643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644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645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646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647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648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647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649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610</v>
      </c>
      <c r="F266" s="86"/>
      <c r="G266" s="86"/>
      <c r="H266" s="77" t="str">
        <f>IF(E266="","","-")</f>
        <v>-</v>
      </c>
      <c r="I266" s="86"/>
      <c r="J266" s="86"/>
      <c r="K266" s="77" t="str">
        <f>IF(I266="","","-")</f>
        <v/>
      </c>
      <c r="L266" s="101">
        <v>482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610</v>
      </c>
      <c r="F267" s="86"/>
      <c r="G267" s="86"/>
      <c r="H267" s="77"/>
      <c r="I267" s="86"/>
      <c r="J267" s="86"/>
      <c r="K267" s="77"/>
      <c r="L267" s="101">
        <v>523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609</v>
      </c>
      <c r="H268" s="86"/>
      <c r="I268" s="86"/>
      <c r="J268" s="85">
        <v>20</v>
      </c>
      <c r="K268" s="85"/>
      <c r="L268" s="101">
        <v>572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7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2.7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thickBo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633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630</v>
      </c>
      <c r="H310" s="285"/>
      <c r="I310" s="285"/>
      <c r="J310" s="285"/>
      <c r="K310" s="286"/>
      <c r="L310" s="287" t="s">
        <v>631</v>
      </c>
      <c r="M310" s="288"/>
      <c r="N310" s="288"/>
      <c r="O310" s="288"/>
      <c r="P310" s="288"/>
      <c r="Q310" s="288"/>
      <c r="R310" s="288"/>
      <c r="S310" s="288"/>
      <c r="T310" s="288"/>
      <c r="U310" s="288"/>
      <c r="V310" s="288"/>
      <c r="W310" s="288"/>
      <c r="X310" s="289"/>
      <c r="Y310" s="290">
        <v>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630</v>
      </c>
      <c r="H311" s="275"/>
      <c r="I311" s="275"/>
      <c r="J311" s="275"/>
      <c r="K311" s="276"/>
      <c r="L311" s="277" t="s">
        <v>632</v>
      </c>
      <c r="M311" s="278"/>
      <c r="N311" s="278"/>
      <c r="O311" s="278"/>
      <c r="P311" s="278"/>
      <c r="Q311" s="278"/>
      <c r="R311" s="278"/>
      <c r="S311" s="278"/>
      <c r="T311" s="278"/>
      <c r="U311" s="278"/>
      <c r="V311" s="278"/>
      <c r="W311" s="278"/>
      <c r="X311" s="279"/>
      <c r="Y311" s="280">
        <v>0.6</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6.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6.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6.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6.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6.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6.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6.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6.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6.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6.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6.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6.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6.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6.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6.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6.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6.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6.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6.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6.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6.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6.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6.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6.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6.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6.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6.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6.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6.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6.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9.25" customHeight="1" x14ac:dyDescent="0.15">
      <c r="A366" s="230">
        <v>1</v>
      </c>
      <c r="B366" s="230">
        <v>1</v>
      </c>
      <c r="C366" s="251" t="s">
        <v>634</v>
      </c>
      <c r="D366" s="250"/>
      <c r="E366" s="250"/>
      <c r="F366" s="250"/>
      <c r="G366" s="250"/>
      <c r="H366" s="250"/>
      <c r="I366" s="250"/>
      <c r="J366" s="233">
        <v>1120001059675</v>
      </c>
      <c r="K366" s="234"/>
      <c r="L366" s="234"/>
      <c r="M366" s="234"/>
      <c r="N366" s="234"/>
      <c r="O366" s="234"/>
      <c r="P366" s="252" t="s">
        <v>635</v>
      </c>
      <c r="Q366" s="235"/>
      <c r="R366" s="235"/>
      <c r="S366" s="235"/>
      <c r="T366" s="235"/>
      <c r="U366" s="235"/>
      <c r="V366" s="235"/>
      <c r="W366" s="235"/>
      <c r="X366" s="235"/>
      <c r="Y366" s="236">
        <v>1.6</v>
      </c>
      <c r="Z366" s="237"/>
      <c r="AA366" s="237"/>
      <c r="AB366" s="238"/>
      <c r="AC366" s="222" t="s">
        <v>636</v>
      </c>
      <c r="AD366" s="223"/>
      <c r="AE366" s="223"/>
      <c r="AF366" s="223"/>
      <c r="AG366" s="223"/>
      <c r="AH366" s="253" t="s">
        <v>617</v>
      </c>
      <c r="AI366" s="254"/>
      <c r="AJ366" s="254"/>
      <c r="AK366" s="254"/>
      <c r="AL366" s="226" t="s">
        <v>617</v>
      </c>
      <c r="AM366" s="227"/>
      <c r="AN366" s="227"/>
      <c r="AO366" s="228"/>
      <c r="AP366" s="229" t="s">
        <v>617</v>
      </c>
      <c r="AQ366" s="229"/>
      <c r="AR366" s="229"/>
      <c r="AS366" s="229"/>
      <c r="AT366" s="229"/>
      <c r="AU366" s="229"/>
      <c r="AV366" s="229"/>
      <c r="AW366" s="229"/>
      <c r="AX366" s="229"/>
    </row>
    <row r="367" spans="1:51" ht="60.75" customHeight="1" x14ac:dyDescent="0.15">
      <c r="A367" s="230">
        <v>2</v>
      </c>
      <c r="B367" s="230">
        <v>1</v>
      </c>
      <c r="C367" s="251" t="s">
        <v>637</v>
      </c>
      <c r="D367" s="250"/>
      <c r="E367" s="250"/>
      <c r="F367" s="250"/>
      <c r="G367" s="250"/>
      <c r="H367" s="250"/>
      <c r="I367" s="250"/>
      <c r="J367" s="233">
        <v>9011001029597</v>
      </c>
      <c r="K367" s="234"/>
      <c r="L367" s="234"/>
      <c r="M367" s="234"/>
      <c r="N367" s="234"/>
      <c r="O367" s="234"/>
      <c r="P367" s="252" t="s">
        <v>635</v>
      </c>
      <c r="Q367" s="235"/>
      <c r="R367" s="235"/>
      <c r="S367" s="235"/>
      <c r="T367" s="235"/>
      <c r="U367" s="235"/>
      <c r="V367" s="235"/>
      <c r="W367" s="235"/>
      <c r="X367" s="235"/>
      <c r="Y367" s="236">
        <v>0.5</v>
      </c>
      <c r="Z367" s="237"/>
      <c r="AA367" s="237"/>
      <c r="AB367" s="238"/>
      <c r="AC367" s="222" t="s">
        <v>636</v>
      </c>
      <c r="AD367" s="223"/>
      <c r="AE367" s="223"/>
      <c r="AF367" s="223"/>
      <c r="AG367" s="223"/>
      <c r="AH367" s="253" t="s">
        <v>617</v>
      </c>
      <c r="AI367" s="254"/>
      <c r="AJ367" s="254"/>
      <c r="AK367" s="254"/>
      <c r="AL367" s="226" t="s">
        <v>617</v>
      </c>
      <c r="AM367" s="227"/>
      <c r="AN367" s="227"/>
      <c r="AO367" s="228"/>
      <c r="AP367" s="229" t="s">
        <v>617</v>
      </c>
      <c r="AQ367" s="229"/>
      <c r="AR367" s="229"/>
      <c r="AS367" s="229"/>
      <c r="AT367" s="229"/>
      <c r="AU367" s="229"/>
      <c r="AV367" s="229"/>
      <c r="AW367" s="229"/>
      <c r="AX367" s="229"/>
      <c r="AY367">
        <f>COUNTA($C$367)</f>
        <v>1</v>
      </c>
    </row>
    <row r="368" spans="1:51" ht="60.75" customHeight="1" x14ac:dyDescent="0.15">
      <c r="A368" s="230">
        <v>3</v>
      </c>
      <c r="B368" s="230">
        <v>1</v>
      </c>
      <c r="C368" s="251" t="s">
        <v>638</v>
      </c>
      <c r="D368" s="250"/>
      <c r="E368" s="250"/>
      <c r="F368" s="250"/>
      <c r="G368" s="250"/>
      <c r="H368" s="250"/>
      <c r="I368" s="250"/>
      <c r="J368" s="233">
        <v>6290001012621</v>
      </c>
      <c r="K368" s="234"/>
      <c r="L368" s="234"/>
      <c r="M368" s="234"/>
      <c r="N368" s="234"/>
      <c r="O368" s="234"/>
      <c r="P368" s="252" t="s">
        <v>635</v>
      </c>
      <c r="Q368" s="235"/>
      <c r="R368" s="235"/>
      <c r="S368" s="235"/>
      <c r="T368" s="235"/>
      <c r="U368" s="235"/>
      <c r="V368" s="235"/>
      <c r="W368" s="235"/>
      <c r="X368" s="235"/>
      <c r="Y368" s="236">
        <v>0.3</v>
      </c>
      <c r="Z368" s="237"/>
      <c r="AA368" s="237"/>
      <c r="AB368" s="238"/>
      <c r="AC368" s="222" t="s">
        <v>636</v>
      </c>
      <c r="AD368" s="223"/>
      <c r="AE368" s="223"/>
      <c r="AF368" s="223"/>
      <c r="AG368" s="223"/>
      <c r="AH368" s="224" t="s">
        <v>617</v>
      </c>
      <c r="AI368" s="225"/>
      <c r="AJ368" s="225"/>
      <c r="AK368" s="225"/>
      <c r="AL368" s="226" t="s">
        <v>617</v>
      </c>
      <c r="AM368" s="227"/>
      <c r="AN368" s="227"/>
      <c r="AO368" s="228"/>
      <c r="AP368" s="229" t="s">
        <v>617</v>
      </c>
      <c r="AQ368" s="229"/>
      <c r="AR368" s="229"/>
      <c r="AS368" s="229"/>
      <c r="AT368" s="229"/>
      <c r="AU368" s="229"/>
      <c r="AV368" s="229"/>
      <c r="AW368" s="229"/>
      <c r="AX368" s="229"/>
      <c r="AY368">
        <f>COUNTA($C$368)</f>
        <v>1</v>
      </c>
    </row>
    <row r="369" spans="1:51" ht="59.25" customHeight="1" x14ac:dyDescent="0.15">
      <c r="A369" s="230">
        <v>4</v>
      </c>
      <c r="B369" s="230">
        <v>1</v>
      </c>
      <c r="C369" s="251" t="s">
        <v>639</v>
      </c>
      <c r="D369" s="250"/>
      <c r="E369" s="250"/>
      <c r="F369" s="250"/>
      <c r="G369" s="250"/>
      <c r="H369" s="250"/>
      <c r="I369" s="250"/>
      <c r="J369" s="233">
        <v>3180001031569</v>
      </c>
      <c r="K369" s="234"/>
      <c r="L369" s="234"/>
      <c r="M369" s="234"/>
      <c r="N369" s="234"/>
      <c r="O369" s="234"/>
      <c r="P369" s="252" t="s">
        <v>635</v>
      </c>
      <c r="Q369" s="235"/>
      <c r="R369" s="235"/>
      <c r="S369" s="235"/>
      <c r="T369" s="235"/>
      <c r="U369" s="235"/>
      <c r="V369" s="235"/>
      <c r="W369" s="235"/>
      <c r="X369" s="235"/>
      <c r="Y369" s="236">
        <v>0.3</v>
      </c>
      <c r="Z369" s="237"/>
      <c r="AA369" s="237"/>
      <c r="AB369" s="238"/>
      <c r="AC369" s="222" t="s">
        <v>636</v>
      </c>
      <c r="AD369" s="223"/>
      <c r="AE369" s="223"/>
      <c r="AF369" s="223"/>
      <c r="AG369" s="223"/>
      <c r="AH369" s="224" t="s">
        <v>617</v>
      </c>
      <c r="AI369" s="225"/>
      <c r="AJ369" s="225"/>
      <c r="AK369" s="225"/>
      <c r="AL369" s="226" t="s">
        <v>617</v>
      </c>
      <c r="AM369" s="227"/>
      <c r="AN369" s="227"/>
      <c r="AO369" s="228"/>
      <c r="AP369" s="229" t="s">
        <v>617</v>
      </c>
      <c r="AQ369" s="229"/>
      <c r="AR369" s="229"/>
      <c r="AS369" s="229"/>
      <c r="AT369" s="229"/>
      <c r="AU369" s="229"/>
      <c r="AV369" s="229"/>
      <c r="AW369" s="229"/>
      <c r="AX369" s="229"/>
      <c r="AY369">
        <f>COUNTA($C$369)</f>
        <v>1</v>
      </c>
    </row>
    <row r="370" spans="1:51" ht="61.5" customHeight="1" x14ac:dyDescent="0.15">
      <c r="A370" s="230">
        <v>5</v>
      </c>
      <c r="B370" s="230">
        <v>1</v>
      </c>
      <c r="C370" s="251" t="s">
        <v>640</v>
      </c>
      <c r="D370" s="250"/>
      <c r="E370" s="250"/>
      <c r="F370" s="250"/>
      <c r="G370" s="250"/>
      <c r="H370" s="250"/>
      <c r="I370" s="250"/>
      <c r="J370" s="233">
        <v>4430001022657</v>
      </c>
      <c r="K370" s="234"/>
      <c r="L370" s="234"/>
      <c r="M370" s="234"/>
      <c r="N370" s="234"/>
      <c r="O370" s="234"/>
      <c r="P370" s="252" t="s">
        <v>635</v>
      </c>
      <c r="Q370" s="235"/>
      <c r="R370" s="235"/>
      <c r="S370" s="235"/>
      <c r="T370" s="235"/>
      <c r="U370" s="235"/>
      <c r="V370" s="235"/>
      <c r="W370" s="235"/>
      <c r="X370" s="235"/>
      <c r="Y370" s="236">
        <v>0.1</v>
      </c>
      <c r="Z370" s="237"/>
      <c r="AA370" s="237"/>
      <c r="AB370" s="238"/>
      <c r="AC370" s="222" t="s">
        <v>636</v>
      </c>
      <c r="AD370" s="223"/>
      <c r="AE370" s="223"/>
      <c r="AF370" s="223"/>
      <c r="AG370" s="223"/>
      <c r="AH370" s="224" t="s">
        <v>617</v>
      </c>
      <c r="AI370" s="225"/>
      <c r="AJ370" s="225"/>
      <c r="AK370" s="225"/>
      <c r="AL370" s="226" t="s">
        <v>617</v>
      </c>
      <c r="AM370" s="227"/>
      <c r="AN370" s="227"/>
      <c r="AO370" s="228"/>
      <c r="AP370" s="229" t="s">
        <v>617</v>
      </c>
      <c r="AQ370" s="229"/>
      <c r="AR370" s="229"/>
      <c r="AS370" s="229"/>
      <c r="AT370" s="229"/>
      <c r="AU370" s="229"/>
      <c r="AV370" s="229"/>
      <c r="AW370" s="229"/>
      <c r="AX370" s="229"/>
      <c r="AY370">
        <f>COUNTA($C$370)</f>
        <v>1</v>
      </c>
    </row>
    <row r="371" spans="1:51" ht="59.25" customHeight="1" x14ac:dyDescent="0.15">
      <c r="A371" s="230">
        <v>6</v>
      </c>
      <c r="B371" s="230">
        <v>1</v>
      </c>
      <c r="C371" s="251" t="s">
        <v>641</v>
      </c>
      <c r="D371" s="250"/>
      <c r="E371" s="250"/>
      <c r="F371" s="250"/>
      <c r="G371" s="250"/>
      <c r="H371" s="250"/>
      <c r="I371" s="250"/>
      <c r="J371" s="233">
        <v>1470001002014</v>
      </c>
      <c r="K371" s="234"/>
      <c r="L371" s="234"/>
      <c r="M371" s="234"/>
      <c r="N371" s="234"/>
      <c r="O371" s="234"/>
      <c r="P371" s="252" t="s">
        <v>635</v>
      </c>
      <c r="Q371" s="235"/>
      <c r="R371" s="235"/>
      <c r="S371" s="235"/>
      <c r="T371" s="235"/>
      <c r="U371" s="235"/>
      <c r="V371" s="235"/>
      <c r="W371" s="235"/>
      <c r="X371" s="235"/>
      <c r="Y371" s="236">
        <v>0</v>
      </c>
      <c r="Z371" s="237"/>
      <c r="AA371" s="237"/>
      <c r="AB371" s="238"/>
      <c r="AC371" s="222" t="s">
        <v>636</v>
      </c>
      <c r="AD371" s="223"/>
      <c r="AE371" s="223"/>
      <c r="AF371" s="223"/>
      <c r="AG371" s="223"/>
      <c r="AH371" s="224" t="s">
        <v>617</v>
      </c>
      <c r="AI371" s="225"/>
      <c r="AJ371" s="225"/>
      <c r="AK371" s="225"/>
      <c r="AL371" s="226" t="s">
        <v>617</v>
      </c>
      <c r="AM371" s="227"/>
      <c r="AN371" s="227"/>
      <c r="AO371" s="228"/>
      <c r="AP371" s="229" t="s">
        <v>617</v>
      </c>
      <c r="AQ371" s="229"/>
      <c r="AR371" s="229"/>
      <c r="AS371" s="229"/>
      <c r="AT371" s="229"/>
      <c r="AU371" s="229"/>
      <c r="AV371" s="229"/>
      <c r="AW371" s="229"/>
      <c r="AX371" s="229"/>
      <c r="AY371">
        <f>COUNTA($C$371)</f>
        <v>1</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23">
      <formula>IF(RIGHT(TEXT(P14,"0.#"),1)=".",FALSE,TRUE)</formula>
    </cfRule>
    <cfRule type="expression" dxfId="802" priority="924">
      <formula>IF(RIGHT(TEXT(P14,"0.#"),1)=".",TRUE,FALSE)</formula>
    </cfRule>
  </conditionalFormatting>
  <conditionalFormatting sqref="P18:AX18">
    <cfRule type="expression" dxfId="801" priority="921">
      <formula>IF(RIGHT(TEXT(P18,"0.#"),1)=".",FALSE,TRUE)</formula>
    </cfRule>
    <cfRule type="expression" dxfId="800" priority="922">
      <formula>IF(RIGHT(TEXT(P18,"0.#"),1)=".",TRUE,FALSE)</formula>
    </cfRule>
  </conditionalFormatting>
  <conditionalFormatting sqref="Y311">
    <cfRule type="expression" dxfId="799" priority="919">
      <formula>IF(RIGHT(TEXT(Y311,"0.#"),1)=".",FALSE,TRUE)</formula>
    </cfRule>
    <cfRule type="expression" dxfId="798" priority="920">
      <formula>IF(RIGHT(TEXT(Y311,"0.#"),1)=".",TRUE,FALSE)</formula>
    </cfRule>
  </conditionalFormatting>
  <conditionalFormatting sqref="Y320">
    <cfRule type="expression" dxfId="797" priority="917">
      <formula>IF(RIGHT(TEXT(Y320,"0.#"),1)=".",FALSE,TRUE)</formula>
    </cfRule>
    <cfRule type="expression" dxfId="796" priority="918">
      <formula>IF(RIGHT(TEXT(Y320,"0.#"),1)=".",TRUE,FALSE)</formula>
    </cfRule>
  </conditionalFormatting>
  <conditionalFormatting sqref="Y351:Y358 Y349 Y338:Y345 Y336 Y325:Y332 Y323">
    <cfRule type="expression" dxfId="795" priority="897">
      <formula>IF(RIGHT(TEXT(Y323,"0.#"),1)=".",FALSE,TRUE)</formula>
    </cfRule>
    <cfRule type="expression" dxfId="794" priority="898">
      <formula>IF(RIGHT(TEXT(Y323,"0.#"),1)=".",TRUE,FALSE)</formula>
    </cfRule>
  </conditionalFormatting>
  <conditionalFormatting sqref="P16:AQ17 P15:AX15 P13:AX13">
    <cfRule type="expression" dxfId="793" priority="915">
      <formula>IF(RIGHT(TEXT(P13,"0.#"),1)=".",FALSE,TRUE)</formula>
    </cfRule>
    <cfRule type="expression" dxfId="792" priority="916">
      <formula>IF(RIGHT(TEXT(P13,"0.#"),1)=".",TRUE,FALSE)</formula>
    </cfRule>
  </conditionalFormatting>
  <conditionalFormatting sqref="P19:AJ19">
    <cfRule type="expression" dxfId="791" priority="913">
      <formula>IF(RIGHT(TEXT(P19,"0.#"),1)=".",FALSE,TRUE)</formula>
    </cfRule>
    <cfRule type="expression" dxfId="790" priority="914">
      <formula>IF(RIGHT(TEXT(P19,"0.#"),1)=".",TRUE,FALSE)</formula>
    </cfRule>
  </conditionalFormatting>
  <conditionalFormatting sqref="Y312:Y319 Y310">
    <cfRule type="expression" dxfId="789" priority="909">
      <formula>IF(RIGHT(TEXT(Y310,"0.#"),1)=".",FALSE,TRUE)</formula>
    </cfRule>
    <cfRule type="expression" dxfId="788" priority="910">
      <formula>IF(RIGHT(TEXT(Y310,"0.#"),1)=".",TRUE,FALSE)</formula>
    </cfRule>
  </conditionalFormatting>
  <conditionalFormatting sqref="AU311">
    <cfRule type="expression" dxfId="787" priority="907">
      <formula>IF(RIGHT(TEXT(AU311,"0.#"),1)=".",FALSE,TRUE)</formula>
    </cfRule>
    <cfRule type="expression" dxfId="786" priority="908">
      <formula>IF(RIGHT(TEXT(AU311,"0.#"),1)=".",TRUE,FALSE)</formula>
    </cfRule>
  </conditionalFormatting>
  <conditionalFormatting sqref="AU320">
    <cfRule type="expression" dxfId="785" priority="905">
      <formula>IF(RIGHT(TEXT(AU320,"0.#"),1)=".",FALSE,TRUE)</formula>
    </cfRule>
    <cfRule type="expression" dxfId="784" priority="906">
      <formula>IF(RIGHT(TEXT(AU320,"0.#"),1)=".",TRUE,FALSE)</formula>
    </cfRule>
  </conditionalFormatting>
  <conditionalFormatting sqref="AU312:AU319 AU310">
    <cfRule type="expression" dxfId="783" priority="903">
      <formula>IF(RIGHT(TEXT(AU310,"0.#"),1)=".",FALSE,TRUE)</formula>
    </cfRule>
    <cfRule type="expression" dxfId="782" priority="904">
      <formula>IF(RIGHT(TEXT(AU310,"0.#"),1)=".",TRUE,FALSE)</formula>
    </cfRule>
  </conditionalFormatting>
  <conditionalFormatting sqref="Y350 Y337 Y324">
    <cfRule type="expression" dxfId="781" priority="901">
      <formula>IF(RIGHT(TEXT(Y324,"0.#"),1)=".",FALSE,TRUE)</formula>
    </cfRule>
    <cfRule type="expression" dxfId="780" priority="902">
      <formula>IF(RIGHT(TEXT(Y324,"0.#"),1)=".",TRUE,FALSE)</formula>
    </cfRule>
  </conditionalFormatting>
  <conditionalFormatting sqref="Y359 Y346 Y333">
    <cfRule type="expression" dxfId="779" priority="899">
      <formula>IF(RIGHT(TEXT(Y333,"0.#"),1)=".",FALSE,TRUE)</formula>
    </cfRule>
    <cfRule type="expression" dxfId="778" priority="900">
      <formula>IF(RIGHT(TEXT(Y333,"0.#"),1)=".",TRUE,FALSE)</formula>
    </cfRule>
  </conditionalFormatting>
  <conditionalFormatting sqref="AU350 AU337 AU324">
    <cfRule type="expression" dxfId="777" priority="895">
      <formula>IF(RIGHT(TEXT(AU324,"0.#"),1)=".",FALSE,TRUE)</formula>
    </cfRule>
    <cfRule type="expression" dxfId="776" priority="896">
      <formula>IF(RIGHT(TEXT(AU324,"0.#"),1)=".",TRUE,FALSE)</formula>
    </cfRule>
  </conditionalFormatting>
  <conditionalFormatting sqref="AU359 AU346 AU333">
    <cfRule type="expression" dxfId="775" priority="893">
      <formula>IF(RIGHT(TEXT(AU333,"0.#"),1)=".",FALSE,TRUE)</formula>
    </cfRule>
    <cfRule type="expression" dxfId="774" priority="894">
      <formula>IF(RIGHT(TEXT(AU333,"0.#"),1)=".",TRUE,FALSE)</formula>
    </cfRule>
  </conditionalFormatting>
  <conditionalFormatting sqref="AU351:AU358 AU349 AU338:AU345 AU336 AU325:AU332 AU323">
    <cfRule type="expression" dxfId="773" priority="891">
      <formula>IF(RIGHT(TEXT(AU323,"0.#"),1)=".",FALSE,TRUE)</formula>
    </cfRule>
    <cfRule type="expression" dxfId="772" priority="892">
      <formula>IF(RIGHT(TEXT(AU323,"0.#"),1)=".",TRUE,FALSE)</formula>
    </cfRule>
  </conditionalFormatting>
  <conditionalFormatting sqref="AE210">
    <cfRule type="expression" dxfId="771" priority="877">
      <formula>IF(RIGHT(TEXT(AE210,"0.#"),1)=".",FALSE,TRUE)</formula>
    </cfRule>
    <cfRule type="expression" dxfId="770" priority="878">
      <formula>IF(RIGHT(TEXT(AE210,"0.#"),1)=".",TRUE,FALSE)</formula>
    </cfRule>
  </conditionalFormatting>
  <conditionalFormatting sqref="AE211">
    <cfRule type="expression" dxfId="769" priority="875">
      <formula>IF(RIGHT(TEXT(AE211,"0.#"),1)=".",FALSE,TRUE)</formula>
    </cfRule>
    <cfRule type="expression" dxfId="768" priority="876">
      <formula>IF(RIGHT(TEXT(AE211,"0.#"),1)=".",TRUE,FALSE)</formula>
    </cfRule>
  </conditionalFormatting>
  <conditionalFormatting sqref="AE212">
    <cfRule type="expression" dxfId="767" priority="873">
      <formula>IF(RIGHT(TEXT(AE212,"0.#"),1)=".",FALSE,TRUE)</formula>
    </cfRule>
    <cfRule type="expression" dxfId="766" priority="874">
      <formula>IF(RIGHT(TEXT(AE212,"0.#"),1)=".",TRUE,FALSE)</formula>
    </cfRule>
  </conditionalFormatting>
  <conditionalFormatting sqref="AI212">
    <cfRule type="expression" dxfId="765" priority="871">
      <formula>IF(RIGHT(TEXT(AI212,"0.#"),1)=".",FALSE,TRUE)</formula>
    </cfRule>
    <cfRule type="expression" dxfId="764" priority="872">
      <formula>IF(RIGHT(TEXT(AI212,"0.#"),1)=".",TRUE,FALSE)</formula>
    </cfRule>
  </conditionalFormatting>
  <conditionalFormatting sqref="AI211">
    <cfRule type="expression" dxfId="763" priority="869">
      <formula>IF(RIGHT(TEXT(AI211,"0.#"),1)=".",FALSE,TRUE)</formula>
    </cfRule>
    <cfRule type="expression" dxfId="762" priority="870">
      <formula>IF(RIGHT(TEXT(AI211,"0.#"),1)=".",TRUE,FALSE)</formula>
    </cfRule>
  </conditionalFormatting>
  <conditionalFormatting sqref="AI210">
    <cfRule type="expression" dxfId="761" priority="867">
      <formula>IF(RIGHT(TEXT(AI210,"0.#"),1)=".",FALSE,TRUE)</formula>
    </cfRule>
    <cfRule type="expression" dxfId="760" priority="868">
      <formula>IF(RIGHT(TEXT(AI210,"0.#"),1)=".",TRUE,FALSE)</formula>
    </cfRule>
  </conditionalFormatting>
  <conditionalFormatting sqref="AM210">
    <cfRule type="expression" dxfId="759" priority="865">
      <formula>IF(RIGHT(TEXT(AM210,"0.#"),1)=".",FALSE,TRUE)</formula>
    </cfRule>
    <cfRule type="expression" dxfId="758" priority="866">
      <formula>IF(RIGHT(TEXT(AM210,"0.#"),1)=".",TRUE,FALSE)</formula>
    </cfRule>
  </conditionalFormatting>
  <conditionalFormatting sqref="AM211">
    <cfRule type="expression" dxfId="757" priority="863">
      <formula>IF(RIGHT(TEXT(AM211,"0.#"),1)=".",FALSE,TRUE)</formula>
    </cfRule>
    <cfRule type="expression" dxfId="756" priority="864">
      <formula>IF(RIGHT(TEXT(AM211,"0.#"),1)=".",TRUE,FALSE)</formula>
    </cfRule>
  </conditionalFormatting>
  <conditionalFormatting sqref="AM212">
    <cfRule type="expression" dxfId="755" priority="861">
      <formula>IF(RIGHT(TEXT(AM212,"0.#"),1)=".",FALSE,TRUE)</formula>
    </cfRule>
    <cfRule type="expression" dxfId="754" priority="862">
      <formula>IF(RIGHT(TEXT(AM212,"0.#"),1)=".",TRUE,FALSE)</formula>
    </cfRule>
  </conditionalFormatting>
  <conditionalFormatting sqref="AL368:AO395">
    <cfRule type="expression" dxfId="753" priority="857">
      <formula>IF(AND(AL368&gt;=0, RIGHT(TEXT(AL368,"0.#"),1)&lt;&gt;"."),TRUE,FALSE)</formula>
    </cfRule>
    <cfRule type="expression" dxfId="752" priority="858">
      <formula>IF(AND(AL368&gt;=0, RIGHT(TEXT(AL368,"0.#"),1)="."),TRUE,FALSE)</formula>
    </cfRule>
    <cfRule type="expression" dxfId="751" priority="859">
      <formula>IF(AND(AL368&lt;0, RIGHT(TEXT(AL368,"0.#"),1)&lt;&gt;"."),TRUE,FALSE)</formula>
    </cfRule>
    <cfRule type="expression" dxfId="750" priority="860">
      <formula>IF(AND(AL368&lt;0, RIGHT(TEXT(AL368,"0.#"),1)="."),TRUE,FALSE)</formula>
    </cfRule>
  </conditionalFormatting>
  <conditionalFormatting sqref="AQ210:AQ212">
    <cfRule type="expression" dxfId="749" priority="855">
      <formula>IF(RIGHT(TEXT(AQ210,"0.#"),1)=".",FALSE,TRUE)</formula>
    </cfRule>
    <cfRule type="expression" dxfId="748" priority="856">
      <formula>IF(RIGHT(TEXT(AQ210,"0.#"),1)=".",TRUE,FALSE)</formula>
    </cfRule>
  </conditionalFormatting>
  <conditionalFormatting sqref="AU210:AU212">
    <cfRule type="expression" dxfId="747" priority="853">
      <formula>IF(RIGHT(TEXT(AU210,"0.#"),1)=".",FALSE,TRUE)</formula>
    </cfRule>
    <cfRule type="expression" dxfId="746" priority="854">
      <formula>IF(RIGHT(TEXT(AU210,"0.#"),1)=".",TRUE,FALSE)</formula>
    </cfRule>
  </conditionalFormatting>
  <conditionalFormatting sqref="Y368:Y395">
    <cfRule type="expression" dxfId="745" priority="851">
      <formula>IF(RIGHT(TEXT(Y368,"0.#"),1)=".",FALSE,TRUE)</formula>
    </cfRule>
    <cfRule type="expression" dxfId="744" priority="852">
      <formula>IF(RIGHT(TEXT(Y368,"0.#"),1)=".",TRUE,FALSE)</formula>
    </cfRule>
  </conditionalFormatting>
  <conditionalFormatting sqref="AL631:AO660">
    <cfRule type="expression" dxfId="743" priority="847">
      <formula>IF(AND(AL631&gt;=0, RIGHT(TEXT(AL631,"0.#"),1)&lt;&gt;"."),TRUE,FALSE)</formula>
    </cfRule>
    <cfRule type="expression" dxfId="742" priority="848">
      <formula>IF(AND(AL631&gt;=0, RIGHT(TEXT(AL631,"0.#"),1)="."),TRUE,FALSE)</formula>
    </cfRule>
    <cfRule type="expression" dxfId="741" priority="849">
      <formula>IF(AND(AL631&lt;0, RIGHT(TEXT(AL631,"0.#"),1)&lt;&gt;"."),TRUE,FALSE)</formula>
    </cfRule>
    <cfRule type="expression" dxfId="740" priority="850">
      <formula>IF(AND(AL631&lt;0, RIGHT(TEXT(AL631,"0.#"),1)="."),TRUE,FALSE)</formula>
    </cfRule>
  </conditionalFormatting>
  <conditionalFormatting sqref="Y631:Y660">
    <cfRule type="expression" dxfId="739" priority="845">
      <formula>IF(RIGHT(TEXT(Y631,"0.#"),1)=".",FALSE,TRUE)</formula>
    </cfRule>
    <cfRule type="expression" dxfId="738" priority="846">
      <formula>IF(RIGHT(TEXT(Y631,"0.#"),1)=".",TRUE,FALSE)</formula>
    </cfRule>
  </conditionalFormatting>
  <conditionalFormatting sqref="AL366:AO367">
    <cfRule type="expression" dxfId="737" priority="841">
      <formula>IF(AND(AL366&gt;=0, RIGHT(TEXT(AL366,"0.#"),1)&lt;&gt;"."),TRUE,FALSE)</formula>
    </cfRule>
    <cfRule type="expression" dxfId="736" priority="842">
      <formula>IF(AND(AL366&gt;=0, RIGHT(TEXT(AL366,"0.#"),1)="."),TRUE,FALSE)</formula>
    </cfRule>
    <cfRule type="expression" dxfId="735" priority="843">
      <formula>IF(AND(AL366&lt;0, RIGHT(TEXT(AL366,"0.#"),1)&lt;&gt;"."),TRUE,FALSE)</formula>
    </cfRule>
    <cfRule type="expression" dxfId="734" priority="844">
      <formula>IF(AND(AL366&lt;0, RIGHT(TEXT(AL366,"0.#"),1)="."),TRUE,FALSE)</formula>
    </cfRule>
  </conditionalFormatting>
  <conditionalFormatting sqref="Y366:Y367">
    <cfRule type="expression" dxfId="733" priority="839">
      <formula>IF(RIGHT(TEXT(Y366,"0.#"),1)=".",FALSE,TRUE)</formula>
    </cfRule>
    <cfRule type="expression" dxfId="732" priority="840">
      <formula>IF(RIGHT(TEXT(Y366,"0.#"),1)=".",TRUE,FALSE)</formula>
    </cfRule>
  </conditionalFormatting>
  <conditionalFormatting sqref="Y401:Y428">
    <cfRule type="expression" dxfId="731" priority="777">
      <formula>IF(RIGHT(TEXT(Y401,"0.#"),1)=".",FALSE,TRUE)</formula>
    </cfRule>
    <cfRule type="expression" dxfId="730" priority="778">
      <formula>IF(RIGHT(TEXT(Y401,"0.#"),1)=".",TRUE,FALSE)</formula>
    </cfRule>
  </conditionalFormatting>
  <conditionalFormatting sqref="Y399:Y400">
    <cfRule type="expression" dxfId="729" priority="771">
      <formula>IF(RIGHT(TEXT(Y399,"0.#"),1)=".",FALSE,TRUE)</formula>
    </cfRule>
    <cfRule type="expression" dxfId="728" priority="772">
      <formula>IF(RIGHT(TEXT(Y399,"0.#"),1)=".",TRUE,FALSE)</formula>
    </cfRule>
  </conditionalFormatting>
  <conditionalFormatting sqref="Y434:Y461">
    <cfRule type="expression" dxfId="727" priority="765">
      <formula>IF(RIGHT(TEXT(Y434,"0.#"),1)=".",FALSE,TRUE)</formula>
    </cfRule>
    <cfRule type="expression" dxfId="726" priority="766">
      <formula>IF(RIGHT(TEXT(Y434,"0.#"),1)=".",TRUE,FALSE)</formula>
    </cfRule>
  </conditionalFormatting>
  <conditionalFormatting sqref="Y432:Y433">
    <cfRule type="expression" dxfId="725" priority="759">
      <formula>IF(RIGHT(TEXT(Y432,"0.#"),1)=".",FALSE,TRUE)</formula>
    </cfRule>
    <cfRule type="expression" dxfId="724" priority="760">
      <formula>IF(RIGHT(TEXT(Y432,"0.#"),1)=".",TRUE,FALSE)</formula>
    </cfRule>
  </conditionalFormatting>
  <conditionalFormatting sqref="Y467:Y494">
    <cfRule type="expression" dxfId="723" priority="753">
      <formula>IF(RIGHT(TEXT(Y467,"0.#"),1)=".",FALSE,TRUE)</formula>
    </cfRule>
    <cfRule type="expression" dxfId="722" priority="754">
      <formula>IF(RIGHT(TEXT(Y467,"0.#"),1)=".",TRUE,FALSE)</formula>
    </cfRule>
  </conditionalFormatting>
  <conditionalFormatting sqref="Y465:Y466">
    <cfRule type="expression" dxfId="721" priority="747">
      <formula>IF(RIGHT(TEXT(Y465,"0.#"),1)=".",FALSE,TRUE)</formula>
    </cfRule>
    <cfRule type="expression" dxfId="720" priority="748">
      <formula>IF(RIGHT(TEXT(Y465,"0.#"),1)=".",TRUE,FALSE)</formula>
    </cfRule>
  </conditionalFormatting>
  <conditionalFormatting sqref="Y500:Y527">
    <cfRule type="expression" dxfId="719" priority="741">
      <formula>IF(RIGHT(TEXT(Y500,"0.#"),1)=".",FALSE,TRUE)</formula>
    </cfRule>
    <cfRule type="expression" dxfId="718" priority="742">
      <formula>IF(RIGHT(TEXT(Y500,"0.#"),1)=".",TRUE,FALSE)</formula>
    </cfRule>
  </conditionalFormatting>
  <conditionalFormatting sqref="Y498:Y499">
    <cfRule type="expression" dxfId="717" priority="735">
      <formula>IF(RIGHT(TEXT(Y498,"0.#"),1)=".",FALSE,TRUE)</formula>
    </cfRule>
    <cfRule type="expression" dxfId="716" priority="736">
      <formula>IF(RIGHT(TEXT(Y498,"0.#"),1)=".",TRUE,FALSE)</formula>
    </cfRule>
  </conditionalFormatting>
  <conditionalFormatting sqref="Y533:Y560">
    <cfRule type="expression" dxfId="715" priority="729">
      <formula>IF(RIGHT(TEXT(Y533,"0.#"),1)=".",FALSE,TRUE)</formula>
    </cfRule>
    <cfRule type="expression" dxfId="714" priority="730">
      <formula>IF(RIGHT(TEXT(Y533,"0.#"),1)=".",TRUE,FALSE)</formula>
    </cfRule>
  </conditionalFormatting>
  <conditionalFormatting sqref="W23">
    <cfRule type="expression" dxfId="713" priority="837">
      <formula>IF(RIGHT(TEXT(W23,"0.#"),1)=".",FALSE,TRUE)</formula>
    </cfRule>
    <cfRule type="expression" dxfId="712" priority="838">
      <formula>IF(RIGHT(TEXT(W23,"0.#"),1)=".",TRUE,FALSE)</formula>
    </cfRule>
  </conditionalFormatting>
  <conditionalFormatting sqref="W24:W27">
    <cfRule type="expression" dxfId="711" priority="835">
      <formula>IF(RIGHT(TEXT(W24,"0.#"),1)=".",FALSE,TRUE)</formula>
    </cfRule>
    <cfRule type="expression" dxfId="710" priority="836">
      <formula>IF(RIGHT(TEXT(W24,"0.#"),1)=".",TRUE,FALSE)</formula>
    </cfRule>
  </conditionalFormatting>
  <conditionalFormatting sqref="W28">
    <cfRule type="expression" dxfId="709" priority="833">
      <formula>IF(RIGHT(TEXT(W28,"0.#"),1)=".",FALSE,TRUE)</formula>
    </cfRule>
    <cfRule type="expression" dxfId="708" priority="834">
      <formula>IF(RIGHT(TEXT(W28,"0.#"),1)=".",TRUE,FALSE)</formula>
    </cfRule>
  </conditionalFormatting>
  <conditionalFormatting sqref="P23">
    <cfRule type="expression" dxfId="707" priority="831">
      <formula>IF(RIGHT(TEXT(P23,"0.#"),1)=".",FALSE,TRUE)</formula>
    </cfRule>
    <cfRule type="expression" dxfId="706" priority="832">
      <formula>IF(RIGHT(TEXT(P23,"0.#"),1)=".",TRUE,FALSE)</formula>
    </cfRule>
  </conditionalFormatting>
  <conditionalFormatting sqref="P24:P27">
    <cfRule type="expression" dxfId="705" priority="829">
      <formula>IF(RIGHT(TEXT(P24,"0.#"),1)=".",FALSE,TRUE)</formula>
    </cfRule>
    <cfRule type="expression" dxfId="704" priority="830">
      <formula>IF(RIGHT(TEXT(P24,"0.#"),1)=".",TRUE,FALSE)</formula>
    </cfRule>
  </conditionalFormatting>
  <conditionalFormatting sqref="P28">
    <cfRule type="expression" dxfId="703" priority="827">
      <formula>IF(RIGHT(TEXT(P28,"0.#"),1)=".",FALSE,TRUE)</formula>
    </cfRule>
    <cfRule type="expression" dxfId="702" priority="828">
      <formula>IF(RIGHT(TEXT(P28,"0.#"),1)=".",TRUE,FALSE)</formula>
    </cfRule>
  </conditionalFormatting>
  <conditionalFormatting sqref="AE202">
    <cfRule type="expression" dxfId="701" priority="825">
      <formula>IF(RIGHT(TEXT(AE202,"0.#"),1)=".",FALSE,TRUE)</formula>
    </cfRule>
    <cfRule type="expression" dxfId="700" priority="826">
      <formula>IF(RIGHT(TEXT(AE202,"0.#"),1)=".",TRUE,FALSE)</formula>
    </cfRule>
  </conditionalFormatting>
  <conditionalFormatting sqref="AE203">
    <cfRule type="expression" dxfId="699" priority="823">
      <formula>IF(RIGHT(TEXT(AE203,"0.#"),1)=".",FALSE,TRUE)</formula>
    </cfRule>
    <cfRule type="expression" dxfId="698" priority="824">
      <formula>IF(RIGHT(TEXT(AE203,"0.#"),1)=".",TRUE,FALSE)</formula>
    </cfRule>
  </conditionalFormatting>
  <conditionalFormatting sqref="AE204">
    <cfRule type="expression" dxfId="697" priority="821">
      <formula>IF(RIGHT(TEXT(AE204,"0.#"),1)=".",FALSE,TRUE)</formula>
    </cfRule>
    <cfRule type="expression" dxfId="696" priority="822">
      <formula>IF(RIGHT(TEXT(AE204,"0.#"),1)=".",TRUE,FALSE)</formula>
    </cfRule>
  </conditionalFormatting>
  <conditionalFormatting sqref="AI204">
    <cfRule type="expression" dxfId="695" priority="819">
      <formula>IF(RIGHT(TEXT(AI204,"0.#"),1)=".",FALSE,TRUE)</formula>
    </cfRule>
    <cfRule type="expression" dxfId="694" priority="820">
      <formula>IF(RIGHT(TEXT(AI204,"0.#"),1)=".",TRUE,FALSE)</formula>
    </cfRule>
  </conditionalFormatting>
  <conditionalFormatting sqref="AI203">
    <cfRule type="expression" dxfId="693" priority="817">
      <formula>IF(RIGHT(TEXT(AI203,"0.#"),1)=".",FALSE,TRUE)</formula>
    </cfRule>
    <cfRule type="expression" dxfId="692" priority="818">
      <formula>IF(RIGHT(TEXT(AI203,"0.#"),1)=".",TRUE,FALSE)</formula>
    </cfRule>
  </conditionalFormatting>
  <conditionalFormatting sqref="AI202">
    <cfRule type="expression" dxfId="691" priority="815">
      <formula>IF(RIGHT(TEXT(AI202,"0.#"),1)=".",FALSE,TRUE)</formula>
    </cfRule>
    <cfRule type="expression" dxfId="690" priority="816">
      <formula>IF(RIGHT(TEXT(AI202,"0.#"),1)=".",TRUE,FALSE)</formula>
    </cfRule>
  </conditionalFormatting>
  <conditionalFormatting sqref="AM202">
    <cfRule type="expression" dxfId="689" priority="813">
      <formula>IF(RIGHT(TEXT(AM202,"0.#"),1)=".",FALSE,TRUE)</formula>
    </cfRule>
    <cfRule type="expression" dxfId="688" priority="814">
      <formula>IF(RIGHT(TEXT(AM202,"0.#"),1)=".",TRUE,FALSE)</formula>
    </cfRule>
  </conditionalFormatting>
  <conditionalFormatting sqref="AM203">
    <cfRule type="expression" dxfId="687" priority="811">
      <formula>IF(RIGHT(TEXT(AM203,"0.#"),1)=".",FALSE,TRUE)</formula>
    </cfRule>
    <cfRule type="expression" dxfId="686" priority="812">
      <formula>IF(RIGHT(TEXT(AM203,"0.#"),1)=".",TRUE,FALSE)</formula>
    </cfRule>
  </conditionalFormatting>
  <conditionalFormatting sqref="AM204">
    <cfRule type="expression" dxfId="685" priority="809">
      <formula>IF(RIGHT(TEXT(AM204,"0.#"),1)=".",FALSE,TRUE)</formula>
    </cfRule>
    <cfRule type="expression" dxfId="684" priority="810">
      <formula>IF(RIGHT(TEXT(AM204,"0.#"),1)=".",TRUE,FALSE)</formula>
    </cfRule>
  </conditionalFormatting>
  <conditionalFormatting sqref="AQ202:AQ204">
    <cfRule type="expression" dxfId="683" priority="807">
      <formula>IF(RIGHT(TEXT(AQ202,"0.#"),1)=".",FALSE,TRUE)</formula>
    </cfRule>
    <cfRule type="expression" dxfId="682" priority="808">
      <formula>IF(RIGHT(TEXT(AQ202,"0.#"),1)=".",TRUE,FALSE)</formula>
    </cfRule>
  </conditionalFormatting>
  <conditionalFormatting sqref="AU202:AU204">
    <cfRule type="expression" dxfId="681" priority="805">
      <formula>IF(RIGHT(TEXT(AU202,"0.#"),1)=".",FALSE,TRUE)</formula>
    </cfRule>
    <cfRule type="expression" dxfId="680" priority="806">
      <formula>IF(RIGHT(TEXT(AU202,"0.#"),1)=".",TRUE,FALSE)</formula>
    </cfRule>
  </conditionalFormatting>
  <conditionalFormatting sqref="AE205">
    <cfRule type="expression" dxfId="679" priority="803">
      <formula>IF(RIGHT(TEXT(AE205,"0.#"),1)=".",FALSE,TRUE)</formula>
    </cfRule>
    <cfRule type="expression" dxfId="678" priority="804">
      <formula>IF(RIGHT(TEXT(AE205,"0.#"),1)=".",TRUE,FALSE)</formula>
    </cfRule>
  </conditionalFormatting>
  <conditionalFormatting sqref="AE206">
    <cfRule type="expression" dxfId="677" priority="801">
      <formula>IF(RIGHT(TEXT(AE206,"0.#"),1)=".",FALSE,TRUE)</formula>
    </cfRule>
    <cfRule type="expression" dxfId="676" priority="802">
      <formula>IF(RIGHT(TEXT(AE206,"0.#"),1)=".",TRUE,FALSE)</formula>
    </cfRule>
  </conditionalFormatting>
  <conditionalFormatting sqref="AE207">
    <cfRule type="expression" dxfId="675" priority="799">
      <formula>IF(RIGHT(TEXT(AE207,"0.#"),1)=".",FALSE,TRUE)</formula>
    </cfRule>
    <cfRule type="expression" dxfId="674" priority="800">
      <formula>IF(RIGHT(TEXT(AE207,"0.#"),1)=".",TRUE,FALSE)</formula>
    </cfRule>
  </conditionalFormatting>
  <conditionalFormatting sqref="AI207">
    <cfRule type="expression" dxfId="673" priority="797">
      <formula>IF(RIGHT(TEXT(AI207,"0.#"),1)=".",FALSE,TRUE)</formula>
    </cfRule>
    <cfRule type="expression" dxfId="672" priority="798">
      <formula>IF(RIGHT(TEXT(AI207,"0.#"),1)=".",TRUE,FALSE)</formula>
    </cfRule>
  </conditionalFormatting>
  <conditionalFormatting sqref="AI206">
    <cfRule type="expression" dxfId="671" priority="795">
      <formula>IF(RIGHT(TEXT(AI206,"0.#"),1)=".",FALSE,TRUE)</formula>
    </cfRule>
    <cfRule type="expression" dxfId="670" priority="796">
      <formula>IF(RIGHT(TEXT(AI206,"0.#"),1)=".",TRUE,FALSE)</formula>
    </cfRule>
  </conditionalFormatting>
  <conditionalFormatting sqref="AI205">
    <cfRule type="expression" dxfId="669" priority="793">
      <formula>IF(RIGHT(TEXT(AI205,"0.#"),1)=".",FALSE,TRUE)</formula>
    </cfRule>
    <cfRule type="expression" dxfId="668" priority="794">
      <formula>IF(RIGHT(TEXT(AI205,"0.#"),1)=".",TRUE,FALSE)</formula>
    </cfRule>
  </conditionalFormatting>
  <conditionalFormatting sqref="AM205">
    <cfRule type="expression" dxfId="667" priority="791">
      <formula>IF(RIGHT(TEXT(AM205,"0.#"),1)=".",FALSE,TRUE)</formula>
    </cfRule>
    <cfRule type="expression" dxfId="666" priority="792">
      <formula>IF(RIGHT(TEXT(AM205,"0.#"),1)=".",TRUE,FALSE)</formula>
    </cfRule>
  </conditionalFormatting>
  <conditionalFormatting sqref="AM206">
    <cfRule type="expression" dxfId="665" priority="789">
      <formula>IF(RIGHT(TEXT(AM206,"0.#"),1)=".",FALSE,TRUE)</formula>
    </cfRule>
    <cfRule type="expression" dxfId="664" priority="790">
      <formula>IF(RIGHT(TEXT(AM206,"0.#"),1)=".",TRUE,FALSE)</formula>
    </cfRule>
  </conditionalFormatting>
  <conditionalFormatting sqref="AM207">
    <cfRule type="expression" dxfId="663" priority="787">
      <formula>IF(RIGHT(TEXT(AM207,"0.#"),1)=".",FALSE,TRUE)</formula>
    </cfRule>
    <cfRule type="expression" dxfId="662" priority="788">
      <formula>IF(RIGHT(TEXT(AM207,"0.#"),1)=".",TRUE,FALSE)</formula>
    </cfRule>
  </conditionalFormatting>
  <conditionalFormatting sqref="AQ205:AQ207">
    <cfRule type="expression" dxfId="661" priority="785">
      <formula>IF(RIGHT(TEXT(AQ205,"0.#"),1)=".",FALSE,TRUE)</formula>
    </cfRule>
    <cfRule type="expression" dxfId="660" priority="786">
      <formula>IF(RIGHT(TEXT(AQ205,"0.#"),1)=".",TRUE,FALSE)</formula>
    </cfRule>
  </conditionalFormatting>
  <conditionalFormatting sqref="AU205:AU207">
    <cfRule type="expression" dxfId="659" priority="783">
      <formula>IF(RIGHT(TEXT(AU205,"0.#"),1)=".",FALSE,TRUE)</formula>
    </cfRule>
    <cfRule type="expression" dxfId="658" priority="784">
      <formula>IF(RIGHT(TEXT(AU205,"0.#"),1)=".",TRUE,FALSE)</formula>
    </cfRule>
  </conditionalFormatting>
  <conditionalFormatting sqref="AL401:AO428">
    <cfRule type="expression" dxfId="657" priority="779">
      <formula>IF(AND(AL401&gt;=0, RIGHT(TEXT(AL401,"0.#"),1)&lt;&gt;"."),TRUE,FALSE)</formula>
    </cfRule>
    <cfRule type="expression" dxfId="656" priority="780">
      <formula>IF(AND(AL401&gt;=0, RIGHT(TEXT(AL401,"0.#"),1)="."),TRUE,FALSE)</formula>
    </cfRule>
    <cfRule type="expression" dxfId="655" priority="781">
      <formula>IF(AND(AL401&lt;0, RIGHT(TEXT(AL401,"0.#"),1)&lt;&gt;"."),TRUE,FALSE)</formula>
    </cfRule>
    <cfRule type="expression" dxfId="654" priority="782">
      <formula>IF(AND(AL401&lt;0, RIGHT(TEXT(AL401,"0.#"),1)="."),TRUE,FALSE)</formula>
    </cfRule>
  </conditionalFormatting>
  <conditionalFormatting sqref="AL399:AO400">
    <cfRule type="expression" dxfId="653" priority="773">
      <formula>IF(AND(AL399&gt;=0, RIGHT(TEXT(AL399,"0.#"),1)&lt;&gt;"."),TRUE,FALSE)</formula>
    </cfRule>
    <cfRule type="expression" dxfId="652" priority="774">
      <formula>IF(AND(AL399&gt;=0, RIGHT(TEXT(AL399,"0.#"),1)="."),TRUE,FALSE)</formula>
    </cfRule>
    <cfRule type="expression" dxfId="651" priority="775">
      <formula>IF(AND(AL399&lt;0, RIGHT(TEXT(AL399,"0.#"),1)&lt;&gt;"."),TRUE,FALSE)</formula>
    </cfRule>
    <cfRule type="expression" dxfId="650" priority="776">
      <formula>IF(AND(AL399&lt;0, RIGHT(TEXT(AL399,"0.#"),1)="."),TRUE,FALSE)</formula>
    </cfRule>
  </conditionalFormatting>
  <conditionalFormatting sqref="AL434:AO461">
    <cfRule type="expression" dxfId="649" priority="767">
      <formula>IF(AND(AL434&gt;=0, RIGHT(TEXT(AL434,"0.#"),1)&lt;&gt;"."),TRUE,FALSE)</formula>
    </cfRule>
    <cfRule type="expression" dxfId="648" priority="768">
      <formula>IF(AND(AL434&gt;=0, RIGHT(TEXT(AL434,"0.#"),1)="."),TRUE,FALSE)</formula>
    </cfRule>
    <cfRule type="expression" dxfId="647" priority="769">
      <formula>IF(AND(AL434&lt;0, RIGHT(TEXT(AL434,"0.#"),1)&lt;&gt;"."),TRUE,FALSE)</formula>
    </cfRule>
    <cfRule type="expression" dxfId="646" priority="770">
      <formula>IF(AND(AL434&lt;0, RIGHT(TEXT(AL434,"0.#"),1)="."),TRUE,FALSE)</formula>
    </cfRule>
  </conditionalFormatting>
  <conditionalFormatting sqref="AL432:AO433">
    <cfRule type="expression" dxfId="645" priority="761">
      <formula>IF(AND(AL432&gt;=0, RIGHT(TEXT(AL432,"0.#"),1)&lt;&gt;"."),TRUE,FALSE)</formula>
    </cfRule>
    <cfRule type="expression" dxfId="644" priority="762">
      <formula>IF(AND(AL432&gt;=0, RIGHT(TEXT(AL432,"0.#"),1)="."),TRUE,FALSE)</formula>
    </cfRule>
    <cfRule type="expression" dxfId="643" priority="763">
      <formula>IF(AND(AL432&lt;0, RIGHT(TEXT(AL432,"0.#"),1)&lt;&gt;"."),TRUE,FALSE)</formula>
    </cfRule>
    <cfRule type="expression" dxfId="642" priority="764">
      <formula>IF(AND(AL432&lt;0, RIGHT(TEXT(AL432,"0.#"),1)="."),TRUE,FALSE)</formula>
    </cfRule>
  </conditionalFormatting>
  <conditionalFormatting sqref="AL467:AO494">
    <cfRule type="expression" dxfId="641" priority="755">
      <formula>IF(AND(AL467&gt;=0, RIGHT(TEXT(AL467,"0.#"),1)&lt;&gt;"."),TRUE,FALSE)</formula>
    </cfRule>
    <cfRule type="expression" dxfId="640" priority="756">
      <formula>IF(AND(AL467&gt;=0, RIGHT(TEXT(AL467,"0.#"),1)="."),TRUE,FALSE)</formula>
    </cfRule>
    <cfRule type="expression" dxfId="639" priority="757">
      <formula>IF(AND(AL467&lt;0, RIGHT(TEXT(AL467,"0.#"),1)&lt;&gt;"."),TRUE,FALSE)</formula>
    </cfRule>
    <cfRule type="expression" dxfId="638" priority="758">
      <formula>IF(AND(AL467&lt;0, RIGHT(TEXT(AL467,"0.#"),1)="."),TRUE,FALSE)</formula>
    </cfRule>
  </conditionalFormatting>
  <conditionalFormatting sqref="AL465:AO466">
    <cfRule type="expression" dxfId="637" priority="749">
      <formula>IF(AND(AL465&gt;=0, RIGHT(TEXT(AL465,"0.#"),1)&lt;&gt;"."),TRUE,FALSE)</formula>
    </cfRule>
    <cfRule type="expression" dxfId="636" priority="750">
      <formula>IF(AND(AL465&gt;=0, RIGHT(TEXT(AL465,"0.#"),1)="."),TRUE,FALSE)</formula>
    </cfRule>
    <cfRule type="expression" dxfId="635" priority="751">
      <formula>IF(AND(AL465&lt;0, RIGHT(TEXT(AL465,"0.#"),1)&lt;&gt;"."),TRUE,FALSE)</formula>
    </cfRule>
    <cfRule type="expression" dxfId="634" priority="752">
      <formula>IF(AND(AL465&lt;0, RIGHT(TEXT(AL465,"0.#"),1)="."),TRUE,FALSE)</formula>
    </cfRule>
  </conditionalFormatting>
  <conditionalFormatting sqref="AL500:AO527">
    <cfRule type="expression" dxfId="633" priority="743">
      <formula>IF(AND(AL500&gt;=0, RIGHT(TEXT(AL500,"0.#"),1)&lt;&gt;"."),TRUE,FALSE)</formula>
    </cfRule>
    <cfRule type="expression" dxfId="632" priority="744">
      <formula>IF(AND(AL500&gt;=0, RIGHT(TEXT(AL500,"0.#"),1)="."),TRUE,FALSE)</formula>
    </cfRule>
    <cfRule type="expression" dxfId="631" priority="745">
      <formula>IF(AND(AL500&lt;0, RIGHT(TEXT(AL500,"0.#"),1)&lt;&gt;"."),TRUE,FALSE)</formula>
    </cfRule>
    <cfRule type="expression" dxfId="630" priority="746">
      <formula>IF(AND(AL500&lt;0, RIGHT(TEXT(AL500,"0.#"),1)="."),TRUE,FALSE)</formula>
    </cfRule>
  </conditionalFormatting>
  <conditionalFormatting sqref="AL498:AO499">
    <cfRule type="expression" dxfId="629" priority="737">
      <formula>IF(AND(AL498&gt;=0, RIGHT(TEXT(AL498,"0.#"),1)&lt;&gt;"."),TRUE,FALSE)</formula>
    </cfRule>
    <cfRule type="expression" dxfId="628" priority="738">
      <formula>IF(AND(AL498&gt;=0, RIGHT(TEXT(AL498,"0.#"),1)="."),TRUE,FALSE)</formula>
    </cfRule>
    <cfRule type="expression" dxfId="627" priority="739">
      <formula>IF(AND(AL498&lt;0, RIGHT(TEXT(AL498,"0.#"),1)&lt;&gt;"."),TRUE,FALSE)</formula>
    </cfRule>
    <cfRule type="expression" dxfId="626" priority="740">
      <formula>IF(AND(AL498&lt;0, RIGHT(TEXT(AL498,"0.#"),1)="."),TRUE,FALSE)</formula>
    </cfRule>
  </conditionalFormatting>
  <conditionalFormatting sqref="AL533:AO560">
    <cfRule type="expression" dxfId="625" priority="731">
      <formula>IF(AND(AL533&gt;=0, RIGHT(TEXT(AL533,"0.#"),1)&lt;&gt;"."),TRUE,FALSE)</formula>
    </cfRule>
    <cfRule type="expression" dxfId="624" priority="732">
      <formula>IF(AND(AL533&gt;=0, RIGHT(TEXT(AL533,"0.#"),1)="."),TRUE,FALSE)</formula>
    </cfRule>
    <cfRule type="expression" dxfId="623" priority="733">
      <formula>IF(AND(AL533&lt;0, RIGHT(TEXT(AL533,"0.#"),1)&lt;&gt;"."),TRUE,FALSE)</formula>
    </cfRule>
    <cfRule type="expression" dxfId="622" priority="734">
      <formula>IF(AND(AL533&lt;0, RIGHT(TEXT(AL533,"0.#"),1)="."),TRUE,FALSE)</formula>
    </cfRule>
  </conditionalFormatting>
  <conditionalFormatting sqref="AL531:AO532">
    <cfRule type="expression" dxfId="621" priority="725">
      <formula>IF(AND(AL531&gt;=0, RIGHT(TEXT(AL531,"0.#"),1)&lt;&gt;"."),TRUE,FALSE)</formula>
    </cfRule>
    <cfRule type="expression" dxfId="620" priority="726">
      <formula>IF(AND(AL531&gt;=0, RIGHT(TEXT(AL531,"0.#"),1)="."),TRUE,FALSE)</formula>
    </cfRule>
    <cfRule type="expression" dxfId="619" priority="727">
      <formula>IF(AND(AL531&lt;0, RIGHT(TEXT(AL531,"0.#"),1)&lt;&gt;"."),TRUE,FALSE)</formula>
    </cfRule>
    <cfRule type="expression" dxfId="618" priority="728">
      <formula>IF(AND(AL531&lt;0, RIGHT(TEXT(AL531,"0.#"),1)="."),TRUE,FALSE)</formula>
    </cfRule>
  </conditionalFormatting>
  <conditionalFormatting sqref="Y531:Y532">
    <cfRule type="expression" dxfId="617" priority="723">
      <formula>IF(RIGHT(TEXT(Y531,"0.#"),1)=".",FALSE,TRUE)</formula>
    </cfRule>
    <cfRule type="expression" dxfId="616" priority="724">
      <formula>IF(RIGHT(TEXT(Y531,"0.#"),1)=".",TRUE,FALSE)</formula>
    </cfRule>
  </conditionalFormatting>
  <conditionalFormatting sqref="AL566:AO593">
    <cfRule type="expression" dxfId="615" priority="719">
      <formula>IF(AND(AL566&gt;=0, RIGHT(TEXT(AL566,"0.#"),1)&lt;&gt;"."),TRUE,FALSE)</formula>
    </cfRule>
    <cfRule type="expression" dxfId="614" priority="720">
      <formula>IF(AND(AL566&gt;=0, RIGHT(TEXT(AL566,"0.#"),1)="."),TRUE,FALSE)</formula>
    </cfRule>
    <cfRule type="expression" dxfId="613" priority="721">
      <formula>IF(AND(AL566&lt;0, RIGHT(TEXT(AL566,"0.#"),1)&lt;&gt;"."),TRUE,FALSE)</formula>
    </cfRule>
    <cfRule type="expression" dxfId="612" priority="722">
      <formula>IF(AND(AL566&lt;0, RIGHT(TEXT(AL566,"0.#"),1)="."),TRUE,FALSE)</formula>
    </cfRule>
  </conditionalFormatting>
  <conditionalFormatting sqref="Y566:Y593">
    <cfRule type="expression" dxfId="611" priority="717">
      <formula>IF(RIGHT(TEXT(Y566,"0.#"),1)=".",FALSE,TRUE)</formula>
    </cfRule>
    <cfRule type="expression" dxfId="610" priority="718">
      <formula>IF(RIGHT(TEXT(Y566,"0.#"),1)=".",TRUE,FALSE)</formula>
    </cfRule>
  </conditionalFormatting>
  <conditionalFormatting sqref="AL564:AO565">
    <cfRule type="expression" dxfId="609" priority="713">
      <formula>IF(AND(AL564&gt;=0, RIGHT(TEXT(AL564,"0.#"),1)&lt;&gt;"."),TRUE,FALSE)</formula>
    </cfRule>
    <cfRule type="expression" dxfId="608" priority="714">
      <formula>IF(AND(AL564&gt;=0, RIGHT(TEXT(AL564,"0.#"),1)="."),TRUE,FALSE)</formula>
    </cfRule>
    <cfRule type="expression" dxfId="607" priority="715">
      <formula>IF(AND(AL564&lt;0, RIGHT(TEXT(AL564,"0.#"),1)&lt;&gt;"."),TRUE,FALSE)</formula>
    </cfRule>
    <cfRule type="expression" dxfId="606" priority="716">
      <formula>IF(AND(AL564&lt;0, RIGHT(TEXT(AL564,"0.#"),1)="."),TRUE,FALSE)</formula>
    </cfRule>
  </conditionalFormatting>
  <conditionalFormatting sqref="Y564:Y565">
    <cfRule type="expression" dxfId="605" priority="711">
      <formula>IF(RIGHT(TEXT(Y564,"0.#"),1)=".",FALSE,TRUE)</formula>
    </cfRule>
    <cfRule type="expression" dxfId="604" priority="712">
      <formula>IF(RIGHT(TEXT(Y564,"0.#"),1)=".",TRUE,FALSE)</formula>
    </cfRule>
  </conditionalFormatting>
  <conditionalFormatting sqref="AL599:AO626">
    <cfRule type="expression" dxfId="603" priority="707">
      <formula>IF(AND(AL599&gt;=0, RIGHT(TEXT(AL599,"0.#"),1)&lt;&gt;"."),TRUE,FALSE)</formula>
    </cfRule>
    <cfRule type="expression" dxfId="602" priority="708">
      <formula>IF(AND(AL599&gt;=0, RIGHT(TEXT(AL599,"0.#"),1)="."),TRUE,FALSE)</formula>
    </cfRule>
    <cfRule type="expression" dxfId="601" priority="709">
      <formula>IF(AND(AL599&lt;0, RIGHT(TEXT(AL599,"0.#"),1)&lt;&gt;"."),TRUE,FALSE)</formula>
    </cfRule>
    <cfRule type="expression" dxfId="600" priority="710">
      <formula>IF(AND(AL599&lt;0, RIGHT(TEXT(AL599,"0.#"),1)="."),TRUE,FALSE)</formula>
    </cfRule>
  </conditionalFormatting>
  <conditionalFormatting sqref="Y599:Y626">
    <cfRule type="expression" dxfId="599" priority="705">
      <formula>IF(RIGHT(TEXT(Y599,"0.#"),1)=".",FALSE,TRUE)</formula>
    </cfRule>
    <cfRule type="expression" dxfId="598" priority="706">
      <formula>IF(RIGHT(TEXT(Y599,"0.#"),1)=".",TRUE,FALSE)</formula>
    </cfRule>
  </conditionalFormatting>
  <conditionalFormatting sqref="AL597:AO598">
    <cfRule type="expression" dxfId="597" priority="701">
      <formula>IF(AND(AL597&gt;=0, RIGHT(TEXT(AL597,"0.#"),1)&lt;&gt;"."),TRUE,FALSE)</formula>
    </cfRule>
    <cfRule type="expression" dxfId="596" priority="702">
      <formula>IF(AND(AL597&gt;=0, RIGHT(TEXT(AL597,"0.#"),1)="."),TRUE,FALSE)</formula>
    </cfRule>
    <cfRule type="expression" dxfId="595" priority="703">
      <formula>IF(AND(AL597&lt;0, RIGHT(TEXT(AL597,"0.#"),1)&lt;&gt;"."),TRUE,FALSE)</formula>
    </cfRule>
    <cfRule type="expression" dxfId="594" priority="704">
      <formula>IF(AND(AL597&lt;0, RIGHT(TEXT(AL597,"0.#"),1)="."),TRUE,FALSE)</formula>
    </cfRule>
  </conditionalFormatting>
  <conditionalFormatting sqref="Y597:Y598">
    <cfRule type="expression" dxfId="593" priority="699">
      <formula>IF(RIGHT(TEXT(Y597,"0.#"),1)=".",FALSE,TRUE)</formula>
    </cfRule>
    <cfRule type="expression" dxfId="592" priority="700">
      <formula>IF(RIGHT(TEXT(Y597,"0.#"),1)=".",TRUE,FALSE)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E32 AQ32">
    <cfRule type="expression" dxfId="17" priority="17">
      <formula>IF(RIGHT(TEXT(AE32,"0.#"),1)=".",FALSE,TRUE)</formula>
    </cfRule>
    <cfRule type="expression" dxfId="16" priority="18">
      <formula>IF(RIGHT(TEXT(AE32,"0.#"),1)=".",TRUE,FALSE)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9" sqref="K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t="s">
        <v>608</v>
      </c>
      <c r="M4" s="13" t="str">
        <f t="shared" si="2"/>
        <v>恩給関係</v>
      </c>
      <c r="N4" s="13" t="str">
        <f t="shared" ref="N4:N11" si="6">IF(M4="",N3,IF(N3&lt;&gt;"",CONCATENATE(N3,"、",M4),M4))</f>
        <v>恩給関係</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恩給関係</v>
      </c>
      <c r="O5" s="13"/>
      <c r="P5" s="12" t="s">
        <v>72</v>
      </c>
      <c r="Q5" s="17" t="s">
        <v>608</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恩給関係</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恩給関係</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恩給関係</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恩給関係</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恩給関係</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恩給関係</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恩給関係</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2022-06-16T01:07:01Z</cp:lastPrinted>
  <dcterms:created xsi:type="dcterms:W3CDTF">2012-03-13T00:50:25Z</dcterms:created>
  <dcterms:modified xsi:type="dcterms:W3CDTF">2022-09-05T12:01:23Z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