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
    </mc:Choice>
  </mc:AlternateContent>
  <bookViews>
    <workbookView xWindow="0" yWindow="465" windowWidth="32205" windowHeight="203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24" i="11"/>
  <c r="AY326" i="11"/>
  <c r="AY332" i="11"/>
  <c r="AY340" i="11"/>
  <c r="AY341" i="11"/>
  <c r="AY336" i="11"/>
  <c r="AY328" i="11"/>
  <c r="AY337" i="11"/>
  <c r="AY322" i="11"/>
  <c r="AY330" i="11"/>
  <c r="AY338" i="11"/>
  <c r="AY323" i="11"/>
  <c r="AY327" i="11"/>
  <c r="AY331" i="11"/>
  <c r="AY397" i="11"/>
  <c r="AY325" i="11"/>
  <c r="AY329"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15" i="11" l="1"/>
  <c r="AY121" i="11"/>
  <c r="AY171" i="11"/>
  <c r="AY210" i="11"/>
  <c r="AY101" i="11"/>
  <c r="AY152" i="11"/>
  <c r="AY125" i="11"/>
  <c r="AY153" i="11"/>
  <c r="AY202" i="11"/>
  <c r="AY117" i="11"/>
  <c r="AY114" i="11"/>
  <c r="AY119" i="11"/>
  <c r="AY179" i="11"/>
  <c r="AY206" i="11"/>
  <c r="AY155" i="11"/>
  <c r="AY137" i="11"/>
  <c r="AY113" i="11"/>
  <c r="AY118" i="11"/>
  <c r="AY123" i="11"/>
  <c r="AY151" i="11"/>
  <c r="AY175" i="11"/>
  <c r="AY131" i="11"/>
  <c r="AY143" i="11"/>
  <c r="AY129" i="11"/>
  <c r="AY164" i="11"/>
  <c r="AY141" i="11"/>
  <c r="AY145" i="11"/>
  <c r="AY135" i="11"/>
  <c r="AY177" i="11"/>
  <c r="AY204" i="11"/>
  <c r="AY212" i="11"/>
  <c r="AY126" i="11"/>
  <c r="AY130" i="11"/>
  <c r="AY142" i="11"/>
  <c r="AY174" i="11"/>
  <c r="AY178" i="11"/>
  <c r="AY193" i="11"/>
  <c r="AY201" i="11"/>
  <c r="AY205" i="11"/>
  <c r="AY209" i="11"/>
  <c r="AY21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81" i="11"/>
  <c r="AY83" i="11"/>
  <c r="AY89" i="11"/>
  <c r="AY85" i="11"/>
  <c r="AY91" i="11"/>
  <c r="AY79" i="11"/>
  <c r="AY87"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<sst xmlns="http://schemas.openxmlformats.org/spreadsheetml/2006/main" count="2135" uniqueCount="797">
  <si>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</si>
  <si>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</si>
  <si>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</si>
  <si>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</si>
  <si>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</si>
  <si>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</si>
  <si>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</si>
  <si>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</si>
  <si>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</si>
  <si>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</si>
  <si>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</si>
  <si>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</si>
  <si>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</si>
  <si>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</si>
  <si>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</si>
  <si>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</si>
  <si>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</si>
  <si>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</si>
  <si>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</si>
  <si>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</si>
  <si>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</si>
  <si>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</si>
  <si>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</si>
  <si>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</si>
  <si>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</si>
  <si>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</si>
  <si>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</si>
  <si>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</si>
  <si>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</si>
  <si>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</si>
  <si>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</si>
  <si>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</si>
  <si>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</si>
  <si>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</si>
  <si>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</si>
  <si>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</si>
  <si>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</si>
  <si>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</si>
  <si>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</si>
  <si>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</si>
  <si>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</si>
  <si>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</si>
  <si>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</si>
  <si>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</si>
  <si>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</si>
  <si>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</si>
  <si>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</si>
  <si>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</si>
  <si>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</si>
  <si>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</si>
  <si>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</si>
  <si>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</si>
  <si>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</si>
  <si>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</si>
  <si>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</si>
  <si>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</si>
  <si>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</si>
  <si>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</si>
  <si>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</si>
  <si>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</si>
  <si>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</si>
  <si>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</si>
  <si>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</si>
  <si>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</si>
  <si>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</si>
  <si>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</si>
  <si>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</si>
  <si>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</si>
  <si>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</si>
  <si>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</si>
  <si>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</si>
  <si>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</si>
  <si>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</si>
  <si>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</si>
  <si>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</si>
  <si>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</si>
  <si>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</si>
  <si>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</si>
  <si>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</si>
  <si>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</si>
  <si>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</si>
  <si>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</si>
  <si>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</si>
  <si>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</si>
  <si>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</si>
  <si>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</si>
  <si>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</si>
  <si>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</si>
  <si>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</si>
  <si>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</si>
  <si>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</si>
  <si>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</si>
  <si>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</si>
  <si>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</si>
  <si>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</si>
  <si>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</si>
  <si>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</si>
  <si>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</si>
  <si>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</si>
  <si>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</si>
  <si>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</si>
  <si>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</si>
  <si>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</si>
  <si>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</si>
  <si>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</si>
  <si>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</si>
  <si>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</si>
  <si>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</si>
  <si>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</si>
  <si>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</si>
  <si>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</si>
  <si>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</si>
  <si>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</si>
  <si>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</si>
  <si>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</si>
  <si>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</si>
  <si>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</si>
  <si>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</si>
  <si>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</si>
  <si>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</si>
  <si>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</si>
  <si>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</si>
  <si>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</si>
  <si>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</si>
  <si>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</si>
  <si>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</si>
  <si>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</si>
  <si>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</si>
  <si>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</si>
  <si>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</si>
  <si>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</si>
  <si>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</si>
  <si>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</si>
  <si>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</si>
  <si>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</si>
  <si>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</si>
  <si>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</si>
  <si>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</si>
  <si>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</si>
  <si>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</si>
  <si>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</si>
  <si>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</si>
  <si>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</si>
  <si>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</si>
  <si>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</si>
  <si>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</si>
  <si>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</si>
  <si>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</si>
  <si>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</si>
  <si>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</si>
  <si>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</si>
  <si>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</si>
  <si>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</si>
  <si>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</si>
  <si>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</si>
  <si>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</si>
  <si>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</si>
  <si>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</si>
  <si>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</si>
  <si>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</si>
  <si>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</si>
  <si>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</si>
  <si>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</si>
  <si>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</si>
  <si>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</si>
  <si>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</si>
  <si>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</si>
  <si>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</si>
  <si>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</si>
  <si>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</si>
  <si>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</si>
  <si>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</si>
  <si>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</si>
  <si>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</si>
  <si>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</si>
  <si>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</si>
  <si>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</si>
  <si>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</si>
  <si>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</si>
  <si>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</si>
  <si>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</si>
  <si>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</si>
  <si>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</si>
  <si>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</si>
  <si>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</si>
  <si>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</si>
  <si>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</si>
  <si>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</si>
  <si>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</si>
  <si>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</si>
  <si>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</si>
  <si>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</si>
  <si>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</si>
  <si>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</si>
  <si>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</si>
  <si>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</si>
  <si>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</si>
  <si>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</si>
  <si>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</si>
  <si>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</si>
  <si>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</si>
  <si>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</si>
  <si>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</si>
  <si>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</si>
  <si>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</si>
  <si>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</si>
  <si>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</si>
  <si>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</si>
  <si>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</si>
  <si>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</si>
  <si>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</si>
  <si>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</si>
  <si>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</si>
  <si>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</si>
  <si>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</si>
  <si>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</si>
  <si>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</si>
  <si>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</si>
  <si>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</si>
  <si>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</si>
  <si>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</si>
  <si>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</si>
  <si>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</si>
  <si>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</si>
  <si>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</si>
  <si>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</si>
  <si>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</si>
  <si>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</si>
  <si>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</si>
  <si>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</si>
  <si>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</si>
  <si>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</si>
  <si>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</si>
  <si>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</si>
  <si>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</si>
  <si>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</si>
  <si>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</si>
  <si>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</si>
  <si>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</si>
  <si>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</si>
  <si>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</si>
  <si>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</si>
  <si>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</si>
  <si>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</si>
  <si>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</si>
  <si>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</si>
  <si>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</si>
  <si>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</si>
  <si>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</si>
  <si>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</si>
  <si>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</si>
  <si>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</si>
  <si>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</si>
  <si>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</si>
  <si>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</si>
  <si>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</si>
  <si>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</si>
  <si>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</si>
  <si>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</si>
  <si>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</si>
  <si>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</si>
  <si>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</si>
  <si>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</si>
  <si>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</si>
  <si>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</si>
  <si>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</si>
  <si>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</si>
  <si>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</si>
  <si>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</si>
  <si>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</si>
  <si>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</si>
  <si>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</si>
  <si>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</si>
  <si>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</si>
  <si>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</si>
  <si>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</si>
  <si>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</si>
  <si>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</si>
  <si>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</si>
  <si>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</si>
  <si>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</si>
  <si>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</si>
  <si>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</si>
  <si>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</si>
  <si>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</si>
  <si>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</si>
  <si>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</si>
  <si>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</si>
  <si>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</si>
  <si>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</si>
  <si>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</si>
  <si>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</si>
  <si>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</si>
  <si>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</si>
  <si>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</si>
  <si>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</si>
  <si>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</si>
  <si>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</si>
  <si>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</si>
  <si>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</si>
  <si>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</si>
  <si>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</si>
  <si>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</si>
  <si>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</si>
  <si>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</si>
  <si>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</si>
  <si>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</si>
  <si>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</si>
  <si>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</si>
  <si>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</si>
  <si>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</si>
  <si>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</si>
  <si>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</si>
  <si>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</si>
  <si>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</si>
  <si>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</si>
  <si>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</si>
  <si>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</si>
  <si>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</si>
  <si>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</si>
  <si>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</si>
  <si>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</si>
  <si>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</si>
  <si>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</si>
  <si>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</si>
  <si>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</si>
  <si>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</si>
  <si>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</si>
  <si>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</si>
  <si>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</si>
  <si>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</si>
  <si>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</si>
  <si>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</si>
  <si>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</si>
  <si>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</si>
  <si>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</si>
  <si>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</si>
  <si>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</si>
  <si>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</si>
  <si>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</si>
  <si>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</si>
  <si>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</si>
  <si>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</si>
  <si>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</si>
  <si>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</si>
  <si>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</si>
  <si>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</si>
  <si>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</si>
  <si>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</si>
  <si>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</si>
  <si>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</si>
  <si>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</si>
  <si>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</si>
  <si>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</si>
  <si>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</si>
  <si>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</si>
  <si>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</si>
  <si>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</si>
  <si>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</si>
  <si>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</si>
  <si>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</si>
  <si>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</si>
  <si>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</si>
  <si>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</si>
  <si>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</si>
  <si>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</si>
  <si>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</si>
  <si>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</si>
  <si>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</si>
  <si>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</si>
  <si>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</si>
  <si>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</si>
  <si>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</si>
  <si>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</si>
  <si>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</si>
  <si>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</si>
  <si>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</si>
  <si>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</si>
  <si>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</si>
  <si>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</si>
  <si>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</si>
  <si>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</si>
  <si>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</si>
  <si>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</si>
  <si>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</si>
  <si>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</si>
  <si>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</si>
  <si>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</si>
  <si>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</si>
  <si>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</si>
  <si>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</si>
  <si>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</si>
  <si>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</si>
  <si>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</si>
  <si>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</si>
  <si>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</si>
  <si>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</si>
  <si>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</si>
  <si>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</si>
  <si>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</si>
  <si>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</si>
  <si>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</si>
  <si>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</si>
  <si>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</si>
  <si>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</si>
  <si>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</si>
  <si>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</si>
  <si>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</si>
  <si>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</si>
  <si>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</si>
  <si>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</si>
  <si>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</si>
  <si>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</si>
  <si>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</si>
  <si>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</si>
  <si>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</si>
  <si>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</si>
  <si>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</si>
  <si>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</si>
  <si>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</si>
  <si>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</si>
  <si>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</si>
  <si>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</si>
  <si>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</si>
  <si>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</si>
  <si>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</si>
  <si>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</si>
  <si>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</si>
  <si>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</si>
  <si>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</si>
  <si>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</si>
  <si>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</si>
  <si>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</si>
  <si>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</si>
  <si>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</si>
  <si>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</si>
  <si>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</si>
  <si>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</si>
  <si>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</si>
  <si>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</si>
  <si>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</si>
  <si>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</si>
  <si>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</si>
  <si>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</si>
  <si>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</si>
  <si>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</si>
  <si>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</si>
  <si>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</si>
  <si>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</si>
  <si>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</si>
  <si>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</si>
  <si>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</si>
  <si>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</si>
  <si>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</si>
  <si>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</si>
  <si>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</si>
  <si>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</si>
  <si>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</si>
  <si>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</si>
  <si>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</si>
  <si>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</si>
  <si>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</si>
  <si>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</si>
  <si>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</si>
  <si>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</si>
  <si>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</si>
  <si>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</si>
  <si>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</si>
  <si>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</si>
  <si>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</si>
  <si>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</si>
  <si>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</si>
  <si>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</si>
  <si>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</si>
  <si>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</si>
  <si>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</si>
  <si>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</si>
  <si>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</si>
  <si>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</si>
  <si>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</si>
  <si>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</si>
  <si>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</si>
  <si>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</si>
  <si>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</si>
  <si>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</si>
  <si>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</si>
  <si>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</si>
  <si>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</si>
  <si>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</si>
  <si>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</si>
  <si>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</si>
  <si>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</si>
  <si>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</si>
  <si>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</si>
  <si>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</si>
  <si>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</si>
  <si>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</si>
  <si>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</si>
  <si>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</si>
  <si>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</si>
  <si>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</si>
  <si>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</si>
  <si>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</si>
  <si>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</si>
  <si>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</si>
  <si>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</si>
  <si>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</si>
  <si>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</si>
  <si>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</si>
  <si>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</si>
  <si>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</si>
  <si>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</si>
  <si>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</si>
  <si>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</si>
  <si>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</si>
  <si>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</si>
  <si>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</si>
  <si>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</si>
  <si>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</si>
  <si>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</si>
  <si>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</si>
  <si>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</si>
  <si>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</si>
  <si>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</si>
  <si>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</si>
  <si>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</si>
  <si>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</si>
  <si>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</si>
  <si>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</si>
  <si>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</si>
  <si>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</si>
  <si>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</si>
  <si>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</si>
  <si>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</si>
  <si>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</si>
  <si>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</si>
  <si>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</si>
  <si>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</si>
  <si>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</si>
  <si>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</si>
  <si>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</si>
  <si>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</si>
  <si>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</si>
  <si>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</si>
  <si>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</si>
  <si>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</si>
  <si>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</si>
  <si>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</si>
  <si>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</si>
  <si>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</si>
  <si>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</si>
  <si>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</si>
  <si>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</si>
  <si>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</si>
  <si>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</si>
  <si>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</si>
  <si>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</si>
  <si>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</si>
  <si>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</si>
  <si>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</si>
  <si>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</si>
  <si>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</si>
  <si>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</si>
  <si>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</si>
  <si>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</si>
  <si>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</si>
  <si>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</si>
  <si>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</si>
  <si>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</si>
  <si>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</si>
  <si>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</si>
  <si>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</si>
  <si>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</si>
  <si>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</si>
  <si>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</si>
  <si>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</si>
  <si>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</si>
  <si>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</si>
  <si>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</si>
  <si>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</si>
  <si>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</si>
  <si>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</si>
  <si>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</si>
  <si>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</si>
  <si>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</si>
  <si>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</si>
  <si>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</si>
  <si>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</si>
  <si>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</si>
  <si>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</si>
  <si>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</si>
  <si>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</si>
  <si>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</si>
  <si>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</si>
  <si>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</si>
  <si>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</si>
  <si>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</si>
  <si>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</si>
  <si>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</si>
  <si>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</si>
  <si>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</si>
  <si>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</si>
  <si>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</si>
  <si>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</si>
  <si>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</si>
  <si>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</si>
  <si>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</si>
  <si>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</si>
  <si>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</si>
  <si>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</si>
  <si>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</si>
  <si>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</si>
  <si>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</si>
  <si>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</si>
  <si>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</si>
  <si>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</si>
  <si>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</si>
  <si>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</si>
  <si>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</si>
  <si>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</si>
  <si>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</si>
  <si>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</si>
  <si>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</si>
  <si>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</si>
  <si>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</si>
  <si>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</si>
  <si>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</si>
  <si>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</si>
  <si>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</si>
  <si>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</si>
  <si>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</si>
  <si>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</si>
  <si>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</si>
  <si>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</si>
  <si>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</si>
  <si>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</si>
  <si>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</si>
  <si>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</si>
  <si>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</si>
  <si>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</si>
  <si>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</si>
  <si>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</si>
  <si>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</si>
  <si>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</si>
  <si>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</si>
  <si>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</si>
  <si>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</si>
  <si>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</si>
  <si>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</si>
  <si>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</si>
  <si>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</si>
  <si>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</si>
  <si>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</si>
  <si>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</si>
  <si>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</si>
  <si>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</si>
  <si>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</si>
  <si>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</si>
  <si>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</si>
  <si>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</si>
  <si>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</si>
  <si>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</si>
  <si>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</si>
  <si>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</si>
  <si>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</si>
  <si>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</si>
  <si>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</si>
  <si>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</si>
  <si>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</si>
  <si>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</si>
  <si>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</si>
  <si>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</si>
  <si>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</si>
  <si>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</si>
  <si>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</si>
  <si>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</si>
  <si>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</si>
  <si>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</si>
  <si>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</si>
  <si>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</si>
  <si>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</si>
  <si>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</si>
  <si>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</si>
  <si>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</si>
  <si>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</si>
  <si>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</si>
  <si>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</si>
  <si>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</si>
  <si>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</si>
  <si>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</si>
  <si>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</si>
  <si>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</si>
  <si>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昭和26年度</t>
  </si>
  <si>
    <t>終了予定なし</t>
  </si>
  <si>
    <t>海岸・防災課災害対策室</t>
  </si>
  <si>
    <t>公共土木施設災害復旧事業費国庫負担法、
海岸法</t>
  </si>
  <si>
    <t>港湾関係公共土木施設災害復旧事業査定要領等</t>
  </si>
  <si>
    <t>-</t>
  </si>
  <si>
    <t>港湾施設災害復旧事業費補助</t>
  </si>
  <si>
    <t>港湾災害関連事業費</t>
  </si>
  <si>
    <t>港湾施設災害関連事業費補助</t>
  </si>
  <si>
    <t>後進地域特例法適用団体補助率差額</t>
  </si>
  <si>
    <t>各年度ごとの復旧が完了すべき施設のうち、復旧が完了し施設の機能が被災前の状態に回復した施設数</t>
  </si>
  <si>
    <t>箇所</t>
  </si>
  <si>
    <t>港湾関係施設の災害復旧対象の着工箇所数</t>
  </si>
  <si>
    <t>災害復旧箇所の対象施設が係留、外郭、水域など多様であり統一的な単位の設定による評価が困難なため未計上とした。　　　　　　　　　　</t>
    <phoneticPr fontId="5"/>
  </si>
  <si>
    <t>／　</t>
    <phoneticPr fontId="5"/>
  </si>
  <si>
    <t>340</t>
  </si>
  <si>
    <t>354</t>
  </si>
  <si>
    <t>484</t>
  </si>
  <si>
    <t>464</t>
  </si>
  <si>
    <t>477</t>
  </si>
  <si>
    <t>489</t>
  </si>
  <si>
    <t>478</t>
  </si>
  <si>
    <t>○</t>
  </si>
  <si>
    <t>国交</t>
  </si>
  <si>
    <t>室長　福元　正武</t>
    <rPh sb="3" eb="5">
      <t>フクモト</t>
    </rPh>
    <rPh sb="6" eb="8">
      <t>マサタケ</t>
    </rPh>
    <phoneticPr fontId="5"/>
  </si>
  <si>
    <t>港湾関係災害復旧事業費</t>
    <phoneticPr fontId="5"/>
  </si>
  <si>
    <t xml:space="preserve">自然災害により被災した港湾関係公共土木施設の復旧により、港湾利用を正常化し、国民生活の安定と経済の発展を支援する。
</t>
    <rPh sb="0" eb="2">
      <t>シゼン</t>
    </rPh>
    <rPh sb="2" eb="4">
      <t>サイガイ</t>
    </rPh>
    <rPh sb="7" eb="9">
      <t>ヒサイ</t>
    </rPh>
    <rPh sb="11" eb="13">
      <t>コウワン</t>
    </rPh>
    <rPh sb="13" eb="15">
      <t>カンケイ</t>
    </rPh>
    <rPh sb="15" eb="17">
      <t>コウキョウ</t>
    </rPh>
    <rPh sb="17" eb="19">
      <t>ドボク</t>
    </rPh>
    <rPh sb="19" eb="21">
      <t>シセツ</t>
    </rPh>
    <rPh sb="22" eb="24">
      <t>フッキュウ</t>
    </rPh>
    <rPh sb="28" eb="30">
      <t>コウワン</t>
    </rPh>
    <rPh sb="30" eb="32">
      <t>リヨウ</t>
    </rPh>
    <rPh sb="33" eb="36">
      <t>セイジョウカ</t>
    </rPh>
    <rPh sb="52" eb="54">
      <t>シエン</t>
    </rPh>
    <phoneticPr fontId="5"/>
  </si>
  <si>
    <t>-</t>
    <phoneticPr fontId="5"/>
  </si>
  <si>
    <t>災害復旧事業は民生安定の為、迅速な取組が求められ優先度が高い事業である。</t>
  </si>
  <si>
    <t>関係法令に基づき適正に実施している。</t>
  </si>
  <si>
    <t>支出先は、一般競争入札などの関係法令に基づき選定しており妥当である。</t>
  </si>
  <si>
    <t>事業実施にあたっては、コスト縮減に努めるとともに、関係法令に基づき地方自治体等から負担を求めることとなっている。</t>
    <rPh sb="35" eb="38">
      <t>ジチタイ</t>
    </rPh>
    <phoneticPr fontId="31"/>
  </si>
  <si>
    <t>‐</t>
  </si>
  <si>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31"/>
  </si>
  <si>
    <t>災害復旧事業に即したものとなっている。</t>
  </si>
  <si>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31"/>
  </si>
  <si>
    <t>成果目標の達成に向け着実に実績をあげている。</t>
    <rPh sb="0" eb="2">
      <t>セイカ</t>
    </rPh>
    <rPh sb="2" eb="4">
      <t>モクヒョウ</t>
    </rPh>
    <rPh sb="5" eb="7">
      <t>タッセイ</t>
    </rPh>
    <rPh sb="8" eb="9">
      <t>ム</t>
    </rPh>
    <rPh sb="10" eb="12">
      <t>チャクジツ</t>
    </rPh>
    <rPh sb="13" eb="15">
      <t>ジッセキ</t>
    </rPh>
    <phoneticPr fontId="31"/>
  </si>
  <si>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31"/>
  </si>
  <si>
    <t>着実に進められており見合ったものとなっている。</t>
  </si>
  <si>
    <t>復旧した施設は、従前の効用を復旧し活用されている。</t>
  </si>
  <si>
    <t>迅速な災害復旧を行う必要があるため、業務の軽減又は簡素化に更に努める。</t>
    <phoneticPr fontId="5"/>
  </si>
  <si>
    <t>被災した施設の復旧事業に着工する。</t>
    <rPh sb="9" eb="11">
      <t>ジギョウ</t>
    </rPh>
    <rPh sb="12" eb="14">
      <t>チャッコウ</t>
    </rPh>
    <phoneticPr fontId="5"/>
  </si>
  <si>
    <t>被災した施設の復旧事業を完了する。</t>
    <rPh sb="9" eb="11">
      <t>ジギョウ</t>
    </rPh>
    <rPh sb="12" eb="14">
      <t>カンリョウ</t>
    </rPh>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</si>
  <si>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げるため、負担法制度の周知を図るとともに、国・地方公共団体ともに業務の軽減となる書類の減量化・郵送化による更なる簡素化を図るなど、迅速で柔軟な対応に努めている。</t>
    <phoneticPr fontId="5"/>
  </si>
  <si>
    <t>災害による被害が見込みより少なかったため。</t>
    <rPh sb="0" eb="2">
      <t>サイガイ</t>
    </rPh>
    <rPh sb="5" eb="7">
      <t>ヒガイ</t>
    </rPh>
    <rPh sb="8" eb="10">
      <t>ミコ</t>
    </rPh>
    <rPh sb="13" eb="14">
      <t>スク</t>
    </rPh>
    <phoneticPr fontId="5"/>
  </si>
  <si>
    <t>国土交通省港湾局調べ（令和４年３月）</t>
    <phoneticPr fontId="5"/>
  </si>
  <si>
    <t>-</t>
    <phoneticPr fontId="5"/>
  </si>
  <si>
    <t>国による直轄事業、地方公共団体による国庫補助事業により以下の事業を実施。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phoneticPr fontId="5"/>
  </si>
  <si>
    <t>暴風、洪水、高潮、地震その他の異常な天然現象により被災した公共土木施設の速やかな復旧及び再度災害の防止を図り、もって公共の福祉を確保することを目的とする。</t>
    <phoneticPr fontId="5"/>
  </si>
  <si>
    <t>-</t>
    <phoneticPr fontId="5"/>
  </si>
  <si>
    <t>A.九州地方整備局</t>
    <rPh sb="2" eb="9">
      <t>キュウシュウチホウセイビキョク</t>
    </rPh>
    <phoneticPr fontId="5"/>
  </si>
  <si>
    <t>事業費</t>
    <rPh sb="0" eb="3">
      <t>ジギョウヒ</t>
    </rPh>
    <phoneticPr fontId="5"/>
  </si>
  <si>
    <t>港湾関係災害復旧事業</t>
    <phoneticPr fontId="5"/>
  </si>
  <si>
    <t>八代港災害復旧工事</t>
    <phoneticPr fontId="5"/>
  </si>
  <si>
    <t>C.兵庫県</t>
    <rPh sb="2" eb="5">
      <t>ヒョウゴケン</t>
    </rPh>
    <phoneticPr fontId="5"/>
  </si>
  <si>
    <t>港湾災害復旧事業</t>
    <phoneticPr fontId="5"/>
  </si>
  <si>
    <t>九州地方整備局</t>
    <rPh sb="0" eb="7">
      <t>キュウシュウチホウセイビキョク</t>
    </rPh>
    <phoneticPr fontId="5"/>
  </si>
  <si>
    <t>関東地方整備局</t>
    <rPh sb="0" eb="7">
      <t>カントウチホウセイビキョク</t>
    </rPh>
    <phoneticPr fontId="5"/>
  </si>
  <si>
    <t>沖縄総合事務局</t>
    <rPh sb="0" eb="7">
      <t>オキナワソウゴウジムキョク</t>
    </rPh>
    <phoneticPr fontId="5"/>
  </si>
  <si>
    <t>東北地方整備局</t>
    <rPh sb="0" eb="2">
      <t>トウホク</t>
    </rPh>
    <rPh sb="2" eb="4">
      <t>チホウ</t>
    </rPh>
    <rPh sb="4" eb="6">
      <t>セイビ</t>
    </rPh>
    <rPh sb="6" eb="7">
      <t>キョク</t>
    </rPh>
    <phoneticPr fontId="5"/>
  </si>
  <si>
    <t>北海道開発局</t>
    <rPh sb="0" eb="6">
      <t>ホッカイドウカイハツキョク</t>
    </rPh>
    <phoneticPr fontId="5"/>
  </si>
  <si>
    <t>その他</t>
    <rPh sb="2" eb="3">
      <t>タ</t>
    </rPh>
    <phoneticPr fontId="5"/>
  </si>
  <si>
    <t>八代港災害復旧工事（第６次）等</t>
    <rPh sb="14" eb="15">
      <t>トウ</t>
    </rPh>
    <phoneticPr fontId="5"/>
  </si>
  <si>
    <t>川崎港東扇島地区岸壁（－１４ｍ）災害復旧工事</t>
    <phoneticPr fontId="5"/>
  </si>
  <si>
    <t>運天港災害復旧工事</t>
    <phoneticPr fontId="5"/>
  </si>
  <si>
    <t>八代港災害復旧工事（第２次）等</t>
    <phoneticPr fontId="5"/>
  </si>
  <si>
    <t>八代港災害復旧工事（第４次）</t>
    <phoneticPr fontId="5"/>
  </si>
  <si>
    <t>堀松建設工業株式会社</t>
    <phoneticPr fontId="5"/>
  </si>
  <si>
    <t>根室港（花咲地区）屋根施設建設その他工事</t>
    <rPh sb="0" eb="3">
      <t>ネムロコウ</t>
    </rPh>
    <rPh sb="4" eb="8">
      <t>ハナサキチク</t>
    </rPh>
    <rPh sb="9" eb="11">
      <t>ヤネ</t>
    </rPh>
    <rPh sb="11" eb="13">
      <t>シセツ</t>
    </rPh>
    <rPh sb="13" eb="15">
      <t>ケンセツ</t>
    </rPh>
    <rPh sb="17" eb="18">
      <t>タ</t>
    </rPh>
    <rPh sb="18" eb="20">
      <t>コウジ</t>
    </rPh>
    <phoneticPr fontId="33"/>
  </si>
  <si>
    <t>仙台塩釜港発注補助業務</t>
  </si>
  <si>
    <t>苅田港（南港地区）防波堤築造工事</t>
    <phoneticPr fontId="5"/>
  </si>
  <si>
    <t>仙台塩釜港塩釜港区施工状況確認等補助業務</t>
    <phoneticPr fontId="5"/>
  </si>
  <si>
    <t>港湾災害復旧事業等</t>
    <phoneticPr fontId="5"/>
  </si>
  <si>
    <t>補助金等交付</t>
  </si>
  <si>
    <t>兵庫県</t>
    <rPh sb="0" eb="3">
      <t>ヒョウゴケン</t>
    </rPh>
    <phoneticPr fontId="5"/>
  </si>
  <si>
    <t>神奈川県</t>
    <rPh sb="0" eb="4">
      <t>カナガワケン</t>
    </rPh>
    <phoneticPr fontId="5"/>
  </si>
  <si>
    <t>鹿児島県</t>
    <rPh sb="0" eb="4">
      <t>カゴシマケン</t>
    </rPh>
    <phoneticPr fontId="5"/>
  </si>
  <si>
    <t>長崎県</t>
    <rPh sb="0" eb="3">
      <t>ナガサキケン</t>
    </rPh>
    <phoneticPr fontId="5"/>
  </si>
  <si>
    <t>東京都</t>
    <rPh sb="0" eb="3">
      <t>トウキョウト</t>
    </rPh>
    <phoneticPr fontId="5"/>
  </si>
  <si>
    <t>熊本県</t>
    <rPh sb="0" eb="3">
      <t>クマモトケン</t>
    </rPh>
    <phoneticPr fontId="5"/>
  </si>
  <si>
    <t>三重県</t>
    <rPh sb="0" eb="3">
      <t>ミエケン</t>
    </rPh>
    <phoneticPr fontId="5"/>
  </si>
  <si>
    <t>石川県</t>
    <rPh sb="0" eb="3">
      <t>イシカワケン</t>
    </rPh>
    <phoneticPr fontId="5"/>
  </si>
  <si>
    <t>宮城県</t>
    <rPh sb="0" eb="3">
      <t>ミヤギケン</t>
    </rPh>
    <phoneticPr fontId="5"/>
  </si>
  <si>
    <t>静岡県</t>
    <rPh sb="0" eb="3">
      <t>シズオカケン</t>
    </rPh>
    <phoneticPr fontId="5"/>
  </si>
  <si>
    <t>-</t>
    <phoneticPr fontId="5"/>
  </si>
  <si>
    <t>有</t>
  </si>
  <si>
    <t>-</t>
    <phoneticPr fontId="5"/>
  </si>
  <si>
    <t>B.株式会社八海</t>
    <rPh sb="2" eb="6">
      <t>カブシキガイシャ</t>
    </rPh>
    <rPh sb="6" eb="8">
      <t>ハッカイ</t>
    </rPh>
    <phoneticPr fontId="5"/>
  </si>
  <si>
    <t>株式会社白海</t>
    <rPh sb="0" eb="4">
      <t>カブシキガイシャ</t>
    </rPh>
    <phoneticPr fontId="5"/>
  </si>
  <si>
    <t>東亜建設工業株式会社</t>
    <phoneticPr fontId="5"/>
  </si>
  <si>
    <t>東洋建設株式会社</t>
    <phoneticPr fontId="5"/>
  </si>
  <si>
    <t>若築建設株式会社</t>
    <phoneticPr fontId="5"/>
  </si>
  <si>
    <t>太陽開発株式会社</t>
    <phoneticPr fontId="5"/>
  </si>
  <si>
    <t>株式会社福岡建設</t>
    <phoneticPr fontId="5"/>
  </si>
  <si>
    <t>神野建設株式会社</t>
    <phoneticPr fontId="5"/>
  </si>
  <si>
    <t>株式会社ポルテック</t>
    <phoneticPr fontId="5"/>
  </si>
  <si>
    <t>一般財団法人港湾空港総合技術センター</t>
    <rPh sb="0" eb="2">
      <t>イッパン</t>
    </rPh>
    <rPh sb="2" eb="6">
      <t>ザイダンホウジン</t>
    </rPh>
    <phoneticPr fontId="5"/>
  </si>
  <si>
    <t>・災害復旧工事なので，予算が繰り越されるのもあり得ることだと思います．ただ，お金の流れを確認する資料だけで，使途の中身をほとんど確認できない現在の資料では，「効率化」にむけた批判的検討が難しいと思いました．※どういったときに復旧工事が円滑に進みがたいのかなどを検討すべきなのではないでしょうか．それがわかれば，予め予算配分を制御できるのではないでしょうか．
・契約の落札率をみると，やはり参加者数が多いと価格が競争的になりやすい感じた．</t>
    <rPh sb="0" eb="1">
      <t>サイガイフッキュウ</t>
    </rPh>
    <phoneticPr fontId="5"/>
  </si>
  <si>
    <t>状況変化に伴う事業計画の見直し等により不測の日数を要し、復旧期間が年度をまたぐ箇所が発生したため。</t>
    <rPh sb="0" eb="2">
      <t>ジョウキョウ</t>
    </rPh>
    <rPh sb="2" eb="4">
      <t>ヘンカ</t>
    </rPh>
    <rPh sb="5" eb="6">
      <t>トモナ</t>
    </rPh>
    <rPh sb="7" eb="9">
      <t>ジギョウ</t>
    </rPh>
    <rPh sb="9" eb="11">
      <t>ケイカク</t>
    </rPh>
    <rPh sb="12" eb="14">
      <t>ミナオ</t>
    </rPh>
    <rPh sb="15" eb="16">
      <t>トウ</t>
    </rPh>
    <rPh sb="19" eb="21">
      <t>フソク</t>
    </rPh>
    <rPh sb="22" eb="24">
      <t>ニッスウ</t>
    </rPh>
    <rPh sb="25" eb="26">
      <t>ヨウ</t>
    </rPh>
    <rPh sb="28" eb="30">
      <t>フッキュウ</t>
    </rPh>
    <rPh sb="30" eb="32">
      <t>キカン</t>
    </rPh>
    <rPh sb="33" eb="35">
      <t>ネンド</t>
    </rPh>
    <rPh sb="39" eb="41">
      <t>カショ</t>
    </rPh>
    <rPh sb="42" eb="44">
      <t>ハッセイ</t>
    </rPh>
    <phoneticPr fontId="5"/>
  </si>
  <si>
    <t>外部有識者の所見を踏まえ、繰越額発生の原因の検証を行い、適切な事業執行に努められたい。
また、事業の実施にあたっては、できるだけ複数の事業者が入札に参加できるような取組に努められたい。</t>
    <rPh sb="28" eb="30">
      <t>テキセツ</t>
    </rPh>
    <rPh sb="47" eb="49">
      <t>ジギョウ</t>
    </rPh>
    <rPh sb="50" eb="52">
      <t>ジッシ</t>
    </rPh>
    <rPh sb="71" eb="73">
      <t>ニュウサツ</t>
    </rPh>
    <rPh sb="74" eb="76">
      <t>サンカ</t>
    </rPh>
    <phoneticPr fontId="5"/>
  </si>
  <si>
    <t>港湾災害復旧費</t>
    <phoneticPr fontId="5"/>
  </si>
  <si>
    <t>当初予算を超える災害復旧事業については、年度後半に成立する補正予算を活用した事案が多く、結果、年度跨ぎの事業執行を余儀なくされ、繰越額が多くなる傾向にある。
また、災害復旧事業は突発的な自然災害の要因によって実施されている事業であるため、請負者となる受け手側も手持ち業務量を勘案した対応に成らざるを得ず、結果的に入札参加を辞退する者も少なからず存在するものと思われる。
今後も、災害復旧事業の実施者である各地方整備局等及び港湾管理者に対して、事業内容の詳細なヒアリングを行い、より適切で効果的な予算執行を図っていく。</t>
    <rPh sb="185" eb="187">
      <t>コンゴ</t>
    </rPh>
    <rPh sb="189" eb="191">
      <t>サイガイ</t>
    </rPh>
    <rPh sb="191" eb="193">
      <t>フッキュウ</t>
    </rPh>
    <rPh sb="193" eb="195">
      <t>ジギョウ</t>
    </rPh>
    <rPh sb="196" eb="198">
      <t>ジッシ</t>
    </rPh>
    <rPh sb="198" eb="199">
      <t>シャ</t>
    </rPh>
    <rPh sb="202" eb="203">
      <t>カク</t>
    </rPh>
    <rPh sb="203" eb="205">
      <t>チホウ</t>
    </rPh>
    <rPh sb="205" eb="208">
      <t>セイビキョク</t>
    </rPh>
    <rPh sb="208" eb="209">
      <t>トウ</t>
    </rPh>
    <rPh sb="209" eb="210">
      <t>オヨ</t>
    </rPh>
    <rPh sb="211" eb="213">
      <t>コウワン</t>
    </rPh>
    <rPh sb="213" eb="216">
      <t>カンリシャ</t>
    </rPh>
    <rPh sb="217" eb="218">
      <t>タイ</t>
    </rPh>
    <rPh sb="221" eb="223">
      <t>ジギョウ</t>
    </rPh>
    <rPh sb="223" eb="225">
      <t>ナイヨウ</t>
    </rPh>
    <rPh sb="226" eb="228">
      <t>ショウサイ</t>
    </rPh>
    <rPh sb="235" eb="236">
      <t>オコナ</t>
    </rPh>
    <rPh sb="240" eb="242">
      <t>テキセツ</t>
    </rPh>
    <rPh sb="243" eb="246">
      <t>コウカテキ</t>
    </rPh>
    <rPh sb="247" eb="249">
      <t>ヨサン</t>
    </rPh>
    <rPh sb="249" eb="251">
      <t>シッコウ</t>
    </rPh>
    <rPh sb="252" eb="253">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</si>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</sst>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name val="ＭＳ Ｐゴシック"/>
      <family val="3"/>
    </font>
    <font>
      <sz val="11"/>
      <color indexed="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3" fontId="32" fillId="5" borderId="11" xfId="7" applyNumberFormat="1" applyFont="1" applyFill="1" applyBorder="1" applyAlignment="1" applyProtection="1">
      <alignment horizontal="center" vertical="center" wrapText="1"/>
      <protection locked="0"/>
    </xf>
    <xf numFmtId="183" fontId="3" fillId="5" borderId="11" xfId="7" applyNumberFormat="1" applyFont="1" applyFill="1" applyBorder="1" applyAlignment="1" applyProtection="1">
      <alignment horizontal="left" vertical="center" wrapText="1"/>
      <protection locked="0"/>
    </xf>
    <xf numFmtId="183" fontId="0" fillId="5" borderId="11" xfId="7"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2 6" xfId="7"/>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22411</xdr:colOff>
      <xdr:row>268</xdr:row>
      <xdr:rowOff>212911</xdr:rowOff>
    </xdr:from>
    <xdr:to>
      <xdr:col>46</xdr:col>
      <xdr:colOff>119341</xdr:colOff>
      <xdr:row>287</xdr:row>
      <xdr:rowOff>633132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2" y="38413764"/>
          <a:ext cx="7963460" cy="7670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U218" sqref="U218:AX218"/>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715</v>
      </c>
      <c r="AK2" s="187"/>
      <c r="AL2" s="187"/>
      <c r="AM2" s="187"/>
      <c r="AN2" s="90" t="s">
        <v>366</v>
      </c>
      <c r="AO2" s="187">
        <v>21</v>
      </c>
      <c r="AP2" s="187"/>
      <c r="AQ2" s="187"/>
      <c r="AR2" s="91" t="s">
        <v>366</v>
      </c>
      <c r="AS2" s="188">
        <v>561</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716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9.5" customHeight="1" x14ac:dyDescent="0.15">
      <c r="A10" s="249" t="s">
        <v>28</v>
      </c>
      <c r="B10" s="250"/>
      <c r="C10" s="250"/>
      <c r="D10" s="250"/>
      <c r="E10" s="250"/>
      <c r="F10" s="250"/>
      <c r="G10" s="251" t="s">
        <v>739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1259</v>
      </c>
      <c r="Q13" s="232"/>
      <c r="R13" s="232"/>
      <c r="S13" s="232"/>
      <c r="T13" s="232"/>
      <c r="U13" s="232"/>
      <c r="V13" s="233"/>
      <c r="W13" s="231">
        <v>1267</v>
      </c>
      <c r="X13" s="232"/>
      <c r="Y13" s="232"/>
      <c r="Z13" s="232"/>
      <c r="AA13" s="232"/>
      <c r="AB13" s="232"/>
      <c r="AC13" s="233"/>
      <c r="AD13" s="231">
        <v>1235</v>
      </c>
      <c r="AE13" s="232"/>
      <c r="AF13" s="232"/>
      <c r="AG13" s="232"/>
      <c r="AH13" s="232"/>
      <c r="AI13" s="232"/>
      <c r="AJ13" s="233"/>
      <c r="AK13" s="231">
        <v>1080</v>
      </c>
      <c r="AL13" s="232"/>
      <c r="AM13" s="232"/>
      <c r="AN13" s="232"/>
      <c r="AO13" s="232"/>
      <c r="AP13" s="232"/>
      <c r="AQ13" s="233"/>
      <c r="AR13" s="243">
        <v>1350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18838</v>
      </c>
      <c r="Q14" s="232"/>
      <c r="R14" s="232"/>
      <c r="S14" s="232"/>
      <c r="T14" s="232"/>
      <c r="U14" s="232"/>
      <c r="V14" s="233"/>
      <c r="W14" s="231">
        <v>6842</v>
      </c>
      <c r="X14" s="232"/>
      <c r="Y14" s="232"/>
      <c r="Z14" s="232"/>
      <c r="AA14" s="232"/>
      <c r="AB14" s="232"/>
      <c r="AC14" s="233"/>
      <c r="AD14" s="231">
        <v>5521</v>
      </c>
      <c r="AE14" s="232"/>
      <c r="AF14" s="232"/>
      <c r="AG14" s="232"/>
      <c r="AH14" s="232"/>
      <c r="AI14" s="232"/>
      <c r="AJ14" s="233"/>
      <c r="AK14" s="231" t="s">
        <v>741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17173</v>
      </c>
      <c r="Q15" s="232"/>
      <c r="R15" s="232"/>
      <c r="S15" s="232"/>
      <c r="T15" s="232"/>
      <c r="U15" s="232"/>
      <c r="V15" s="233"/>
      <c r="W15" s="231">
        <v>20911</v>
      </c>
      <c r="X15" s="232"/>
      <c r="Y15" s="232"/>
      <c r="Z15" s="232"/>
      <c r="AA15" s="232"/>
      <c r="AB15" s="232"/>
      <c r="AC15" s="233"/>
      <c r="AD15" s="231">
        <v>9133</v>
      </c>
      <c r="AE15" s="232"/>
      <c r="AF15" s="232"/>
      <c r="AG15" s="232"/>
      <c r="AH15" s="232"/>
      <c r="AI15" s="232"/>
      <c r="AJ15" s="233"/>
      <c r="AK15" s="231">
        <v>5154</v>
      </c>
      <c r="AL15" s="232"/>
      <c r="AM15" s="232"/>
      <c r="AN15" s="232"/>
      <c r="AO15" s="232"/>
      <c r="AP15" s="232"/>
      <c r="AQ15" s="233"/>
      <c r="AR15" s="231" t="s">
        <v>778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-20911</v>
      </c>
      <c r="Q16" s="232"/>
      <c r="R16" s="232"/>
      <c r="S16" s="232"/>
      <c r="T16" s="232"/>
      <c r="U16" s="232"/>
      <c r="V16" s="233"/>
      <c r="W16" s="231">
        <v>-9133</v>
      </c>
      <c r="X16" s="232"/>
      <c r="Y16" s="232"/>
      <c r="Z16" s="232"/>
      <c r="AA16" s="232"/>
      <c r="AB16" s="232"/>
      <c r="AC16" s="233"/>
      <c r="AD16" s="231">
        <v>-5154</v>
      </c>
      <c r="AE16" s="232"/>
      <c r="AF16" s="232"/>
      <c r="AG16" s="232"/>
      <c r="AH16" s="232"/>
      <c r="AI16" s="232"/>
      <c r="AJ16" s="233"/>
      <c r="AK16" s="231" t="s">
        <v>741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v>240</v>
      </c>
      <c r="X17" s="232"/>
      <c r="Y17" s="232"/>
      <c r="Z17" s="232"/>
      <c r="AA17" s="232"/>
      <c r="AB17" s="232"/>
      <c r="AC17" s="233"/>
      <c r="AD17" s="231" t="s">
        <v>697</v>
      </c>
      <c r="AE17" s="232"/>
      <c r="AF17" s="232"/>
      <c r="AG17" s="232"/>
      <c r="AH17" s="232"/>
      <c r="AI17" s="232"/>
      <c r="AJ17" s="233"/>
      <c r="AK17" s="231" t="s">
        <v>741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16359</v>
      </c>
      <c r="Q18" s="276"/>
      <c r="R18" s="276"/>
      <c r="S18" s="276"/>
      <c r="T18" s="276"/>
      <c r="U18" s="276"/>
      <c r="V18" s="277"/>
      <c r="W18" s="275">
        <f>SUM(W13:AC17)</f>
        <v>20127</v>
      </c>
      <c r="X18" s="276"/>
      <c r="Y18" s="276"/>
      <c r="Z18" s="276"/>
      <c r="AA18" s="276"/>
      <c r="AB18" s="276"/>
      <c r="AC18" s="277"/>
      <c r="AD18" s="275">
        <f>SUM(AD13:AJ17)</f>
        <v>10735</v>
      </c>
      <c r="AE18" s="276"/>
      <c r="AF18" s="276"/>
      <c r="AG18" s="276"/>
      <c r="AH18" s="276"/>
      <c r="AI18" s="276"/>
      <c r="AJ18" s="277"/>
      <c r="AK18" s="275">
        <f>SUM(AK13:AQ17)</f>
        <v>6234</v>
      </c>
      <c r="AL18" s="276"/>
      <c r="AM18" s="276"/>
      <c r="AN18" s="276"/>
      <c r="AO18" s="276"/>
      <c r="AP18" s="276"/>
      <c r="AQ18" s="277"/>
      <c r="AR18" s="275">
        <f>SUM(AR13:AX17)</f>
        <v>1350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13848</v>
      </c>
      <c r="Q19" s="232"/>
      <c r="R19" s="232"/>
      <c r="S19" s="232"/>
      <c r="T19" s="232"/>
      <c r="U19" s="232"/>
      <c r="V19" s="233"/>
      <c r="W19" s="231">
        <v>19094</v>
      </c>
      <c r="X19" s="232"/>
      <c r="Y19" s="232"/>
      <c r="Z19" s="232"/>
      <c r="AA19" s="232"/>
      <c r="AB19" s="232"/>
      <c r="AC19" s="233"/>
      <c r="AD19" s="231">
        <v>9364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0.8465065101778837</v>
      </c>
      <c r="Q20" s="307"/>
      <c r="R20" s="307"/>
      <c r="S20" s="307"/>
      <c r="T20" s="307"/>
      <c r="U20" s="307"/>
      <c r="V20" s="307"/>
      <c r="W20" s="307">
        <f>IF(W18=0, "-", SUM(W19)/W18)</f>
        <v>0.94867590798429968</v>
      </c>
      <c r="X20" s="307"/>
      <c r="Y20" s="307"/>
      <c r="Z20" s="307"/>
      <c r="AA20" s="307"/>
      <c r="AB20" s="307"/>
      <c r="AC20" s="307"/>
      <c r="AD20" s="307">
        <f>IF(AD18=0, "-", SUM(AD19)/AD18)</f>
        <v>0.87228691197019093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0.68905806836841321</v>
      </c>
      <c r="Q21" s="307"/>
      <c r="R21" s="307"/>
      <c r="S21" s="307"/>
      <c r="T21" s="307"/>
      <c r="U21" s="307"/>
      <c r="V21" s="307"/>
      <c r="W21" s="307">
        <f>IF(W19=0, "-", SUM(W19)/SUM(W13,W14))</f>
        <v>2.3546676532248121</v>
      </c>
      <c r="X21" s="307"/>
      <c r="Y21" s="307"/>
      <c r="Z21" s="307"/>
      <c r="AA21" s="307"/>
      <c r="AB21" s="307"/>
      <c r="AC21" s="307"/>
      <c r="AD21" s="307">
        <f>IF(AD19=0, "-", SUM(AD19)/SUM(AD13,AD14))</f>
        <v>1.3860272350503255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792</v>
      </c>
      <c r="H23" s="293"/>
      <c r="I23" s="293"/>
      <c r="J23" s="293"/>
      <c r="K23" s="293"/>
      <c r="L23" s="293"/>
      <c r="M23" s="293"/>
      <c r="N23" s="293"/>
      <c r="O23" s="294"/>
      <c r="P23" s="243">
        <v>484</v>
      </c>
      <c r="Q23" s="244"/>
      <c r="R23" s="244"/>
      <c r="S23" s="244"/>
      <c r="T23" s="244"/>
      <c r="U23" s="244"/>
      <c r="V23" s="295"/>
      <c r="W23" s="243">
        <v>783</v>
      </c>
      <c r="X23" s="244"/>
      <c r="Y23" s="244"/>
      <c r="Z23" s="244"/>
      <c r="AA23" s="244"/>
      <c r="AB23" s="244"/>
      <c r="AC23" s="295"/>
      <c r="AD23" s="296" t="s">
        <v>795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518</v>
      </c>
      <c r="Q24" s="232"/>
      <c r="R24" s="232"/>
      <c r="S24" s="232"/>
      <c r="T24" s="232"/>
      <c r="U24" s="232"/>
      <c r="V24" s="233"/>
      <c r="W24" s="231">
        <v>523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v>49</v>
      </c>
      <c r="Q25" s="232"/>
      <c r="R25" s="232"/>
      <c r="S25" s="232"/>
      <c r="T25" s="232"/>
      <c r="U25" s="232"/>
      <c r="V25" s="233"/>
      <c r="W25" s="231">
        <v>24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v>28</v>
      </c>
      <c r="Q26" s="232"/>
      <c r="R26" s="232"/>
      <c r="S26" s="232"/>
      <c r="T26" s="232"/>
      <c r="U26" s="232"/>
      <c r="V26" s="233"/>
      <c r="W26" s="231">
        <v>19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701</v>
      </c>
      <c r="H27" s="303"/>
      <c r="I27" s="303"/>
      <c r="J27" s="303"/>
      <c r="K27" s="303"/>
      <c r="L27" s="303"/>
      <c r="M27" s="303"/>
      <c r="N27" s="303"/>
      <c r="O27" s="304"/>
      <c r="P27" s="231">
        <v>1</v>
      </c>
      <c r="Q27" s="232"/>
      <c r="R27" s="232"/>
      <c r="S27" s="232"/>
      <c r="T27" s="232"/>
      <c r="U27" s="232"/>
      <c r="V27" s="233"/>
      <c r="W27" s="231">
        <v>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1080</v>
      </c>
      <c r="Q29" s="346"/>
      <c r="R29" s="346"/>
      <c r="S29" s="346"/>
      <c r="T29" s="346"/>
      <c r="U29" s="346"/>
      <c r="V29" s="347"/>
      <c r="W29" s="348">
        <f>AR13</f>
        <v>1350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733</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703</v>
      </c>
      <c r="AC32" s="385"/>
      <c r="AD32" s="385"/>
      <c r="AE32" s="386">
        <v>296</v>
      </c>
      <c r="AF32" s="386"/>
      <c r="AG32" s="386"/>
      <c r="AH32" s="386"/>
      <c r="AI32" s="386">
        <v>197</v>
      </c>
      <c r="AJ32" s="386"/>
      <c r="AK32" s="386"/>
      <c r="AL32" s="386"/>
      <c r="AM32" s="386">
        <v>188</v>
      </c>
      <c r="AN32" s="386"/>
      <c r="AO32" s="386"/>
      <c r="AP32" s="386"/>
      <c r="AQ32" s="413" t="s">
        <v>719</v>
      </c>
      <c r="AR32" s="386"/>
      <c r="AS32" s="386"/>
      <c r="AT32" s="386"/>
      <c r="AU32" s="404" t="s">
        <v>719</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697</v>
      </c>
      <c r="AC33" s="385"/>
      <c r="AD33" s="385"/>
      <c r="AE33" s="386" t="s">
        <v>697</v>
      </c>
      <c r="AF33" s="386"/>
      <c r="AG33" s="386"/>
      <c r="AH33" s="386"/>
      <c r="AI33" s="386" t="s">
        <v>697</v>
      </c>
      <c r="AJ33" s="386"/>
      <c r="AK33" s="386"/>
      <c r="AL33" s="386"/>
      <c r="AM33" s="413" t="s">
        <v>719</v>
      </c>
      <c r="AN33" s="386"/>
      <c r="AO33" s="386"/>
      <c r="AP33" s="386"/>
      <c r="AQ33" s="413" t="s">
        <v>719</v>
      </c>
      <c r="AR33" s="386"/>
      <c r="AS33" s="386"/>
      <c r="AT33" s="386"/>
      <c r="AU33" s="404" t="s">
        <v>719</v>
      </c>
      <c r="AV33" s="420"/>
      <c r="AW33" s="420"/>
      <c r="AX33" s="421"/>
    </row>
    <row r="34" spans="1:51" ht="23.25" customHeight="1" x14ac:dyDescent="0.15">
      <c r="A34" s="451" t="s">
        <v>664</v>
      </c>
      <c r="B34" s="452"/>
      <c r="C34" s="452"/>
      <c r="D34" s="452"/>
      <c r="E34" s="452"/>
      <c r="F34" s="453"/>
      <c r="G34" s="238" t="s">
        <v>665</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664</v>
      </c>
      <c r="Z35" s="435"/>
      <c r="AA35" s="436"/>
      <c r="AB35" s="437" t="s">
        <v>697</v>
      </c>
      <c r="AC35" s="438"/>
      <c r="AD35" s="439"/>
      <c r="AE35" s="413" t="s">
        <v>697</v>
      </c>
      <c r="AF35" s="413"/>
      <c r="AG35" s="413"/>
      <c r="AH35" s="413"/>
      <c r="AI35" s="413" t="s">
        <v>697</v>
      </c>
      <c r="AJ35" s="413"/>
      <c r="AK35" s="413"/>
      <c r="AL35" s="413"/>
      <c r="AM35" s="413" t="s">
        <v>719</v>
      </c>
      <c r="AN35" s="413"/>
      <c r="AO35" s="413"/>
      <c r="AP35" s="413"/>
      <c r="AQ35" s="404" t="s">
        <v>719</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37" t="s">
        <v>697</v>
      </c>
      <c r="AC36" s="438"/>
      <c r="AD36" s="439"/>
      <c r="AE36" s="443" t="s">
        <v>697</v>
      </c>
      <c r="AF36" s="443"/>
      <c r="AG36" s="443"/>
      <c r="AH36" s="443"/>
      <c r="AI36" s="443" t="s">
        <v>697</v>
      </c>
      <c r="AJ36" s="443"/>
      <c r="AK36" s="443"/>
      <c r="AL36" s="443"/>
      <c r="AM36" s="443" t="s">
        <v>719</v>
      </c>
      <c r="AN36" s="443"/>
      <c r="AO36" s="443"/>
      <c r="AP36" s="443"/>
      <c r="AQ36" s="443" t="s">
        <v>719</v>
      </c>
      <c r="AR36" s="443"/>
      <c r="AS36" s="443"/>
      <c r="AT36" s="443"/>
      <c r="AU36" s="443"/>
      <c r="AV36" s="443"/>
      <c r="AW36" s="443"/>
      <c r="AX36" s="445"/>
    </row>
    <row r="37" spans="1:51" ht="18.75" customHeight="1" x14ac:dyDescent="0.15">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734</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104</v>
      </c>
      <c r="AF39" s="387"/>
      <c r="AG39" s="387"/>
      <c r="AH39" s="387"/>
      <c r="AI39" s="404">
        <v>199</v>
      </c>
      <c r="AJ39" s="387"/>
      <c r="AK39" s="387"/>
      <c r="AL39" s="387"/>
      <c r="AM39" s="404">
        <v>106</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104</v>
      </c>
      <c r="AF40" s="387"/>
      <c r="AG40" s="387"/>
      <c r="AH40" s="387"/>
      <c r="AI40" s="404">
        <v>199</v>
      </c>
      <c r="AJ40" s="387"/>
      <c r="AK40" s="387"/>
      <c r="AL40" s="387"/>
      <c r="AM40" s="404">
        <v>106</v>
      </c>
      <c r="AN40" s="387"/>
      <c r="AO40" s="387"/>
      <c r="AP40" s="387"/>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697</v>
      </c>
      <c r="AR41" s="407"/>
      <c r="AS41" s="407"/>
      <c r="AT41" s="408"/>
      <c r="AU41" s="387" t="s">
        <v>697</v>
      </c>
      <c r="AV41" s="387"/>
      <c r="AW41" s="387"/>
      <c r="AX41" s="388"/>
    </row>
    <row r="42" spans="1:51" ht="23.25" customHeight="1" x14ac:dyDescent="0.15">
      <c r="A42" s="475" t="s">
        <v>342</v>
      </c>
      <c r="B42" s="470"/>
      <c r="C42" s="470"/>
      <c r="D42" s="470"/>
      <c r="E42" s="470"/>
      <c r="F42" s="471"/>
      <c r="G42" s="511" t="s">
        <v>737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6"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499</v>
      </c>
      <c r="AF49" s="430"/>
      <c r="AG49" s="430"/>
      <c r="AH49" s="430"/>
      <c r="AI49" s="430" t="s">
        <v>651</v>
      </c>
      <c r="AJ49" s="430"/>
      <c r="AK49" s="430"/>
      <c r="AL49" s="430"/>
      <c r="AM49" s="430" t="s">
        <v>467</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499</v>
      </c>
      <c r="AF54" s="430"/>
      <c r="AG54" s="430"/>
      <c r="AH54" s="430"/>
      <c r="AI54" s="430" t="s">
        <v>651</v>
      </c>
      <c r="AJ54" s="430"/>
      <c r="AK54" s="430"/>
      <c r="AL54" s="430"/>
      <c r="AM54" s="430" t="s">
        <v>467</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499</v>
      </c>
      <c r="AF59" s="430"/>
      <c r="AG59" s="430"/>
      <c r="AH59" s="430"/>
      <c r="AI59" s="430" t="s">
        <v>651</v>
      </c>
      <c r="AJ59" s="430"/>
      <c r="AK59" s="430"/>
      <c r="AL59" s="430"/>
      <c r="AM59" s="430" t="s">
        <v>467</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664</v>
      </c>
      <c r="B68" s="452"/>
      <c r="C68" s="452"/>
      <c r="D68" s="452"/>
      <c r="E68" s="452"/>
      <c r="F68" s="453"/>
      <c r="G68" s="238" t="s">
        <v>665</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706</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342</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499</v>
      </c>
      <c r="AF83" s="430"/>
      <c r="AG83" s="430"/>
      <c r="AH83" s="430"/>
      <c r="AI83" s="430" t="s">
        <v>651</v>
      </c>
      <c r="AJ83" s="430"/>
      <c r="AK83" s="430"/>
      <c r="AL83" s="430"/>
      <c r="AM83" s="430" t="s">
        <v>467</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499</v>
      </c>
      <c r="AF88" s="430"/>
      <c r="AG88" s="430"/>
      <c r="AH88" s="430"/>
      <c r="AI88" s="430" t="s">
        <v>651</v>
      </c>
      <c r="AJ88" s="430"/>
      <c r="AK88" s="430"/>
      <c r="AL88" s="430"/>
      <c r="AM88" s="430" t="s">
        <v>467</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499</v>
      </c>
      <c r="AF93" s="430"/>
      <c r="AG93" s="430"/>
      <c r="AH93" s="430"/>
      <c r="AI93" s="430" t="s">
        <v>651</v>
      </c>
      <c r="AJ93" s="430"/>
      <c r="AK93" s="430"/>
      <c r="AL93" s="430"/>
      <c r="AM93" s="430" t="s">
        <v>467</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664</v>
      </c>
      <c r="B102" s="356"/>
      <c r="C102" s="356"/>
      <c r="D102" s="356"/>
      <c r="E102" s="356"/>
      <c r="F102" s="476"/>
      <c r="G102" s="238" t="s">
        <v>665</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342</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499</v>
      </c>
      <c r="AF117" s="430"/>
      <c r="AG117" s="430"/>
      <c r="AH117" s="430"/>
      <c r="AI117" s="430" t="s">
        <v>651</v>
      </c>
      <c r="AJ117" s="430"/>
      <c r="AK117" s="430"/>
      <c r="AL117" s="430"/>
      <c r="AM117" s="430" t="s">
        <v>467</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499</v>
      </c>
      <c r="AF122" s="430"/>
      <c r="AG122" s="430"/>
      <c r="AH122" s="430"/>
      <c r="AI122" s="430" t="s">
        <v>651</v>
      </c>
      <c r="AJ122" s="430"/>
      <c r="AK122" s="430"/>
      <c r="AL122" s="430"/>
      <c r="AM122" s="430" t="s">
        <v>467</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499</v>
      </c>
      <c r="AF127" s="430"/>
      <c r="AG127" s="430"/>
      <c r="AH127" s="430"/>
      <c r="AI127" s="430" t="s">
        <v>651</v>
      </c>
      <c r="AJ127" s="430"/>
      <c r="AK127" s="430"/>
      <c r="AL127" s="430"/>
      <c r="AM127" s="430" t="s">
        <v>467</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664</v>
      </c>
      <c r="B136" s="356"/>
      <c r="C136" s="356"/>
      <c r="D136" s="356"/>
      <c r="E136" s="356"/>
      <c r="F136" s="476"/>
      <c r="G136" s="238" t="s">
        <v>665</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499</v>
      </c>
      <c r="AF151" s="430"/>
      <c r="AG151" s="430"/>
      <c r="AH151" s="430"/>
      <c r="AI151" s="430" t="s">
        <v>651</v>
      </c>
      <c r="AJ151" s="430"/>
      <c r="AK151" s="430"/>
      <c r="AL151" s="430"/>
      <c r="AM151" s="430" t="s">
        <v>467</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499</v>
      </c>
      <c r="AF156" s="430"/>
      <c r="AG156" s="430"/>
      <c r="AH156" s="430"/>
      <c r="AI156" s="430" t="s">
        <v>651</v>
      </c>
      <c r="AJ156" s="430"/>
      <c r="AK156" s="430"/>
      <c r="AL156" s="430"/>
      <c r="AM156" s="430" t="s">
        <v>467</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499</v>
      </c>
      <c r="AF161" s="430"/>
      <c r="AG161" s="430"/>
      <c r="AH161" s="430"/>
      <c r="AI161" s="430" t="s">
        <v>651</v>
      </c>
      <c r="AJ161" s="430"/>
      <c r="AK161" s="430"/>
      <c r="AL161" s="430"/>
      <c r="AM161" s="430" t="s">
        <v>467</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664</v>
      </c>
      <c r="B170" s="356"/>
      <c r="C170" s="356"/>
      <c r="D170" s="356"/>
      <c r="E170" s="356"/>
      <c r="F170" s="476"/>
      <c r="G170" s="238" t="s">
        <v>665</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499</v>
      </c>
      <c r="AF185" s="430"/>
      <c r="AG185" s="430"/>
      <c r="AH185" s="430"/>
      <c r="AI185" s="430" t="s">
        <v>651</v>
      </c>
      <c r="AJ185" s="430"/>
      <c r="AK185" s="430"/>
      <c r="AL185" s="430"/>
      <c r="AM185" s="430" t="s">
        <v>467</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499</v>
      </c>
      <c r="AF190" s="430"/>
      <c r="AG190" s="430"/>
      <c r="AH190" s="430"/>
      <c r="AI190" s="430" t="s">
        <v>651</v>
      </c>
      <c r="AJ190" s="430"/>
      <c r="AK190" s="430"/>
      <c r="AL190" s="430"/>
      <c r="AM190" s="430" t="s">
        <v>467</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499</v>
      </c>
      <c r="AF195" s="430"/>
      <c r="AG195" s="430"/>
      <c r="AH195" s="430"/>
      <c r="AI195" s="430" t="s">
        <v>651</v>
      </c>
      <c r="AJ195" s="430"/>
      <c r="AK195" s="430"/>
      <c r="AL195" s="430"/>
      <c r="AM195" s="430" t="s">
        <v>467</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332</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333</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320</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332</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333</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499</v>
      </c>
      <c r="AF208" s="151"/>
      <c r="AG208" s="151"/>
      <c r="AH208" s="151"/>
      <c r="AI208" s="430" t="s">
        <v>651</v>
      </c>
      <c r="AJ208" s="430"/>
      <c r="AK208" s="430"/>
      <c r="AL208" s="430"/>
      <c r="AM208" s="430" t="s">
        <v>467</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345</v>
      </c>
      <c r="B213" s="660"/>
      <c r="C213" s="660"/>
      <c r="D213" s="660"/>
      <c r="E213" s="584" t="s">
        <v>304</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45" customHeight="1" x14ac:dyDescent="0.15">
      <c r="A215" s="665" t="s">
        <v>365</v>
      </c>
      <c r="B215" s="666"/>
      <c r="C215" s="668" t="s">
        <v>227</v>
      </c>
      <c r="D215" s="666"/>
      <c r="E215" s="669" t="s">
        <v>243</v>
      </c>
      <c r="F215" s="670"/>
      <c r="G215" s="671" t="s">
        <v>776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776</v>
      </c>
      <c r="H216" s="154"/>
      <c r="I216" s="154"/>
      <c r="J216" s="154"/>
      <c r="K216" s="154"/>
      <c r="L216" s="154"/>
      <c r="M216" s="154"/>
      <c r="N216" s="154"/>
      <c r="O216" s="154"/>
      <c r="P216" s="154"/>
      <c r="Q216" s="154"/>
      <c r="R216" s="154"/>
      <c r="S216" s="154"/>
      <c r="T216" s="154"/>
      <c r="U216" s="154"/>
      <c r="V216" s="155"/>
      <c r="W216" s="643" t="s">
        <v>669</v>
      </c>
      <c r="X216" s="644"/>
      <c r="Y216" s="644"/>
      <c r="Z216" s="644"/>
      <c r="AA216" s="645"/>
      <c r="AB216" s="646" t="s">
        <v>366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670</v>
      </c>
      <c r="X217" s="650"/>
      <c r="Y217" s="650"/>
      <c r="Z217" s="650"/>
      <c r="AA217" s="651"/>
      <c r="AB217" s="646" t="s">
        <v>796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682</v>
      </c>
      <c r="D218" s="653"/>
      <c r="E218" s="469" t="s">
        <v>361</v>
      </c>
      <c r="F218" s="471"/>
      <c r="G218" s="633" t="s">
        <v>230</v>
      </c>
      <c r="H218" s="634"/>
      <c r="I218" s="634"/>
      <c r="J218" s="656" t="s">
        <v>776</v>
      </c>
      <c r="K218" s="657"/>
      <c r="L218" s="657"/>
      <c r="M218" s="657"/>
      <c r="N218" s="657"/>
      <c r="O218" s="657"/>
      <c r="P218" s="657"/>
      <c r="Q218" s="657"/>
      <c r="R218" s="657"/>
      <c r="S218" s="657"/>
      <c r="T218" s="658"/>
      <c r="U218" s="631" t="s">
        <v>776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776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59" t="s">
        <v>776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721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714</v>
      </c>
      <c r="AE226" s="689"/>
      <c r="AF226" s="689"/>
      <c r="AG226" s="690" t="s">
        <v>722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777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777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714</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28" t="s">
        <v>738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714</v>
      </c>
      <c r="AE231" s="702"/>
      <c r="AF231" s="702"/>
      <c r="AG231" s="728" t="s">
        <v>725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714</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736</v>
      </c>
      <c r="AH233" s="751"/>
      <c r="AI233" s="751"/>
      <c r="AJ233" s="751"/>
      <c r="AK233" s="751"/>
      <c r="AL233" s="751"/>
      <c r="AM233" s="751"/>
      <c r="AN233" s="751"/>
      <c r="AO233" s="751"/>
      <c r="AP233" s="751"/>
      <c r="AQ233" s="751"/>
      <c r="AR233" s="751"/>
      <c r="AS233" s="751"/>
      <c r="AT233" s="751"/>
      <c r="AU233" s="751"/>
      <c r="AV233" s="751"/>
      <c r="AW233" s="751"/>
      <c r="AX233" s="752"/>
    </row>
    <row r="234" spans="1:50" ht="48" customHeight="1" x14ac:dyDescent="0.15">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714</v>
      </c>
      <c r="AE234" s="702"/>
      <c r="AF234" s="703"/>
      <c r="AG234" s="728" t="s">
        <v>790</v>
      </c>
      <c r="AH234" s="729"/>
      <c r="AI234" s="729"/>
      <c r="AJ234" s="729"/>
      <c r="AK234" s="729"/>
      <c r="AL234" s="729"/>
      <c r="AM234" s="729"/>
      <c r="AN234" s="729"/>
      <c r="AO234" s="729"/>
      <c r="AP234" s="729"/>
      <c r="AQ234" s="729"/>
      <c r="AR234" s="729"/>
      <c r="AS234" s="729"/>
      <c r="AT234" s="729"/>
      <c r="AU234" s="729"/>
      <c r="AV234" s="729"/>
      <c r="AW234" s="729"/>
      <c r="AX234" s="730"/>
    </row>
    <row r="235" spans="1:50" ht="38.25" customHeight="1" x14ac:dyDescent="0.15">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728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729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3"/>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58" t="s">
        <v>731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724</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114" customHeight="1" x14ac:dyDescent="0.15">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93.75" customHeight="1" thickBot="1" x14ac:dyDescent="0.2">
      <c r="A254" s="133" t="s">
        <v>347</v>
      </c>
      <c r="B254" s="134"/>
      <c r="C254" s="134"/>
      <c r="D254" s="134"/>
      <c r="E254" s="135"/>
      <c r="F254" s="789" t="s">
        <v>793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794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359</v>
      </c>
      <c r="B258" s="800"/>
      <c r="C258" s="800"/>
      <c r="D258" s="801"/>
      <c r="E258" s="785" t="s">
        <v>707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358</v>
      </c>
      <c r="B259" s="151"/>
      <c r="C259" s="151"/>
      <c r="D259" s="151"/>
      <c r="E259" s="785" t="s">
        <v>708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357</v>
      </c>
      <c r="B260" s="151"/>
      <c r="C260" s="151"/>
      <c r="D260" s="151"/>
      <c r="E260" s="785" t="s">
        <v>709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356</v>
      </c>
      <c r="B261" s="151"/>
      <c r="C261" s="151"/>
      <c r="D261" s="151"/>
      <c r="E261" s="785" t="s">
        <v>710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355</v>
      </c>
      <c r="B262" s="151"/>
      <c r="C262" s="151"/>
      <c r="D262" s="151"/>
      <c r="E262" s="785" t="s">
        <v>711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354</v>
      </c>
      <c r="B263" s="151"/>
      <c r="C263" s="151"/>
      <c r="D263" s="151"/>
      <c r="E263" s="785" t="s">
        <v>712</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353</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352</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690</v>
      </c>
      <c r="F266" s="805"/>
      <c r="G266" s="805"/>
      <c r="H266" s="92" t="str">
        <f>IF(E266="","","-")</f>
        <v>-</v>
      </c>
      <c r="I266" s="805"/>
      <c r="J266" s="805"/>
      <c r="K266" s="92" t="str">
        <f>IF(I266="","","-")</f>
        <v/>
      </c>
      <c r="L266" s="121">
        <v>486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690</v>
      </c>
      <c r="F267" s="805"/>
      <c r="G267" s="805"/>
      <c r="H267" s="92"/>
      <c r="I267" s="805"/>
      <c r="J267" s="805"/>
      <c r="K267" s="92"/>
      <c r="L267" s="121">
        <v>527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715</v>
      </c>
      <c r="H268" s="805"/>
      <c r="I268" s="805"/>
      <c r="J268" s="152">
        <v>20</v>
      </c>
      <c r="K268" s="152"/>
      <c r="L268" s="121">
        <v>576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742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779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743</v>
      </c>
      <c r="H310" s="839"/>
      <c r="I310" s="839"/>
      <c r="J310" s="839"/>
      <c r="K310" s="840"/>
      <c r="L310" s="841" t="s">
        <v>744</v>
      </c>
      <c r="M310" s="842"/>
      <c r="N310" s="842"/>
      <c r="O310" s="842"/>
      <c r="P310" s="842"/>
      <c r="Q310" s="842"/>
      <c r="R310" s="842"/>
      <c r="S310" s="842"/>
      <c r="T310" s="842"/>
      <c r="U310" s="842"/>
      <c r="V310" s="842"/>
      <c r="W310" s="842"/>
      <c r="X310" s="843"/>
      <c r="Y310" s="844">
        <v>1885</v>
      </c>
      <c r="Z310" s="845"/>
      <c r="AA310" s="845"/>
      <c r="AB310" s="846"/>
      <c r="AC310" s="838" t="s">
        <v>743</v>
      </c>
      <c r="AD310" s="839"/>
      <c r="AE310" s="839"/>
      <c r="AF310" s="839"/>
      <c r="AG310" s="840"/>
      <c r="AH310" s="841" t="s">
        <v>745</v>
      </c>
      <c r="AI310" s="842"/>
      <c r="AJ310" s="842"/>
      <c r="AK310" s="842"/>
      <c r="AL310" s="842"/>
      <c r="AM310" s="842"/>
      <c r="AN310" s="842"/>
      <c r="AO310" s="842"/>
      <c r="AP310" s="842"/>
      <c r="AQ310" s="842"/>
      <c r="AR310" s="842"/>
      <c r="AS310" s="842"/>
      <c r="AT310" s="843"/>
      <c r="AU310" s="844">
        <v>656</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1885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656</v>
      </c>
      <c r="AV320" s="854"/>
      <c r="AW320" s="854"/>
      <c r="AX320" s="856"/>
    </row>
    <row r="321" spans="1:51" ht="24.75" customHeight="1" x14ac:dyDescent="0.15">
      <c r="A321" s="814"/>
      <c r="B321" s="815"/>
      <c r="C321" s="815"/>
      <c r="D321" s="815"/>
      <c r="E321" s="815"/>
      <c r="F321" s="816"/>
      <c r="G321" s="817" t="s">
        <v>746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743</v>
      </c>
      <c r="H323" s="839"/>
      <c r="I323" s="839"/>
      <c r="J323" s="839"/>
      <c r="K323" s="840"/>
      <c r="L323" s="841" t="s">
        <v>747</v>
      </c>
      <c r="M323" s="842"/>
      <c r="N323" s="842"/>
      <c r="O323" s="842"/>
      <c r="P323" s="842"/>
      <c r="Q323" s="842"/>
      <c r="R323" s="842"/>
      <c r="S323" s="842"/>
      <c r="T323" s="842"/>
      <c r="U323" s="842"/>
      <c r="V323" s="842"/>
      <c r="W323" s="842"/>
      <c r="X323" s="843"/>
      <c r="Y323" s="844">
        <v>1387</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1387</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748</v>
      </c>
      <c r="D366" s="875"/>
      <c r="E366" s="875"/>
      <c r="F366" s="875"/>
      <c r="G366" s="875"/>
      <c r="H366" s="875"/>
      <c r="I366" s="875"/>
      <c r="J366" s="876">
        <v>2000012100001</v>
      </c>
      <c r="K366" s="877"/>
      <c r="L366" s="877"/>
      <c r="M366" s="877"/>
      <c r="N366" s="877"/>
      <c r="O366" s="877"/>
      <c r="P366" s="878" t="s">
        <v>744</v>
      </c>
      <c r="Q366" s="879"/>
      <c r="R366" s="879"/>
      <c r="S366" s="879"/>
      <c r="T366" s="879"/>
      <c r="U366" s="879"/>
      <c r="V366" s="879"/>
      <c r="W366" s="879"/>
      <c r="X366" s="879"/>
      <c r="Y366" s="880">
        <v>1885</v>
      </c>
      <c r="Z366" s="881"/>
      <c r="AA366" s="881"/>
      <c r="AB366" s="882"/>
      <c r="AC366" s="883" t="s">
        <v>753</v>
      </c>
      <c r="AD366" s="884"/>
      <c r="AE366" s="884"/>
      <c r="AF366" s="884"/>
      <c r="AG366" s="884"/>
      <c r="AH366" s="867" t="s">
        <v>741</v>
      </c>
      <c r="AI366" s="868"/>
      <c r="AJ366" s="868"/>
      <c r="AK366" s="868"/>
      <c r="AL366" s="869" t="s">
        <v>741</v>
      </c>
      <c r="AM366" s="870"/>
      <c r="AN366" s="870"/>
      <c r="AO366" s="871"/>
      <c r="AP366" s="872"/>
      <c r="AQ366" s="872"/>
      <c r="AR366" s="872"/>
      <c r="AS366" s="872"/>
      <c r="AT366" s="872"/>
      <c r="AU366" s="872"/>
      <c r="AV366" s="872"/>
      <c r="AW366" s="872"/>
      <c r="AX366" s="872"/>
    </row>
    <row r="367" spans="1:51" ht="30" customHeight="1" x14ac:dyDescent="0.15">
      <c r="A367" s="873">
        <v>2</v>
      </c>
      <c r="B367" s="873">
        <v>1</v>
      </c>
      <c r="C367" s="874" t="s">
        <v>749</v>
      </c>
      <c r="D367" s="875"/>
      <c r="E367" s="875"/>
      <c r="F367" s="875"/>
      <c r="G367" s="875"/>
      <c r="H367" s="875"/>
      <c r="I367" s="875"/>
      <c r="J367" s="876">
        <v>2000012100001</v>
      </c>
      <c r="K367" s="877"/>
      <c r="L367" s="877"/>
      <c r="M367" s="877"/>
      <c r="N367" s="877"/>
      <c r="O367" s="877"/>
      <c r="P367" s="878" t="s">
        <v>744</v>
      </c>
      <c r="Q367" s="879"/>
      <c r="R367" s="879"/>
      <c r="S367" s="879"/>
      <c r="T367" s="879"/>
      <c r="U367" s="879"/>
      <c r="V367" s="879"/>
      <c r="W367" s="879"/>
      <c r="X367" s="879"/>
      <c r="Y367" s="880">
        <v>388</v>
      </c>
      <c r="Z367" s="881"/>
      <c r="AA367" s="881"/>
      <c r="AB367" s="882"/>
      <c r="AC367" s="883" t="s">
        <v>753</v>
      </c>
      <c r="AD367" s="884"/>
      <c r="AE367" s="884"/>
      <c r="AF367" s="884"/>
      <c r="AG367" s="884"/>
      <c r="AH367" s="867" t="s">
        <v>741</v>
      </c>
      <c r="AI367" s="868"/>
      <c r="AJ367" s="868"/>
      <c r="AK367" s="868"/>
      <c r="AL367" s="869" t="s">
        <v>741</v>
      </c>
      <c r="AM367" s="870"/>
      <c r="AN367" s="870"/>
      <c r="AO367" s="871"/>
      <c r="AP367" s="872"/>
      <c r="AQ367" s="872"/>
      <c r="AR367" s="872"/>
      <c r="AS367" s="872"/>
      <c r="AT367" s="872"/>
      <c r="AU367" s="872"/>
      <c r="AV367" s="872"/>
      <c r="AW367" s="872"/>
      <c r="AX367" s="872"/>
      <c r="AY367">
        <f>COUNTA($C$367)</f>
        <v>1</v>
      </c>
    </row>
    <row r="368" spans="1:51" ht="30" customHeight="1" x14ac:dyDescent="0.15">
      <c r="A368" s="873">
        <v>3</v>
      </c>
      <c r="B368" s="873">
        <v>1</v>
      </c>
      <c r="C368" s="874" t="s">
        <v>750</v>
      </c>
      <c r="D368" s="875"/>
      <c r="E368" s="875"/>
      <c r="F368" s="875"/>
      <c r="G368" s="875"/>
      <c r="H368" s="875"/>
      <c r="I368" s="875"/>
      <c r="J368" s="876">
        <v>2000012010019</v>
      </c>
      <c r="K368" s="877"/>
      <c r="L368" s="877"/>
      <c r="M368" s="877"/>
      <c r="N368" s="877"/>
      <c r="O368" s="877"/>
      <c r="P368" s="878" t="s">
        <v>744</v>
      </c>
      <c r="Q368" s="879"/>
      <c r="R368" s="879"/>
      <c r="S368" s="879"/>
      <c r="T368" s="879"/>
      <c r="U368" s="879"/>
      <c r="V368" s="879"/>
      <c r="W368" s="879"/>
      <c r="X368" s="879"/>
      <c r="Y368" s="880">
        <v>203</v>
      </c>
      <c r="Z368" s="881"/>
      <c r="AA368" s="881"/>
      <c r="AB368" s="882"/>
      <c r="AC368" s="883" t="s">
        <v>753</v>
      </c>
      <c r="AD368" s="884"/>
      <c r="AE368" s="884"/>
      <c r="AF368" s="884"/>
      <c r="AG368" s="884"/>
      <c r="AH368" s="885" t="s">
        <v>741</v>
      </c>
      <c r="AI368" s="886"/>
      <c r="AJ368" s="886"/>
      <c r="AK368" s="886"/>
      <c r="AL368" s="869" t="s">
        <v>741</v>
      </c>
      <c r="AM368" s="870"/>
      <c r="AN368" s="870"/>
      <c r="AO368" s="871"/>
      <c r="AP368" s="872"/>
      <c r="AQ368" s="872"/>
      <c r="AR368" s="872"/>
      <c r="AS368" s="872"/>
      <c r="AT368" s="872"/>
      <c r="AU368" s="872"/>
      <c r="AV368" s="872"/>
      <c r="AW368" s="872"/>
      <c r="AX368" s="872"/>
      <c r="AY368">
        <f>COUNTA($C$368)</f>
        <v>1</v>
      </c>
    </row>
    <row r="369" spans="1:51" ht="30" customHeight="1" x14ac:dyDescent="0.15">
      <c r="A369" s="873">
        <v>4</v>
      </c>
      <c r="B369" s="873">
        <v>1</v>
      </c>
      <c r="C369" s="874" t="s">
        <v>751</v>
      </c>
      <c r="D369" s="875"/>
      <c r="E369" s="875"/>
      <c r="F369" s="875"/>
      <c r="G369" s="875"/>
      <c r="H369" s="875"/>
      <c r="I369" s="875"/>
      <c r="J369" s="876">
        <v>2000012100001</v>
      </c>
      <c r="K369" s="877"/>
      <c r="L369" s="877"/>
      <c r="M369" s="877"/>
      <c r="N369" s="877"/>
      <c r="O369" s="877"/>
      <c r="P369" s="878" t="s">
        <v>744</v>
      </c>
      <c r="Q369" s="879"/>
      <c r="R369" s="879"/>
      <c r="S369" s="879"/>
      <c r="T369" s="879"/>
      <c r="U369" s="879"/>
      <c r="V369" s="879"/>
      <c r="W369" s="879"/>
      <c r="X369" s="879"/>
      <c r="Y369" s="880">
        <v>41</v>
      </c>
      <c r="Z369" s="881"/>
      <c r="AA369" s="881"/>
      <c r="AB369" s="882"/>
      <c r="AC369" s="883" t="s">
        <v>753</v>
      </c>
      <c r="AD369" s="884"/>
      <c r="AE369" s="884"/>
      <c r="AF369" s="884"/>
      <c r="AG369" s="884"/>
      <c r="AH369" s="885" t="s">
        <v>741</v>
      </c>
      <c r="AI369" s="886"/>
      <c r="AJ369" s="886"/>
      <c r="AK369" s="886"/>
      <c r="AL369" s="869" t="s">
        <v>741</v>
      </c>
      <c r="AM369" s="870"/>
      <c r="AN369" s="870"/>
      <c r="AO369" s="871"/>
      <c r="AP369" s="872"/>
      <c r="AQ369" s="872"/>
      <c r="AR369" s="872"/>
      <c r="AS369" s="872"/>
      <c r="AT369" s="872"/>
      <c r="AU369" s="872"/>
      <c r="AV369" s="872"/>
      <c r="AW369" s="872"/>
      <c r="AX369" s="872"/>
      <c r="AY369">
        <f>COUNTA($C$369)</f>
        <v>1</v>
      </c>
    </row>
    <row r="370" spans="1:51" ht="30" customHeight="1" x14ac:dyDescent="0.15">
      <c r="A370" s="873">
        <v>5</v>
      </c>
      <c r="B370" s="873">
        <v>1</v>
      </c>
      <c r="C370" s="874" t="s">
        <v>752</v>
      </c>
      <c r="D370" s="875"/>
      <c r="E370" s="875"/>
      <c r="F370" s="875"/>
      <c r="G370" s="875"/>
      <c r="H370" s="875"/>
      <c r="I370" s="875"/>
      <c r="J370" s="876">
        <v>2000012100001</v>
      </c>
      <c r="K370" s="877"/>
      <c r="L370" s="877"/>
      <c r="M370" s="877"/>
      <c r="N370" s="877"/>
      <c r="O370" s="877"/>
      <c r="P370" s="878" t="s">
        <v>744</v>
      </c>
      <c r="Q370" s="879"/>
      <c r="R370" s="879"/>
      <c r="S370" s="879"/>
      <c r="T370" s="879"/>
      <c r="U370" s="879"/>
      <c r="V370" s="879"/>
      <c r="W370" s="879"/>
      <c r="X370" s="879"/>
      <c r="Y370" s="880">
        <v>6</v>
      </c>
      <c r="Z370" s="881"/>
      <c r="AA370" s="881"/>
      <c r="AB370" s="882"/>
      <c r="AC370" s="883" t="s">
        <v>753</v>
      </c>
      <c r="AD370" s="884"/>
      <c r="AE370" s="884"/>
      <c r="AF370" s="884"/>
      <c r="AG370" s="884"/>
      <c r="AH370" s="885" t="s">
        <v>741</v>
      </c>
      <c r="AI370" s="886"/>
      <c r="AJ370" s="886"/>
      <c r="AK370" s="886"/>
      <c r="AL370" s="869" t="s">
        <v>741</v>
      </c>
      <c r="AM370" s="870"/>
      <c r="AN370" s="870"/>
      <c r="AO370" s="871"/>
      <c r="AP370" s="872"/>
      <c r="AQ370" s="872"/>
      <c r="AR370" s="872"/>
      <c r="AS370" s="872"/>
      <c r="AT370" s="872"/>
      <c r="AU370" s="872"/>
      <c r="AV370" s="872"/>
      <c r="AW370" s="872"/>
      <c r="AX370" s="872"/>
      <c r="AY370">
        <f>COUNTA($C$370)</f>
        <v>1</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780</v>
      </c>
      <c r="D399" s="875"/>
      <c r="E399" s="875"/>
      <c r="F399" s="875"/>
      <c r="G399" s="875"/>
      <c r="H399" s="875"/>
      <c r="I399" s="875"/>
      <c r="J399" s="876">
        <v>1290801011942</v>
      </c>
      <c r="K399" s="877"/>
      <c r="L399" s="877"/>
      <c r="M399" s="877"/>
      <c r="N399" s="877"/>
      <c r="O399" s="877"/>
      <c r="P399" s="878" t="s">
        <v>745</v>
      </c>
      <c r="Q399" s="879"/>
      <c r="R399" s="879"/>
      <c r="S399" s="879"/>
      <c r="T399" s="879"/>
      <c r="U399" s="879"/>
      <c r="V399" s="879"/>
      <c r="W399" s="879"/>
      <c r="X399" s="879"/>
      <c r="Y399" s="880">
        <v>656</v>
      </c>
      <c r="Z399" s="881"/>
      <c r="AA399" s="881"/>
      <c r="AB399" s="882"/>
      <c r="AC399" s="883" t="s">
        <v>335</v>
      </c>
      <c r="AD399" s="884"/>
      <c r="AE399" s="884"/>
      <c r="AF399" s="884"/>
      <c r="AG399" s="884"/>
      <c r="AH399" s="867">
        <v>9</v>
      </c>
      <c r="AI399" s="868"/>
      <c r="AJ399" s="868"/>
      <c r="AK399" s="868"/>
      <c r="AL399" s="869">
        <v>90</v>
      </c>
      <c r="AM399" s="870"/>
      <c r="AN399" s="870"/>
      <c r="AO399" s="871"/>
      <c r="AP399" s="872"/>
      <c r="AQ399" s="872"/>
      <c r="AR399" s="872"/>
      <c r="AS399" s="872"/>
      <c r="AT399" s="872"/>
      <c r="AU399" s="872"/>
      <c r="AV399" s="872"/>
      <c r="AW399" s="872"/>
      <c r="AX399" s="872"/>
      <c r="AY399">
        <f>$AY$396</f>
        <v>1</v>
      </c>
    </row>
    <row r="400" spans="1:51" ht="30" customHeight="1" x14ac:dyDescent="0.15">
      <c r="A400" s="873">
        <v>2</v>
      </c>
      <c r="B400" s="873">
        <v>1</v>
      </c>
      <c r="C400" s="874" t="s">
        <v>781</v>
      </c>
      <c r="D400" s="875"/>
      <c r="E400" s="875"/>
      <c r="F400" s="875"/>
      <c r="G400" s="875"/>
      <c r="H400" s="875"/>
      <c r="I400" s="875"/>
      <c r="J400" s="876">
        <v>3011101055078</v>
      </c>
      <c r="K400" s="877"/>
      <c r="L400" s="877"/>
      <c r="M400" s="877"/>
      <c r="N400" s="877"/>
      <c r="O400" s="877"/>
      <c r="P400" s="878" t="s">
        <v>754</v>
      </c>
      <c r="Q400" s="879"/>
      <c r="R400" s="879"/>
      <c r="S400" s="879"/>
      <c r="T400" s="879"/>
      <c r="U400" s="879"/>
      <c r="V400" s="879"/>
      <c r="W400" s="879"/>
      <c r="X400" s="879"/>
      <c r="Y400" s="880">
        <v>568</v>
      </c>
      <c r="Z400" s="881"/>
      <c r="AA400" s="881"/>
      <c r="AB400" s="882"/>
      <c r="AC400" s="883" t="s">
        <v>335</v>
      </c>
      <c r="AD400" s="884"/>
      <c r="AE400" s="884"/>
      <c r="AF400" s="884"/>
      <c r="AG400" s="884"/>
      <c r="AH400" s="867">
        <v>11</v>
      </c>
      <c r="AI400" s="868"/>
      <c r="AJ400" s="868"/>
      <c r="AK400" s="868"/>
      <c r="AL400" s="869">
        <v>90</v>
      </c>
      <c r="AM400" s="870"/>
      <c r="AN400" s="870"/>
      <c r="AO400" s="871"/>
      <c r="AP400" s="872"/>
      <c r="AQ400" s="872"/>
      <c r="AR400" s="872"/>
      <c r="AS400" s="872"/>
      <c r="AT400" s="872"/>
      <c r="AU400" s="872"/>
      <c r="AV400" s="872"/>
      <c r="AW400" s="872"/>
      <c r="AX400" s="872"/>
      <c r="AY400">
        <f>COUNTA($C$400)</f>
        <v>1</v>
      </c>
    </row>
    <row r="401" spans="1:51" ht="30" customHeight="1" x14ac:dyDescent="0.15">
      <c r="A401" s="873">
        <v>3</v>
      </c>
      <c r="B401" s="873">
        <v>1</v>
      </c>
      <c r="C401" s="874" t="s">
        <v>782</v>
      </c>
      <c r="D401" s="875"/>
      <c r="E401" s="875"/>
      <c r="F401" s="875"/>
      <c r="G401" s="875"/>
      <c r="H401" s="875"/>
      <c r="I401" s="875"/>
      <c r="J401" s="876">
        <v>9120001077496</v>
      </c>
      <c r="K401" s="877"/>
      <c r="L401" s="877"/>
      <c r="M401" s="877"/>
      <c r="N401" s="877"/>
      <c r="O401" s="877"/>
      <c r="P401" s="878" t="s">
        <v>755</v>
      </c>
      <c r="Q401" s="879"/>
      <c r="R401" s="879"/>
      <c r="S401" s="879"/>
      <c r="T401" s="879"/>
      <c r="U401" s="879"/>
      <c r="V401" s="879"/>
      <c r="W401" s="879"/>
      <c r="X401" s="879"/>
      <c r="Y401" s="880">
        <v>388</v>
      </c>
      <c r="Z401" s="881"/>
      <c r="AA401" s="881"/>
      <c r="AB401" s="882"/>
      <c r="AC401" s="883" t="s">
        <v>335</v>
      </c>
      <c r="AD401" s="884"/>
      <c r="AE401" s="884"/>
      <c r="AF401" s="884"/>
      <c r="AG401" s="884"/>
      <c r="AH401" s="885">
        <v>1</v>
      </c>
      <c r="AI401" s="886"/>
      <c r="AJ401" s="886"/>
      <c r="AK401" s="886"/>
      <c r="AL401" s="869">
        <v>99.9</v>
      </c>
      <c r="AM401" s="870"/>
      <c r="AN401" s="870"/>
      <c r="AO401" s="871"/>
      <c r="AP401" s="872"/>
      <c r="AQ401" s="872"/>
      <c r="AR401" s="872"/>
      <c r="AS401" s="872"/>
      <c r="AT401" s="872"/>
      <c r="AU401" s="872"/>
      <c r="AV401" s="872"/>
      <c r="AW401" s="872"/>
      <c r="AX401" s="872"/>
      <c r="AY401">
        <f>COUNTA($C$401)</f>
        <v>1</v>
      </c>
    </row>
    <row r="402" spans="1:51" ht="30" customHeight="1" x14ac:dyDescent="0.15">
      <c r="A402" s="873">
        <v>4</v>
      </c>
      <c r="B402" s="873">
        <v>1</v>
      </c>
      <c r="C402" s="874" t="s">
        <v>783</v>
      </c>
      <c r="D402" s="875"/>
      <c r="E402" s="875"/>
      <c r="F402" s="875"/>
      <c r="G402" s="875"/>
      <c r="H402" s="875"/>
      <c r="I402" s="875"/>
      <c r="J402" s="876">
        <v>6290801012011</v>
      </c>
      <c r="K402" s="877"/>
      <c r="L402" s="877"/>
      <c r="M402" s="877"/>
      <c r="N402" s="877"/>
      <c r="O402" s="877"/>
      <c r="P402" s="878" t="s">
        <v>756</v>
      </c>
      <c r="Q402" s="879"/>
      <c r="R402" s="879"/>
      <c r="S402" s="879"/>
      <c r="T402" s="879"/>
      <c r="U402" s="879"/>
      <c r="V402" s="879"/>
      <c r="W402" s="879"/>
      <c r="X402" s="879"/>
      <c r="Y402" s="880">
        <v>203</v>
      </c>
      <c r="Z402" s="881"/>
      <c r="AA402" s="881"/>
      <c r="AB402" s="882"/>
      <c r="AC402" s="883" t="s">
        <v>341</v>
      </c>
      <c r="AD402" s="884"/>
      <c r="AE402" s="884"/>
      <c r="AF402" s="884"/>
      <c r="AG402" s="884"/>
      <c r="AH402" s="885">
        <v>1</v>
      </c>
      <c r="AI402" s="886"/>
      <c r="AJ402" s="886"/>
      <c r="AK402" s="886"/>
      <c r="AL402" s="869">
        <v>99.7</v>
      </c>
      <c r="AM402" s="870"/>
      <c r="AN402" s="870"/>
      <c r="AO402" s="871"/>
      <c r="AP402" s="872"/>
      <c r="AQ402" s="872"/>
      <c r="AR402" s="872"/>
      <c r="AS402" s="872"/>
      <c r="AT402" s="872"/>
      <c r="AU402" s="872"/>
      <c r="AV402" s="872"/>
      <c r="AW402" s="872"/>
      <c r="AX402" s="872"/>
      <c r="AY402">
        <f>COUNTA($C$402)</f>
        <v>1</v>
      </c>
    </row>
    <row r="403" spans="1:51" ht="30" customHeight="1" x14ac:dyDescent="0.15">
      <c r="A403" s="873">
        <v>5</v>
      </c>
      <c r="B403" s="873">
        <v>1</v>
      </c>
      <c r="C403" s="874" t="s">
        <v>784</v>
      </c>
      <c r="D403" s="875"/>
      <c r="E403" s="875"/>
      <c r="F403" s="875"/>
      <c r="G403" s="875"/>
      <c r="H403" s="875"/>
      <c r="I403" s="875"/>
      <c r="J403" s="876">
        <v>2330001013619</v>
      </c>
      <c r="K403" s="877"/>
      <c r="L403" s="877"/>
      <c r="M403" s="877"/>
      <c r="N403" s="877"/>
      <c r="O403" s="877"/>
      <c r="P403" s="878" t="s">
        <v>757</v>
      </c>
      <c r="Q403" s="879"/>
      <c r="R403" s="879"/>
      <c r="S403" s="879"/>
      <c r="T403" s="879"/>
      <c r="U403" s="879"/>
      <c r="V403" s="879"/>
      <c r="W403" s="879"/>
      <c r="X403" s="879"/>
      <c r="Y403" s="880">
        <v>355</v>
      </c>
      <c r="Z403" s="881"/>
      <c r="AA403" s="881"/>
      <c r="AB403" s="882"/>
      <c r="AC403" s="883" t="s">
        <v>335</v>
      </c>
      <c r="AD403" s="884"/>
      <c r="AE403" s="884"/>
      <c r="AF403" s="884"/>
      <c r="AG403" s="884"/>
      <c r="AH403" s="885">
        <v>2</v>
      </c>
      <c r="AI403" s="886"/>
      <c r="AJ403" s="886"/>
      <c r="AK403" s="886"/>
      <c r="AL403" s="869">
        <v>93.6</v>
      </c>
      <c r="AM403" s="870"/>
      <c r="AN403" s="870"/>
      <c r="AO403" s="871"/>
      <c r="AP403" s="872"/>
      <c r="AQ403" s="872"/>
      <c r="AR403" s="872"/>
      <c r="AS403" s="872"/>
      <c r="AT403" s="872"/>
      <c r="AU403" s="872"/>
      <c r="AV403" s="872"/>
      <c r="AW403" s="872"/>
      <c r="AX403" s="872"/>
      <c r="AY403">
        <f>COUNTA($C$403)</f>
        <v>1</v>
      </c>
    </row>
    <row r="404" spans="1:51" ht="30" customHeight="1" x14ac:dyDescent="0.15">
      <c r="A404" s="873">
        <v>6</v>
      </c>
      <c r="B404" s="873">
        <v>1</v>
      </c>
      <c r="C404" s="874" t="s">
        <v>785</v>
      </c>
      <c r="D404" s="875"/>
      <c r="E404" s="875"/>
      <c r="F404" s="875"/>
      <c r="G404" s="875"/>
      <c r="H404" s="875"/>
      <c r="I404" s="875"/>
      <c r="J404" s="876">
        <v>6330001013697</v>
      </c>
      <c r="K404" s="877"/>
      <c r="L404" s="877"/>
      <c r="M404" s="877"/>
      <c r="N404" s="877"/>
      <c r="O404" s="877"/>
      <c r="P404" s="878" t="s">
        <v>758</v>
      </c>
      <c r="Q404" s="879"/>
      <c r="R404" s="879"/>
      <c r="S404" s="879"/>
      <c r="T404" s="879"/>
      <c r="U404" s="879"/>
      <c r="V404" s="879"/>
      <c r="W404" s="879"/>
      <c r="X404" s="879"/>
      <c r="Y404" s="880">
        <v>322</v>
      </c>
      <c r="Z404" s="881"/>
      <c r="AA404" s="881"/>
      <c r="AB404" s="882"/>
      <c r="AC404" s="883" t="s">
        <v>335</v>
      </c>
      <c r="AD404" s="884"/>
      <c r="AE404" s="884"/>
      <c r="AF404" s="884"/>
      <c r="AG404" s="884"/>
      <c r="AH404" s="885">
        <v>3</v>
      </c>
      <c r="AI404" s="886"/>
      <c r="AJ404" s="886"/>
      <c r="AK404" s="886"/>
      <c r="AL404" s="869">
        <v>91.3</v>
      </c>
      <c r="AM404" s="870"/>
      <c r="AN404" s="870"/>
      <c r="AO404" s="871"/>
      <c r="AP404" s="872"/>
      <c r="AQ404" s="872"/>
      <c r="AR404" s="872"/>
      <c r="AS404" s="872"/>
      <c r="AT404" s="872"/>
      <c r="AU404" s="872"/>
      <c r="AV404" s="872"/>
      <c r="AW404" s="872"/>
      <c r="AX404" s="872"/>
      <c r="AY404">
        <f>COUNTA($C$404)</f>
        <v>1</v>
      </c>
    </row>
    <row r="405" spans="1:51" ht="30" customHeight="1" x14ac:dyDescent="0.15">
      <c r="A405" s="873">
        <v>7</v>
      </c>
      <c r="B405" s="873">
        <v>1</v>
      </c>
      <c r="C405" s="874" t="s">
        <v>786</v>
      </c>
      <c r="D405" s="875"/>
      <c r="E405" s="875"/>
      <c r="F405" s="875"/>
      <c r="G405" s="875"/>
      <c r="H405" s="875"/>
      <c r="I405" s="875"/>
      <c r="J405" s="888">
        <v>1290801011868</v>
      </c>
      <c r="K405" s="888"/>
      <c r="L405" s="888"/>
      <c r="M405" s="888"/>
      <c r="N405" s="888"/>
      <c r="O405" s="888"/>
      <c r="P405" s="890" t="s">
        <v>762</v>
      </c>
      <c r="Q405" s="889"/>
      <c r="R405" s="889"/>
      <c r="S405" s="889"/>
      <c r="T405" s="889"/>
      <c r="U405" s="889"/>
      <c r="V405" s="889"/>
      <c r="W405" s="889"/>
      <c r="X405" s="889"/>
      <c r="Y405" s="880">
        <v>14</v>
      </c>
      <c r="Z405" s="881"/>
      <c r="AA405" s="881"/>
      <c r="AB405" s="882"/>
      <c r="AC405" s="883" t="s">
        <v>335</v>
      </c>
      <c r="AD405" s="884"/>
      <c r="AE405" s="884"/>
      <c r="AF405" s="884"/>
      <c r="AG405" s="884"/>
      <c r="AH405" s="885">
        <v>5</v>
      </c>
      <c r="AI405" s="886"/>
      <c r="AJ405" s="886"/>
      <c r="AK405" s="886"/>
      <c r="AL405" s="869">
        <v>90</v>
      </c>
      <c r="AM405" s="870"/>
      <c r="AN405" s="870"/>
      <c r="AO405" s="871"/>
      <c r="AP405" s="872"/>
      <c r="AQ405" s="872"/>
      <c r="AR405" s="872"/>
      <c r="AS405" s="872"/>
      <c r="AT405" s="872"/>
      <c r="AU405" s="872"/>
      <c r="AV405" s="872"/>
      <c r="AW405" s="872"/>
      <c r="AX405" s="872"/>
      <c r="AY405">
        <f>COUNTA($C$405)</f>
        <v>1</v>
      </c>
    </row>
    <row r="406" spans="1:51" ht="30" customHeight="1" x14ac:dyDescent="0.15">
      <c r="A406" s="873">
        <v>8</v>
      </c>
      <c r="B406" s="873">
        <v>1</v>
      </c>
      <c r="C406" s="874" t="s">
        <v>787</v>
      </c>
      <c r="D406" s="875"/>
      <c r="E406" s="875"/>
      <c r="F406" s="875"/>
      <c r="G406" s="875"/>
      <c r="H406" s="875"/>
      <c r="I406" s="875"/>
      <c r="J406" s="888">
        <v>5010401047320</v>
      </c>
      <c r="K406" s="888"/>
      <c r="L406" s="888"/>
      <c r="M406" s="888"/>
      <c r="N406" s="888"/>
      <c r="O406" s="888"/>
      <c r="P406" s="890" t="s">
        <v>763</v>
      </c>
      <c r="Q406" s="889"/>
      <c r="R406" s="889"/>
      <c r="S406" s="889"/>
      <c r="T406" s="889"/>
      <c r="U406" s="889"/>
      <c r="V406" s="889"/>
      <c r="W406" s="889"/>
      <c r="X406" s="889"/>
      <c r="Y406" s="880">
        <v>7</v>
      </c>
      <c r="Z406" s="881"/>
      <c r="AA406" s="881"/>
      <c r="AB406" s="882"/>
      <c r="AC406" s="883" t="s">
        <v>335</v>
      </c>
      <c r="AD406" s="884"/>
      <c r="AE406" s="884"/>
      <c r="AF406" s="884"/>
      <c r="AG406" s="884"/>
      <c r="AH406" s="885">
        <v>2</v>
      </c>
      <c r="AI406" s="886"/>
      <c r="AJ406" s="886"/>
      <c r="AK406" s="886"/>
      <c r="AL406" s="869">
        <v>80</v>
      </c>
      <c r="AM406" s="870"/>
      <c r="AN406" s="870"/>
      <c r="AO406" s="871"/>
      <c r="AP406" s="872"/>
      <c r="AQ406" s="872"/>
      <c r="AR406" s="872"/>
      <c r="AS406" s="872"/>
      <c r="AT406" s="872"/>
      <c r="AU406" s="872"/>
      <c r="AV406" s="872"/>
      <c r="AW406" s="872"/>
      <c r="AX406" s="872"/>
      <c r="AY406">
        <f>COUNTA($C$406)</f>
        <v>1</v>
      </c>
    </row>
    <row r="407" spans="1:51" ht="30" customHeight="1" x14ac:dyDescent="0.15">
      <c r="A407" s="873">
        <v>9</v>
      </c>
      <c r="B407" s="873">
        <v>1</v>
      </c>
      <c r="C407" s="874" t="s">
        <v>759</v>
      </c>
      <c r="D407" s="875"/>
      <c r="E407" s="875"/>
      <c r="F407" s="875"/>
      <c r="G407" s="875"/>
      <c r="H407" s="875"/>
      <c r="I407" s="875"/>
      <c r="J407" s="888">
        <v>4450001008992</v>
      </c>
      <c r="K407" s="888"/>
      <c r="L407" s="888"/>
      <c r="M407" s="888"/>
      <c r="N407" s="888"/>
      <c r="O407" s="888"/>
      <c r="P407" s="889" t="s">
        <v>760</v>
      </c>
      <c r="Q407" s="889"/>
      <c r="R407" s="889"/>
      <c r="S407" s="889"/>
      <c r="T407" s="889"/>
      <c r="U407" s="889"/>
      <c r="V407" s="889"/>
      <c r="W407" s="889"/>
      <c r="X407" s="889"/>
      <c r="Y407" s="880">
        <v>4</v>
      </c>
      <c r="Z407" s="881"/>
      <c r="AA407" s="881"/>
      <c r="AB407" s="882"/>
      <c r="AC407" s="883" t="s">
        <v>335</v>
      </c>
      <c r="AD407" s="884"/>
      <c r="AE407" s="884"/>
      <c r="AF407" s="884"/>
      <c r="AG407" s="884"/>
      <c r="AH407" s="885">
        <v>1</v>
      </c>
      <c r="AI407" s="886"/>
      <c r="AJ407" s="886"/>
      <c r="AK407" s="886"/>
      <c r="AL407" s="869">
        <v>97</v>
      </c>
      <c r="AM407" s="870"/>
      <c r="AN407" s="870"/>
      <c r="AO407" s="871"/>
      <c r="AP407" s="872"/>
      <c r="AQ407" s="872"/>
      <c r="AR407" s="872"/>
      <c r="AS407" s="872"/>
      <c r="AT407" s="872"/>
      <c r="AU407" s="872"/>
      <c r="AV407" s="872"/>
      <c r="AW407" s="872"/>
      <c r="AX407" s="872"/>
      <c r="AY407">
        <f>COUNTA($C$407)</f>
        <v>1</v>
      </c>
    </row>
    <row r="408" spans="1:51" ht="46.5" customHeight="1" x14ac:dyDescent="0.15">
      <c r="A408" s="873">
        <v>10</v>
      </c>
      <c r="B408" s="873">
        <v>1</v>
      </c>
      <c r="C408" s="874" t="s">
        <v>788</v>
      </c>
      <c r="D408" s="875"/>
      <c r="E408" s="875"/>
      <c r="F408" s="875"/>
      <c r="G408" s="875"/>
      <c r="H408" s="875"/>
      <c r="I408" s="875"/>
      <c r="J408" s="888">
        <v>5010005002705</v>
      </c>
      <c r="K408" s="888"/>
      <c r="L408" s="888"/>
      <c r="M408" s="888"/>
      <c r="N408" s="888"/>
      <c r="O408" s="888"/>
      <c r="P408" s="889" t="s">
        <v>761</v>
      </c>
      <c r="Q408" s="889"/>
      <c r="R408" s="889"/>
      <c r="S408" s="889"/>
      <c r="T408" s="889"/>
      <c r="U408" s="889"/>
      <c r="V408" s="889"/>
      <c r="W408" s="889"/>
      <c r="X408" s="889"/>
      <c r="Y408" s="880">
        <v>4</v>
      </c>
      <c r="Z408" s="881"/>
      <c r="AA408" s="881"/>
      <c r="AB408" s="882"/>
      <c r="AC408" s="883" t="s">
        <v>335</v>
      </c>
      <c r="AD408" s="884"/>
      <c r="AE408" s="884"/>
      <c r="AF408" s="884"/>
      <c r="AG408" s="884"/>
      <c r="AH408" s="885">
        <v>1</v>
      </c>
      <c r="AI408" s="886"/>
      <c r="AJ408" s="886"/>
      <c r="AK408" s="886"/>
      <c r="AL408" s="869">
        <v>95</v>
      </c>
      <c r="AM408" s="870"/>
      <c r="AN408" s="870"/>
      <c r="AO408" s="871"/>
      <c r="AP408" s="872"/>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4" t="s">
        <v>766</v>
      </c>
      <c r="D432" s="875"/>
      <c r="E432" s="875"/>
      <c r="F432" s="875"/>
      <c r="G432" s="875"/>
      <c r="H432" s="875"/>
      <c r="I432" s="875"/>
      <c r="J432" s="876">
        <v>8000020280003</v>
      </c>
      <c r="K432" s="877"/>
      <c r="L432" s="877"/>
      <c r="M432" s="877"/>
      <c r="N432" s="877"/>
      <c r="O432" s="877"/>
      <c r="P432" s="878" t="s">
        <v>764</v>
      </c>
      <c r="Q432" s="879"/>
      <c r="R432" s="879"/>
      <c r="S432" s="879"/>
      <c r="T432" s="879"/>
      <c r="U432" s="879"/>
      <c r="V432" s="879"/>
      <c r="W432" s="879"/>
      <c r="X432" s="879"/>
      <c r="Y432" s="880">
        <v>1387</v>
      </c>
      <c r="Z432" s="881"/>
      <c r="AA432" s="881"/>
      <c r="AB432" s="882"/>
      <c r="AC432" s="883" t="s">
        <v>765</v>
      </c>
      <c r="AD432" s="884"/>
      <c r="AE432" s="884"/>
      <c r="AF432" s="884"/>
      <c r="AG432" s="884"/>
      <c r="AH432" s="867" t="s">
        <v>741</v>
      </c>
      <c r="AI432" s="868"/>
      <c r="AJ432" s="868"/>
      <c r="AK432" s="868"/>
      <c r="AL432" s="869" t="s">
        <v>741</v>
      </c>
      <c r="AM432" s="870"/>
      <c r="AN432" s="870"/>
      <c r="AO432" s="871"/>
      <c r="AP432" s="872"/>
      <c r="AQ432" s="872"/>
      <c r="AR432" s="872"/>
      <c r="AS432" s="872"/>
      <c r="AT432" s="872"/>
      <c r="AU432" s="872"/>
      <c r="AV432" s="872"/>
      <c r="AW432" s="872"/>
      <c r="AX432" s="872"/>
      <c r="AY432">
        <f>$AY$429</f>
        <v>1</v>
      </c>
    </row>
    <row r="433" spans="1:51" ht="30" customHeight="1" x14ac:dyDescent="0.15">
      <c r="A433" s="873">
        <v>2</v>
      </c>
      <c r="B433" s="873">
        <v>1</v>
      </c>
      <c r="C433" s="874" t="s">
        <v>767</v>
      </c>
      <c r="D433" s="875"/>
      <c r="E433" s="875"/>
      <c r="F433" s="875"/>
      <c r="G433" s="875"/>
      <c r="H433" s="875"/>
      <c r="I433" s="875"/>
      <c r="J433" s="876">
        <v>1000020140007</v>
      </c>
      <c r="K433" s="877"/>
      <c r="L433" s="877"/>
      <c r="M433" s="877"/>
      <c r="N433" s="877"/>
      <c r="O433" s="877"/>
      <c r="P433" s="878" t="s">
        <v>764</v>
      </c>
      <c r="Q433" s="879"/>
      <c r="R433" s="879"/>
      <c r="S433" s="879"/>
      <c r="T433" s="879"/>
      <c r="U433" s="879"/>
      <c r="V433" s="879"/>
      <c r="W433" s="879"/>
      <c r="X433" s="879"/>
      <c r="Y433" s="880">
        <v>1048</v>
      </c>
      <c r="Z433" s="881"/>
      <c r="AA433" s="881"/>
      <c r="AB433" s="882"/>
      <c r="AC433" s="883" t="s">
        <v>765</v>
      </c>
      <c r="AD433" s="884"/>
      <c r="AE433" s="884"/>
      <c r="AF433" s="884"/>
      <c r="AG433" s="884"/>
      <c r="AH433" s="867" t="s">
        <v>741</v>
      </c>
      <c r="AI433" s="868"/>
      <c r="AJ433" s="868"/>
      <c r="AK433" s="868"/>
      <c r="AL433" s="869" t="s">
        <v>741</v>
      </c>
      <c r="AM433" s="870"/>
      <c r="AN433" s="870"/>
      <c r="AO433" s="871"/>
      <c r="AP433" s="872"/>
      <c r="AQ433" s="872"/>
      <c r="AR433" s="872"/>
      <c r="AS433" s="872"/>
      <c r="AT433" s="872"/>
      <c r="AU433" s="872"/>
      <c r="AV433" s="872"/>
      <c r="AW433" s="872"/>
      <c r="AX433" s="872"/>
      <c r="AY433">
        <f>COUNTA($C$433)</f>
        <v>1</v>
      </c>
    </row>
    <row r="434" spans="1:51" ht="30" customHeight="1" x14ac:dyDescent="0.15">
      <c r="A434" s="873">
        <v>3</v>
      </c>
      <c r="B434" s="873">
        <v>1</v>
      </c>
      <c r="C434" s="874" t="s">
        <v>768</v>
      </c>
      <c r="D434" s="875"/>
      <c r="E434" s="875"/>
      <c r="F434" s="875"/>
      <c r="G434" s="875"/>
      <c r="H434" s="875"/>
      <c r="I434" s="875"/>
      <c r="J434" s="876">
        <v>8000020460001</v>
      </c>
      <c r="K434" s="877"/>
      <c r="L434" s="877"/>
      <c r="M434" s="877"/>
      <c r="N434" s="877"/>
      <c r="O434" s="877"/>
      <c r="P434" s="878" t="s">
        <v>764</v>
      </c>
      <c r="Q434" s="879"/>
      <c r="R434" s="879"/>
      <c r="S434" s="879"/>
      <c r="T434" s="879"/>
      <c r="U434" s="879"/>
      <c r="V434" s="879"/>
      <c r="W434" s="879"/>
      <c r="X434" s="879"/>
      <c r="Y434" s="880">
        <v>1045</v>
      </c>
      <c r="Z434" s="881"/>
      <c r="AA434" s="881"/>
      <c r="AB434" s="882"/>
      <c r="AC434" s="883" t="s">
        <v>765</v>
      </c>
      <c r="AD434" s="884"/>
      <c r="AE434" s="884"/>
      <c r="AF434" s="884"/>
      <c r="AG434" s="884"/>
      <c r="AH434" s="885" t="s">
        <v>741</v>
      </c>
      <c r="AI434" s="886"/>
      <c r="AJ434" s="886"/>
      <c r="AK434" s="886"/>
      <c r="AL434" s="869" t="s">
        <v>741</v>
      </c>
      <c r="AM434" s="870"/>
      <c r="AN434" s="870"/>
      <c r="AO434" s="871"/>
      <c r="AP434" s="872"/>
      <c r="AQ434" s="872"/>
      <c r="AR434" s="872"/>
      <c r="AS434" s="872"/>
      <c r="AT434" s="872"/>
      <c r="AU434" s="872"/>
      <c r="AV434" s="872"/>
      <c r="AW434" s="872"/>
      <c r="AX434" s="872"/>
      <c r="AY434">
        <f>COUNTA($C$434)</f>
        <v>1</v>
      </c>
    </row>
    <row r="435" spans="1:51" ht="30" customHeight="1" x14ac:dyDescent="0.15">
      <c r="A435" s="873">
        <v>4</v>
      </c>
      <c r="B435" s="873">
        <v>1</v>
      </c>
      <c r="C435" s="874" t="s">
        <v>769</v>
      </c>
      <c r="D435" s="875"/>
      <c r="E435" s="875"/>
      <c r="F435" s="875"/>
      <c r="G435" s="875"/>
      <c r="H435" s="875"/>
      <c r="I435" s="875"/>
      <c r="J435" s="876">
        <v>4000020420000</v>
      </c>
      <c r="K435" s="877"/>
      <c r="L435" s="877"/>
      <c r="M435" s="877"/>
      <c r="N435" s="877"/>
      <c r="O435" s="877"/>
      <c r="P435" s="878" t="s">
        <v>764</v>
      </c>
      <c r="Q435" s="879"/>
      <c r="R435" s="879"/>
      <c r="S435" s="879"/>
      <c r="T435" s="879"/>
      <c r="U435" s="879"/>
      <c r="V435" s="879"/>
      <c r="W435" s="879"/>
      <c r="X435" s="879"/>
      <c r="Y435" s="880">
        <v>933</v>
      </c>
      <c r="Z435" s="881"/>
      <c r="AA435" s="881"/>
      <c r="AB435" s="882"/>
      <c r="AC435" s="883" t="s">
        <v>765</v>
      </c>
      <c r="AD435" s="884"/>
      <c r="AE435" s="884"/>
      <c r="AF435" s="884"/>
      <c r="AG435" s="884"/>
      <c r="AH435" s="885" t="s">
        <v>741</v>
      </c>
      <c r="AI435" s="886"/>
      <c r="AJ435" s="886"/>
      <c r="AK435" s="886"/>
      <c r="AL435" s="869" t="s">
        <v>741</v>
      </c>
      <c r="AM435" s="870"/>
      <c r="AN435" s="870"/>
      <c r="AO435" s="871"/>
      <c r="AP435" s="872"/>
      <c r="AQ435" s="872"/>
      <c r="AR435" s="872"/>
      <c r="AS435" s="872"/>
      <c r="AT435" s="872"/>
      <c r="AU435" s="872"/>
      <c r="AV435" s="872"/>
      <c r="AW435" s="872"/>
      <c r="AX435" s="872"/>
      <c r="AY435">
        <f>COUNTA($C$435)</f>
        <v>1</v>
      </c>
    </row>
    <row r="436" spans="1:51" ht="30" customHeight="1" x14ac:dyDescent="0.15">
      <c r="A436" s="873">
        <v>5</v>
      </c>
      <c r="B436" s="873">
        <v>1</v>
      </c>
      <c r="C436" s="874" t="s">
        <v>770</v>
      </c>
      <c r="D436" s="875"/>
      <c r="E436" s="875"/>
      <c r="F436" s="875"/>
      <c r="G436" s="875"/>
      <c r="H436" s="875"/>
      <c r="I436" s="875"/>
      <c r="J436" s="876">
        <v>8000020130001</v>
      </c>
      <c r="K436" s="877"/>
      <c r="L436" s="877"/>
      <c r="M436" s="877"/>
      <c r="N436" s="877"/>
      <c r="O436" s="877"/>
      <c r="P436" s="878" t="s">
        <v>764</v>
      </c>
      <c r="Q436" s="879"/>
      <c r="R436" s="879"/>
      <c r="S436" s="879"/>
      <c r="T436" s="879"/>
      <c r="U436" s="879"/>
      <c r="V436" s="879"/>
      <c r="W436" s="879"/>
      <c r="X436" s="879"/>
      <c r="Y436" s="880">
        <v>641</v>
      </c>
      <c r="Z436" s="881"/>
      <c r="AA436" s="881"/>
      <c r="AB436" s="882"/>
      <c r="AC436" s="883" t="s">
        <v>765</v>
      </c>
      <c r="AD436" s="884"/>
      <c r="AE436" s="884"/>
      <c r="AF436" s="884"/>
      <c r="AG436" s="884"/>
      <c r="AH436" s="885" t="s">
        <v>741</v>
      </c>
      <c r="AI436" s="886"/>
      <c r="AJ436" s="886"/>
      <c r="AK436" s="886"/>
      <c r="AL436" s="869" t="s">
        <v>741</v>
      </c>
      <c r="AM436" s="870"/>
      <c r="AN436" s="870"/>
      <c r="AO436" s="871"/>
      <c r="AP436" s="872"/>
      <c r="AQ436" s="872"/>
      <c r="AR436" s="872"/>
      <c r="AS436" s="872"/>
      <c r="AT436" s="872"/>
      <c r="AU436" s="872"/>
      <c r="AV436" s="872"/>
      <c r="AW436" s="872"/>
      <c r="AX436" s="872"/>
      <c r="AY436">
        <f>COUNTA($C$436)</f>
        <v>1</v>
      </c>
    </row>
    <row r="437" spans="1:51" ht="30" customHeight="1" x14ac:dyDescent="0.15">
      <c r="A437" s="873">
        <v>6</v>
      </c>
      <c r="B437" s="873">
        <v>1</v>
      </c>
      <c r="C437" s="874" t="s">
        <v>771</v>
      </c>
      <c r="D437" s="875"/>
      <c r="E437" s="875"/>
      <c r="F437" s="875"/>
      <c r="G437" s="875"/>
      <c r="H437" s="875"/>
      <c r="I437" s="875"/>
      <c r="J437" s="876">
        <v>7000020430005</v>
      </c>
      <c r="K437" s="877"/>
      <c r="L437" s="877"/>
      <c r="M437" s="877"/>
      <c r="N437" s="877"/>
      <c r="O437" s="877"/>
      <c r="P437" s="878" t="s">
        <v>764</v>
      </c>
      <c r="Q437" s="879"/>
      <c r="R437" s="879"/>
      <c r="S437" s="879"/>
      <c r="T437" s="879"/>
      <c r="U437" s="879"/>
      <c r="V437" s="879"/>
      <c r="W437" s="879"/>
      <c r="X437" s="879"/>
      <c r="Y437" s="880">
        <v>409</v>
      </c>
      <c r="Z437" s="881"/>
      <c r="AA437" s="881"/>
      <c r="AB437" s="882"/>
      <c r="AC437" s="883" t="s">
        <v>765</v>
      </c>
      <c r="AD437" s="884"/>
      <c r="AE437" s="884"/>
      <c r="AF437" s="884"/>
      <c r="AG437" s="884"/>
      <c r="AH437" s="885" t="s">
        <v>741</v>
      </c>
      <c r="AI437" s="886"/>
      <c r="AJ437" s="886"/>
      <c r="AK437" s="886"/>
      <c r="AL437" s="869" t="s">
        <v>741</v>
      </c>
      <c r="AM437" s="870"/>
      <c r="AN437" s="870"/>
      <c r="AO437" s="871"/>
      <c r="AP437" s="872"/>
      <c r="AQ437" s="872"/>
      <c r="AR437" s="872"/>
      <c r="AS437" s="872"/>
      <c r="AT437" s="872"/>
      <c r="AU437" s="872"/>
      <c r="AV437" s="872"/>
      <c r="AW437" s="872"/>
      <c r="AX437" s="872"/>
      <c r="AY437">
        <f>COUNTA($C$437)</f>
        <v>1</v>
      </c>
    </row>
    <row r="438" spans="1:51" ht="30" customHeight="1" x14ac:dyDescent="0.15">
      <c r="A438" s="873">
        <v>7</v>
      </c>
      <c r="B438" s="873">
        <v>1</v>
      </c>
      <c r="C438" s="874" t="s">
        <v>772</v>
      </c>
      <c r="D438" s="875"/>
      <c r="E438" s="875"/>
      <c r="F438" s="875"/>
      <c r="G438" s="875"/>
      <c r="H438" s="875"/>
      <c r="I438" s="875"/>
      <c r="J438" s="876">
        <v>5000020240001</v>
      </c>
      <c r="K438" s="877"/>
      <c r="L438" s="877"/>
      <c r="M438" s="877"/>
      <c r="N438" s="877"/>
      <c r="O438" s="877"/>
      <c r="P438" s="878" t="s">
        <v>764</v>
      </c>
      <c r="Q438" s="879"/>
      <c r="R438" s="879"/>
      <c r="S438" s="879"/>
      <c r="T438" s="879"/>
      <c r="U438" s="879"/>
      <c r="V438" s="879"/>
      <c r="W438" s="879"/>
      <c r="X438" s="879"/>
      <c r="Y438" s="880">
        <v>168</v>
      </c>
      <c r="Z438" s="881"/>
      <c r="AA438" s="881"/>
      <c r="AB438" s="882"/>
      <c r="AC438" s="883" t="s">
        <v>765</v>
      </c>
      <c r="AD438" s="884"/>
      <c r="AE438" s="884"/>
      <c r="AF438" s="884"/>
      <c r="AG438" s="884"/>
      <c r="AH438" s="885" t="s">
        <v>741</v>
      </c>
      <c r="AI438" s="886"/>
      <c r="AJ438" s="886"/>
      <c r="AK438" s="886"/>
      <c r="AL438" s="869" t="s">
        <v>741</v>
      </c>
      <c r="AM438" s="870"/>
      <c r="AN438" s="870"/>
      <c r="AO438" s="871"/>
      <c r="AP438" s="872"/>
      <c r="AQ438" s="872"/>
      <c r="AR438" s="872"/>
      <c r="AS438" s="872"/>
      <c r="AT438" s="872"/>
      <c r="AU438" s="872"/>
      <c r="AV438" s="872"/>
      <c r="AW438" s="872"/>
      <c r="AX438" s="872"/>
      <c r="AY438">
        <f>COUNTA($C$438)</f>
        <v>1</v>
      </c>
    </row>
    <row r="439" spans="1:51" ht="30" customHeight="1" x14ac:dyDescent="0.15">
      <c r="A439" s="873">
        <v>8</v>
      </c>
      <c r="B439" s="873">
        <v>1</v>
      </c>
      <c r="C439" s="874" t="s">
        <v>773</v>
      </c>
      <c r="D439" s="875"/>
      <c r="E439" s="875"/>
      <c r="F439" s="875"/>
      <c r="G439" s="875"/>
      <c r="H439" s="875"/>
      <c r="I439" s="875"/>
      <c r="J439" s="876">
        <v>2000020170003</v>
      </c>
      <c r="K439" s="877"/>
      <c r="L439" s="877"/>
      <c r="M439" s="877"/>
      <c r="N439" s="877"/>
      <c r="O439" s="877"/>
      <c r="P439" s="878" t="s">
        <v>764</v>
      </c>
      <c r="Q439" s="879"/>
      <c r="R439" s="879"/>
      <c r="S439" s="879"/>
      <c r="T439" s="879"/>
      <c r="U439" s="879"/>
      <c r="V439" s="879"/>
      <c r="W439" s="879"/>
      <c r="X439" s="879"/>
      <c r="Y439" s="880">
        <v>147</v>
      </c>
      <c r="Z439" s="881"/>
      <c r="AA439" s="881"/>
      <c r="AB439" s="882"/>
      <c r="AC439" s="883" t="s">
        <v>765</v>
      </c>
      <c r="AD439" s="884"/>
      <c r="AE439" s="884"/>
      <c r="AF439" s="884"/>
      <c r="AG439" s="884"/>
      <c r="AH439" s="885" t="s">
        <v>741</v>
      </c>
      <c r="AI439" s="886"/>
      <c r="AJ439" s="886"/>
      <c r="AK439" s="886"/>
      <c r="AL439" s="869" t="s">
        <v>741</v>
      </c>
      <c r="AM439" s="870"/>
      <c r="AN439" s="870"/>
      <c r="AO439" s="871"/>
      <c r="AP439" s="872"/>
      <c r="AQ439" s="872"/>
      <c r="AR439" s="872"/>
      <c r="AS439" s="872"/>
      <c r="AT439" s="872"/>
      <c r="AU439" s="872"/>
      <c r="AV439" s="872"/>
      <c r="AW439" s="872"/>
      <c r="AX439" s="872"/>
      <c r="AY439">
        <f>COUNTA($C$439)</f>
        <v>1</v>
      </c>
    </row>
    <row r="440" spans="1:51" ht="30" customHeight="1" x14ac:dyDescent="0.15">
      <c r="A440" s="873">
        <v>9</v>
      </c>
      <c r="B440" s="873">
        <v>1</v>
      </c>
      <c r="C440" s="874" t="s">
        <v>774</v>
      </c>
      <c r="D440" s="875"/>
      <c r="E440" s="875"/>
      <c r="F440" s="875"/>
      <c r="G440" s="875"/>
      <c r="H440" s="875"/>
      <c r="I440" s="875"/>
      <c r="J440" s="876">
        <v>8000020040002</v>
      </c>
      <c r="K440" s="877"/>
      <c r="L440" s="877"/>
      <c r="M440" s="877"/>
      <c r="N440" s="877"/>
      <c r="O440" s="877"/>
      <c r="P440" s="878" t="s">
        <v>764</v>
      </c>
      <c r="Q440" s="879"/>
      <c r="R440" s="879"/>
      <c r="S440" s="879"/>
      <c r="T440" s="879"/>
      <c r="U440" s="879"/>
      <c r="V440" s="879"/>
      <c r="W440" s="879"/>
      <c r="X440" s="879"/>
      <c r="Y440" s="880">
        <v>144</v>
      </c>
      <c r="Z440" s="881"/>
      <c r="AA440" s="881"/>
      <c r="AB440" s="882"/>
      <c r="AC440" s="883" t="s">
        <v>765</v>
      </c>
      <c r="AD440" s="884"/>
      <c r="AE440" s="884"/>
      <c r="AF440" s="884"/>
      <c r="AG440" s="884"/>
      <c r="AH440" s="885" t="s">
        <v>741</v>
      </c>
      <c r="AI440" s="886"/>
      <c r="AJ440" s="886"/>
      <c r="AK440" s="886"/>
      <c r="AL440" s="869" t="s">
        <v>741</v>
      </c>
      <c r="AM440" s="870"/>
      <c r="AN440" s="870"/>
      <c r="AO440" s="871"/>
      <c r="AP440" s="872"/>
      <c r="AQ440" s="872"/>
      <c r="AR440" s="872"/>
      <c r="AS440" s="872"/>
      <c r="AT440" s="872"/>
      <c r="AU440" s="872"/>
      <c r="AV440" s="872"/>
      <c r="AW440" s="872"/>
      <c r="AX440" s="872"/>
      <c r="AY440">
        <f>COUNTA($C$440)</f>
        <v>1</v>
      </c>
    </row>
    <row r="441" spans="1:51" ht="30" customHeight="1" x14ac:dyDescent="0.15">
      <c r="A441" s="873">
        <v>10</v>
      </c>
      <c r="B441" s="873">
        <v>1</v>
      </c>
      <c r="C441" s="874" t="s">
        <v>775</v>
      </c>
      <c r="D441" s="875"/>
      <c r="E441" s="875"/>
      <c r="F441" s="875"/>
      <c r="G441" s="875"/>
      <c r="H441" s="875"/>
      <c r="I441" s="875"/>
      <c r="J441" s="876">
        <v>7000020220001</v>
      </c>
      <c r="K441" s="877"/>
      <c r="L441" s="877"/>
      <c r="M441" s="877"/>
      <c r="N441" s="877"/>
      <c r="O441" s="877"/>
      <c r="P441" s="878" t="s">
        <v>764</v>
      </c>
      <c r="Q441" s="879"/>
      <c r="R441" s="879"/>
      <c r="S441" s="879"/>
      <c r="T441" s="879"/>
      <c r="U441" s="879"/>
      <c r="V441" s="879"/>
      <c r="W441" s="879"/>
      <c r="X441" s="879"/>
      <c r="Y441" s="880">
        <v>136</v>
      </c>
      <c r="Z441" s="881"/>
      <c r="AA441" s="881"/>
      <c r="AB441" s="882"/>
      <c r="AC441" s="883" t="s">
        <v>765</v>
      </c>
      <c r="AD441" s="884"/>
      <c r="AE441" s="884"/>
      <c r="AF441" s="884"/>
      <c r="AG441" s="884"/>
      <c r="AH441" s="885" t="s">
        <v>741</v>
      </c>
      <c r="AI441" s="886"/>
      <c r="AJ441" s="886"/>
      <c r="AK441" s="886"/>
      <c r="AL441" s="869" t="s">
        <v>741</v>
      </c>
      <c r="AM441" s="870"/>
      <c r="AN441" s="870"/>
      <c r="AO441" s="871"/>
      <c r="AP441" s="872"/>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661</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311</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305</v>
      </c>
      <c r="AQ630" s="887"/>
      <c r="AR630" s="887"/>
      <c r="AS630" s="887"/>
      <c r="AT630" s="887"/>
      <c r="AU630" s="887"/>
      <c r="AV630" s="887"/>
      <c r="AW630" s="887"/>
      <c r="AX630" s="887"/>
    </row>
    <row r="631" spans="1:51" ht="30" customHeight="1" x14ac:dyDescent="0.15">
      <c r="A631" s="873">
        <v>1</v>
      </c>
      <c r="B631" s="873">
        <v>1</v>
      </c>
      <c r="C631" s="898"/>
      <c r="D631" s="898"/>
      <c r="E631" s="662" t="s">
        <v>794</v>
      </c>
      <c r="F631" s="899"/>
      <c r="G631" s="899"/>
      <c r="H631" s="899"/>
      <c r="I631" s="899"/>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246" max="49" man="1"/>
    <brk id="256" max="49" man="1"/>
    <brk id="360" max="49" man="1"/>
    <brk id="62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714</v>
      </c>
      <c r="R4" s="13" t="str">
        <f t="shared" si="3"/>
        <v>補助</v>
      </c>
      <c r="S4" s="13" t="str">
        <f t="shared" si="4"/>
        <v>直接実施、補助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714</v>
      </c>
      <c r="M6" s="13" t="str">
        <f t="shared" si="2"/>
        <v>公共事業</v>
      </c>
      <c r="N6" s="13" t="str">
        <f t="shared" si="6"/>
        <v>公共事業</v>
      </c>
      <c r="O6" s="13"/>
      <c r="P6" s="12" t="s">
        <v>74</v>
      </c>
      <c r="Q6" s="17"/>
      <c r="R6" s="13" t="str">
        <f t="shared" si="3"/>
        <v/>
      </c>
      <c r="S6" s="13" t="str">
        <f t="shared" si="4"/>
        <v>直接実施、補助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公共事業</v>
      </c>
      <c r="O10" s="13"/>
      <c r="P10" s="13" t="str">
        <f>S8</f>
        <v>直接実施、補助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公共事業</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370</v>
      </c>
      <c r="AF2" s="966"/>
      <c r="AG2" s="966"/>
      <c r="AH2" s="903"/>
      <c r="AI2" s="966" t="s">
        <v>466</v>
      </c>
      <c r="AJ2" s="966"/>
      <c r="AK2" s="966"/>
      <c r="AL2" s="903"/>
      <c r="AM2" s="966" t="s">
        <v>467</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342</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370</v>
      </c>
      <c r="AF9" s="966"/>
      <c r="AG9" s="966"/>
      <c r="AH9" s="903"/>
      <c r="AI9" s="966" t="s">
        <v>466</v>
      </c>
      <c r="AJ9" s="966"/>
      <c r="AK9" s="966"/>
      <c r="AL9" s="903"/>
      <c r="AM9" s="966" t="s">
        <v>467</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342</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370</v>
      </c>
      <c r="AF16" s="966"/>
      <c r="AG16" s="966"/>
      <c r="AH16" s="903"/>
      <c r="AI16" s="966" t="s">
        <v>466</v>
      </c>
      <c r="AJ16" s="966"/>
      <c r="AK16" s="966"/>
      <c r="AL16" s="903"/>
      <c r="AM16" s="966" t="s">
        <v>467</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342</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370</v>
      </c>
      <c r="AF23" s="966"/>
      <c r="AG23" s="966"/>
      <c r="AH23" s="903"/>
      <c r="AI23" s="966" t="s">
        <v>466</v>
      </c>
      <c r="AJ23" s="966"/>
      <c r="AK23" s="966"/>
      <c r="AL23" s="903"/>
      <c r="AM23" s="966" t="s">
        <v>467</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342</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370</v>
      </c>
      <c r="AF30" s="966"/>
      <c r="AG30" s="966"/>
      <c r="AH30" s="903"/>
      <c r="AI30" s="966" t="s">
        <v>466</v>
      </c>
      <c r="AJ30" s="966"/>
      <c r="AK30" s="966"/>
      <c r="AL30" s="903"/>
      <c r="AM30" s="966" t="s">
        <v>467</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342</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370</v>
      </c>
      <c r="AF37" s="966"/>
      <c r="AG37" s="966"/>
      <c r="AH37" s="903"/>
      <c r="AI37" s="966" t="s">
        <v>466</v>
      </c>
      <c r="AJ37" s="966"/>
      <c r="AK37" s="966"/>
      <c r="AL37" s="903"/>
      <c r="AM37" s="966" t="s">
        <v>467</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342</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370</v>
      </c>
      <c r="AF44" s="966"/>
      <c r="AG44" s="966"/>
      <c r="AH44" s="903"/>
      <c r="AI44" s="966" t="s">
        <v>466</v>
      </c>
      <c r="AJ44" s="966"/>
      <c r="AK44" s="966"/>
      <c r="AL44" s="903"/>
      <c r="AM44" s="966" t="s">
        <v>467</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342</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370</v>
      </c>
      <c r="AF51" s="966"/>
      <c r="AG51" s="966"/>
      <c r="AH51" s="903"/>
      <c r="AI51" s="966" t="s">
        <v>466</v>
      </c>
      <c r="AJ51" s="966"/>
      <c r="AK51" s="966"/>
      <c r="AL51" s="903"/>
      <c r="AM51" s="966" t="s">
        <v>467</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342</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370</v>
      </c>
      <c r="AF58" s="966"/>
      <c r="AG58" s="966"/>
      <c r="AH58" s="903"/>
      <c r="AI58" s="966" t="s">
        <v>466</v>
      </c>
      <c r="AJ58" s="966"/>
      <c r="AK58" s="966"/>
      <c r="AL58" s="903"/>
      <c r="AM58" s="966" t="s">
        <v>467</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342</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370</v>
      </c>
      <c r="AF65" s="966"/>
      <c r="AG65" s="966"/>
      <c r="AH65" s="903"/>
      <c r="AI65" s="966" t="s">
        <v>466</v>
      </c>
      <c r="AJ65" s="966"/>
      <c r="AK65" s="966"/>
      <c r="AL65" s="903"/>
      <c r="AM65" s="966" t="s">
        <v>467</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342</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318</v>
      </c>
      <c r="Z3" s="865"/>
      <c r="AA3" s="865"/>
      <c r="AB3" s="865"/>
      <c r="AC3" s="992" t="s">
        <v>309</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318</v>
      </c>
      <c r="Z36" s="865"/>
      <c r="AA36" s="865"/>
      <c r="AB36" s="865"/>
      <c r="AC36" s="992" t="s">
        <v>309</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318</v>
      </c>
      <c r="Z69" s="865"/>
      <c r="AA69" s="865"/>
      <c r="AB69" s="865"/>
      <c r="AC69" s="992" t="s">
        <v>309</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318</v>
      </c>
      <c r="Z102" s="865"/>
      <c r="AA102" s="865"/>
      <c r="AB102" s="865"/>
      <c r="AC102" s="992" t="s">
        <v>309</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318</v>
      </c>
      <c r="Z135" s="865"/>
      <c r="AA135" s="865"/>
      <c r="AB135" s="865"/>
      <c r="AC135" s="992" t="s">
        <v>309</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318</v>
      </c>
      <c r="Z168" s="865"/>
      <c r="AA168" s="865"/>
      <c r="AB168" s="865"/>
      <c r="AC168" s="992" t="s">
        <v>309</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318</v>
      </c>
      <c r="Z201" s="865"/>
      <c r="AA201" s="865"/>
      <c r="AB201" s="865"/>
      <c r="AC201" s="992" t="s">
        <v>309</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318</v>
      </c>
      <c r="Z234" s="865"/>
      <c r="AA234" s="865"/>
      <c r="AB234" s="865"/>
      <c r="AC234" s="992" t="s">
        <v>309</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318</v>
      </c>
      <c r="Z267" s="865"/>
      <c r="AA267" s="865"/>
      <c r="AB267" s="865"/>
      <c r="AC267" s="992" t="s">
        <v>309</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318</v>
      </c>
      <c r="Z300" s="865"/>
      <c r="AA300" s="865"/>
      <c r="AB300" s="865"/>
      <c r="AC300" s="992" t="s">
        <v>309</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318</v>
      </c>
      <c r="Z333" s="865"/>
      <c r="AA333" s="865"/>
      <c r="AB333" s="865"/>
      <c r="AC333" s="992" t="s">
        <v>309</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318</v>
      </c>
      <c r="Z366" s="865"/>
      <c r="AA366" s="865"/>
      <c r="AB366" s="865"/>
      <c r="AC366" s="992" t="s">
        <v>309</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318</v>
      </c>
      <c r="Z399" s="865"/>
      <c r="AA399" s="865"/>
      <c r="AB399" s="865"/>
      <c r="AC399" s="992" t="s">
        <v>309</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318</v>
      </c>
      <c r="Z432" s="865"/>
      <c r="AA432" s="865"/>
      <c r="AB432" s="865"/>
      <c r="AC432" s="992" t="s">
        <v>309</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318</v>
      </c>
      <c r="Z465" s="865"/>
      <c r="AA465" s="865"/>
      <c r="AB465" s="865"/>
      <c r="AC465" s="992" t="s">
        <v>309</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318</v>
      </c>
      <c r="Z498" s="865"/>
      <c r="AA498" s="865"/>
      <c r="AB498" s="865"/>
      <c r="AC498" s="992" t="s">
        <v>309</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318</v>
      </c>
      <c r="Z531" s="865"/>
      <c r="AA531" s="865"/>
      <c r="AB531" s="865"/>
      <c r="AC531" s="992" t="s">
        <v>309</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318</v>
      </c>
      <c r="Z564" s="865"/>
      <c r="AA564" s="865"/>
      <c r="AB564" s="865"/>
      <c r="AC564" s="992" t="s">
        <v>309</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318</v>
      </c>
      <c r="Z597" s="865"/>
      <c r="AA597" s="865"/>
      <c r="AB597" s="865"/>
      <c r="AC597" s="992" t="s">
        <v>309</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318</v>
      </c>
      <c r="Z630" s="865"/>
      <c r="AA630" s="865"/>
      <c r="AB630" s="865"/>
      <c r="AC630" s="992" t="s">
        <v>309</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318</v>
      </c>
      <c r="Z663" s="865"/>
      <c r="AA663" s="865"/>
      <c r="AB663" s="865"/>
      <c r="AC663" s="992" t="s">
        <v>309</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318</v>
      </c>
      <c r="Z696" s="865"/>
      <c r="AA696" s="865"/>
      <c r="AB696" s="865"/>
      <c r="AC696" s="992" t="s">
        <v>309</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318</v>
      </c>
      <c r="Z729" s="865"/>
      <c r="AA729" s="865"/>
      <c r="AB729" s="865"/>
      <c r="AC729" s="992" t="s">
        <v>309</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318</v>
      </c>
      <c r="Z762" s="865"/>
      <c r="AA762" s="865"/>
      <c r="AB762" s="865"/>
      <c r="AC762" s="992" t="s">
        <v>309</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318</v>
      </c>
      <c r="Z795" s="865"/>
      <c r="AA795" s="865"/>
      <c r="AB795" s="865"/>
      <c r="AC795" s="992" t="s">
        <v>309</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318</v>
      </c>
      <c r="Z828" s="865"/>
      <c r="AA828" s="865"/>
      <c r="AB828" s="865"/>
      <c r="AC828" s="992" t="s">
        <v>309</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318</v>
      </c>
      <c r="Z861" s="865"/>
      <c r="AA861" s="865"/>
      <c r="AB861" s="865"/>
      <c r="AC861" s="992" t="s">
        <v>309</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318</v>
      </c>
      <c r="Z894" s="865"/>
      <c r="AA894" s="865"/>
      <c r="AB894" s="865"/>
      <c r="AC894" s="992" t="s">
        <v>309</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318</v>
      </c>
      <c r="Z927" s="865"/>
      <c r="AA927" s="865"/>
      <c r="AB927" s="865"/>
      <c r="AC927" s="992" t="s">
        <v>309</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318</v>
      </c>
      <c r="Z960" s="865"/>
      <c r="AA960" s="865"/>
      <c r="AB960" s="865"/>
      <c r="AC960" s="992" t="s">
        <v>309</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318</v>
      </c>
      <c r="Z993" s="865"/>
      <c r="AA993" s="865"/>
      <c r="AB993" s="865"/>
      <c r="AC993" s="992" t="s">
        <v>309</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318</v>
      </c>
      <c r="Z1026" s="865"/>
      <c r="AA1026" s="865"/>
      <c r="AB1026" s="865"/>
      <c r="AC1026" s="992" t="s">
        <v>309</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318</v>
      </c>
      <c r="Z1059" s="865"/>
      <c r="AA1059" s="865"/>
      <c r="AB1059" s="865"/>
      <c r="AC1059" s="992" t="s">
        <v>309</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318</v>
      </c>
      <c r="Z1092" s="865"/>
      <c r="AA1092" s="865"/>
      <c r="AB1092" s="865"/>
      <c r="AC1092" s="992" t="s">
        <v>309</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318</v>
      </c>
      <c r="Z1125" s="865"/>
      <c r="AA1125" s="865"/>
      <c r="AB1125" s="865"/>
      <c r="AC1125" s="992" t="s">
        <v>309</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318</v>
      </c>
      <c r="Z1158" s="865"/>
      <c r="AA1158" s="865"/>
      <c r="AB1158" s="865"/>
      <c r="AC1158" s="992" t="s">
        <v>309</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318</v>
      </c>
      <c r="Z1191" s="865"/>
      <c r="AA1191" s="865"/>
      <c r="AB1191" s="865"/>
      <c r="AC1191" s="992" t="s">
        <v>309</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318</v>
      </c>
      <c r="Z1224" s="865"/>
      <c r="AA1224" s="865"/>
      <c r="AB1224" s="865"/>
      <c r="AC1224" s="992" t="s">
        <v>309</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318</v>
      </c>
      <c r="Z1257" s="865"/>
      <c r="AA1257" s="865"/>
      <c r="AB1257" s="865"/>
      <c r="AC1257" s="992" t="s">
        <v>309</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318</v>
      </c>
      <c r="Z1290" s="865"/>
      <c r="AA1290" s="865"/>
      <c r="AB1290" s="865"/>
      <c r="AC1290" s="992" t="s">
        <v>309</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2022-08-23T05:13:44Z</cp:lastPrinted>
  <dcterms:created xsi:type="dcterms:W3CDTF">2012-03-13T00:50:25Z</dcterms:created>
  <dcterms:modified xsi:type="dcterms:W3CDTF">2022-09-02T05:26:24Z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