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24" i="11"/>
  <c r="AY331" i="11"/>
  <c r="AY397" i="11"/>
  <c r="AY327" i="11"/>
  <c r="AY398" i="11"/>
  <c r="AY328" i="11"/>
  <c r="AY337"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17" i="11"/>
  <c r="AY121" i="11"/>
  <c r="AY151" i="11"/>
  <c r="AY155" i="11"/>
  <c r="AY172" i="11"/>
  <c r="AY198" i="11"/>
  <c r="AY100" i="11"/>
  <c r="AY114" i="11"/>
  <c r="AY118" i="11"/>
  <c r="AY126" i="11"/>
  <c r="AY152" i="11"/>
  <c r="AY177" i="11"/>
  <c r="AY204" i="11"/>
  <c r="AY212" i="11"/>
  <c r="AY115" i="11"/>
  <c r="AY153" i="11"/>
  <c r="AY174" i="11"/>
  <c r="AY193" i="11"/>
  <c r="AY201" i="11"/>
  <c r="AY209"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<sst xmlns="http://schemas.openxmlformats.org/spreadsheetml/2006/main" count="1364" uniqueCount="684">
  <si>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</si>
  <si>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</si>
  <si>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</si>
  <si>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</si>
  <si>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</si>
  <si>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</si>
  <si>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</si>
  <si>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</si>
  <si>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</si>
  <si>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</si>
  <si>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</si>
  <si>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</si>
  <si>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</si>
  <si>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</si>
  <si>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</si>
  <si>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</si>
  <si>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</si>
  <si>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</si>
  <si>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</si>
  <si>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</si>
  <si>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</si>
  <si>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</si>
  <si>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</si>
  <si>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</si>
  <si>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</si>
  <si>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</si>
  <si>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</si>
  <si>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</si>
  <si>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</si>
  <si>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</si>
  <si>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</si>
  <si>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</si>
  <si>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</si>
  <si>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</si>
  <si>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</si>
  <si>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</si>
  <si>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</si>
  <si>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</si>
  <si>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</si>
  <si>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</si>
  <si>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</si>
  <si>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</si>
  <si>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</si>
  <si>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</si>
  <si>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</si>
  <si>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</si>
  <si>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</si>
  <si>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</si>
  <si>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</si>
  <si>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</si>
  <si>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</si>
  <si>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</si>
  <si>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</si>
  <si>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</si>
  <si>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</si>
  <si>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</si>
  <si>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</si>
  <si>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</si>
  <si>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</si>
  <si>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</si>
  <si>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</si>
  <si>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</si>
  <si>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</si>
  <si>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</si>
  <si>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</si>
  <si>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</si>
  <si>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</si>
  <si>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</si>
  <si>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</si>
  <si>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</si>
  <si>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</si>
  <si>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</si>
  <si>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</si>
  <si>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</si>
  <si>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</si>
  <si>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</si>
  <si>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</si>
  <si>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</si>
  <si>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</si>
  <si>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</si>
  <si>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</si>
  <si>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</si>
  <si>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</si>
  <si>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</si>
  <si>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</si>
  <si>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</si>
  <si>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</si>
  <si>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</si>
  <si>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</si>
  <si>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</si>
  <si>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</si>
  <si>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</si>
  <si>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</si>
  <si>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</si>
  <si>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</si>
  <si>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</si>
  <si>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</si>
  <si>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</si>
  <si>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</si>
  <si>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</si>
  <si>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</si>
  <si>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</si>
  <si>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</si>
  <si>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</si>
  <si>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</si>
  <si>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</si>
  <si>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</si>
  <si>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</si>
  <si>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</si>
  <si>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</si>
  <si>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</si>
  <si>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</si>
  <si>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</si>
  <si>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</si>
  <si>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</si>
  <si>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</si>
  <si>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</si>
  <si>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</si>
  <si>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</si>
  <si>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</si>
  <si>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</si>
  <si>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</si>
  <si>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</si>
  <si>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</si>
  <si>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</si>
  <si>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</si>
  <si>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</si>
  <si>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</si>
  <si>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</si>
  <si>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</si>
  <si>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</si>
  <si>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</si>
  <si>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</si>
  <si>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</si>
  <si>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</si>
  <si>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</si>
  <si>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</si>
  <si>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</si>
  <si>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</si>
  <si>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</si>
  <si>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</si>
  <si>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</si>
  <si>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</si>
  <si>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</si>
  <si>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</si>
  <si>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</si>
  <si>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</si>
  <si>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</si>
  <si>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</si>
  <si>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</si>
  <si>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</si>
  <si>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</si>
  <si>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</si>
  <si>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</si>
  <si>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</si>
  <si>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</si>
  <si>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</si>
  <si>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</si>
  <si>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</si>
  <si>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</si>
  <si>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</si>
  <si>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</si>
  <si>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</si>
  <si>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</si>
  <si>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</si>
  <si>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</si>
  <si>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</si>
  <si>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</si>
  <si>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</si>
  <si>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</si>
  <si>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</si>
  <si>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</si>
  <si>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</si>
  <si>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</si>
  <si>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</si>
  <si>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</si>
  <si>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</si>
  <si>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</si>
  <si>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</si>
  <si>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</si>
  <si>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</si>
  <si>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</si>
  <si>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</si>
  <si>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</si>
  <si>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</si>
  <si>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</si>
  <si>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</si>
  <si>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</si>
  <si>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</si>
  <si>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</si>
  <si>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</si>
  <si>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</si>
  <si>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</si>
  <si>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</si>
  <si>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</si>
  <si>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</si>
  <si>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</si>
  <si>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</si>
  <si>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</si>
  <si>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</si>
  <si>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</si>
  <si>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</si>
  <si>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</si>
  <si>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</si>
  <si>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</si>
  <si>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</si>
  <si>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</si>
  <si>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</si>
  <si>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</si>
  <si>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</si>
  <si>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</si>
  <si>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</si>
  <si>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</si>
  <si>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</si>
  <si>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</si>
  <si>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</si>
  <si>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</si>
  <si>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</si>
  <si>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</si>
  <si>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</si>
  <si>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</si>
  <si>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</si>
  <si>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</si>
  <si>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</si>
  <si>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</si>
  <si>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</si>
  <si>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</si>
  <si>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</si>
  <si>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</si>
  <si>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</si>
  <si>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</si>
  <si>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</si>
  <si>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</si>
  <si>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</si>
  <si>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</si>
  <si>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</si>
  <si>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</si>
  <si>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</si>
  <si>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</si>
  <si>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</si>
  <si>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</si>
  <si>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</si>
  <si>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</si>
  <si>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</si>
  <si>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</si>
  <si>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</si>
  <si>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</si>
  <si>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</si>
  <si>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</si>
  <si>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</si>
  <si>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</si>
  <si>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</si>
  <si>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</si>
  <si>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</si>
  <si>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</si>
  <si>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</si>
  <si>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</si>
  <si>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</si>
  <si>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</si>
  <si>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</si>
  <si>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</si>
  <si>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</si>
  <si>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</si>
  <si>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</si>
  <si>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</si>
  <si>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</si>
  <si>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</si>
  <si>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</si>
  <si>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</si>
  <si>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</si>
  <si>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</si>
  <si>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</si>
  <si>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</si>
  <si>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</si>
  <si>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</si>
  <si>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</si>
  <si>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</si>
  <si>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</si>
  <si>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</si>
  <si>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</si>
  <si>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</si>
  <si>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</si>
  <si>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</si>
  <si>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</si>
  <si>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</si>
  <si>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</si>
  <si>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</si>
  <si>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</si>
  <si>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</si>
  <si>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</si>
  <si>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</si>
  <si>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</si>
  <si>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</si>
  <si>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</si>
  <si>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</si>
  <si>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</si>
  <si>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</si>
  <si>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</si>
  <si>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</si>
  <si>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</si>
  <si>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</si>
  <si>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</si>
  <si>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</si>
  <si>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</si>
  <si>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</si>
  <si>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</si>
  <si>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</si>
  <si>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</si>
  <si>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</si>
  <si>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</si>
  <si>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</si>
  <si>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</si>
  <si>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</si>
  <si>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</si>
  <si>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</si>
  <si>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</si>
  <si>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</si>
  <si>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</si>
  <si>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</si>
  <si>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</si>
  <si>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</si>
  <si>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</si>
  <si>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</si>
  <si>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</si>
  <si>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</si>
  <si>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</si>
  <si>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</si>
  <si>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</si>
  <si>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</si>
  <si>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</si>
  <si>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</si>
  <si>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</si>
  <si>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</si>
  <si>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</si>
  <si>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</si>
  <si>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</si>
  <si>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</si>
  <si>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</si>
  <si>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</si>
  <si>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</si>
  <si>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</si>
  <si>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</si>
  <si>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</si>
  <si>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</si>
  <si>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</si>
  <si>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</si>
  <si>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</si>
  <si>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</si>
  <si>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</si>
  <si>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</si>
  <si>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</si>
  <si>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</si>
  <si>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</si>
  <si>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</si>
  <si>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</si>
  <si>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</si>
  <si>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</si>
  <si>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</si>
  <si>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</si>
  <si>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</si>
  <si>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</si>
  <si>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</si>
  <si>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</si>
  <si>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</si>
  <si>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</si>
  <si>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</si>
  <si>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</si>
  <si>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</si>
  <si>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</si>
  <si>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</si>
  <si>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</si>
  <si>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</si>
  <si>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</si>
  <si>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</si>
  <si>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</si>
  <si>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</si>
  <si>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</si>
  <si>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</si>
  <si>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</si>
  <si>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</si>
  <si>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</si>
  <si>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</si>
  <si>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</si>
  <si>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</si>
  <si>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</si>
  <si>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</si>
  <si>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</si>
  <si>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</si>
  <si>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</si>
  <si>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</si>
  <si>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</si>
  <si>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</si>
  <si>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</si>
  <si>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</si>
  <si>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</si>
  <si>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</si>
  <si>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</si>
  <si>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</si>
  <si>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</si>
  <si>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</si>
  <si>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</si>
  <si>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</si>
  <si>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</si>
  <si>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</si>
  <si>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</si>
  <si>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</si>
  <si>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</si>
  <si>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</si>
  <si>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</si>
  <si>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</si>
  <si>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</si>
  <si>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</si>
  <si>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</si>
  <si>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</si>
  <si>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</si>
  <si>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</si>
  <si>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</si>
  <si>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</si>
  <si>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</si>
  <si>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</si>
  <si>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</si>
  <si>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</si>
  <si>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</si>
  <si>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</si>
  <si>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</si>
  <si>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</si>
  <si>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</si>
  <si>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</si>
  <si>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</si>
  <si>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</si>
  <si>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</si>
  <si>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</si>
  <si>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</si>
  <si>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</si>
  <si>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</si>
  <si>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</si>
  <si>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</si>
  <si>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</si>
  <si>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</si>
  <si>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</si>
  <si>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</si>
  <si>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</si>
  <si>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</si>
  <si>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</si>
  <si>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</si>
  <si>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</si>
  <si>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</si>
  <si>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</si>
  <si>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</si>
  <si>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</si>
  <si>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</si>
  <si>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</si>
  <si>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</si>
  <si>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</si>
  <si>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</si>
  <si>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</si>
  <si>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</si>
  <si>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</si>
  <si>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</si>
  <si>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</si>
  <si>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</si>
  <si>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</si>
  <si>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</si>
  <si>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</si>
  <si>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</si>
  <si>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</si>
  <si>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</si>
  <si>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</si>
  <si>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</si>
  <si>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</si>
  <si>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</si>
  <si>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</si>
  <si>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</si>
  <si>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</si>
  <si>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</si>
  <si>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</si>
  <si>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</si>
  <si>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</si>
  <si>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</si>
  <si>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</si>
  <si>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</si>
  <si>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</si>
  <si>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</si>
  <si>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</si>
  <si>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</si>
  <si>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</si>
  <si>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</si>
  <si>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</si>
  <si>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</si>
  <si>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</si>
  <si>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</si>
  <si>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</si>
  <si>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</si>
  <si>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</si>
  <si>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</si>
  <si>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</si>
  <si>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</si>
  <si>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</si>
  <si>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</si>
  <si>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</si>
  <si>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</si>
  <si>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</si>
  <si>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</si>
  <si>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</si>
  <si>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</si>
  <si>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</si>
  <si>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</si>
  <si>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</si>
  <si>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</si>
  <si>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</si>
  <si>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</si>
  <si>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</si>
  <si>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</si>
  <si>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</si>
  <si>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</si>
  <si>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</si>
  <si>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</si>
  <si>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</si>
  <si>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</si>
  <si>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</si>
  <si>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</si>
  <si>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</si>
  <si>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</si>
  <si>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</si>
  <si>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</si>
  <si>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</si>
  <si>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</si>
  <si>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</si>
  <si>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</si>
  <si>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</si>
  <si>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</si>
  <si>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</si>
  <si>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</si>
  <si>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</si>
  <si>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</si>
  <si>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</si>
  <si>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</si>
  <si>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</si>
  <si>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</si>
  <si>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</si>
  <si>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</si>
  <si>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</si>
  <si>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</si>
  <si>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</si>
  <si>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</si>
  <si>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</si>
  <si>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</si>
  <si>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</si>
  <si>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</si>
  <si>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</si>
  <si>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</si>
  <si>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</si>
  <si>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</si>
  <si>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</si>
  <si>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</si>
  <si>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</si>
  <si>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</si>
  <si>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</si>
  <si>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</si>
  <si>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</si>
  <si>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</si>
  <si>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</si>
  <si>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</si>
  <si>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</si>
  <si>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</si>
  <si>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</si>
  <si>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</si>
  <si>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</si>
  <si>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</si>
  <si>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</si>
  <si>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</si>
  <si>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</si>
  <si>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</si>
  <si>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</si>
  <si>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</si>
  <si>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</si>
  <si>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</si>
  <si>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</si>
  <si>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</si>
  <si>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</si>
  <si>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</si>
  <si>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</si>
  <si>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</si>
  <si>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</si>
  <si>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</si>
  <si>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</si>
  <si>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</si>
  <si>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</si>
  <si>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</si>
  <si>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</si>
  <si>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</si>
  <si>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</si>
  <si>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</si>
  <si>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</si>
  <si>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</si>
  <si>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</si>
  <si>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</si>
  <si>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</si>
  <si>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</si>
  <si>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</si>
  <si>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</si>
  <si>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</si>
  <si>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</si>
  <si>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</si>
  <si>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</si>
  <si>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</si>
  <si>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</si>
  <si>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空港等災害復旧事業</t>
  </si>
  <si>
    <t>昭和31年度</t>
  </si>
  <si>
    <t>終了予定なし</t>
  </si>
  <si>
    <t>空港計画課</t>
  </si>
  <si>
    <t>空港等災害復旧事業（直轄施設）事務処理要綱等</t>
  </si>
  <si>
    <t>-</t>
  </si>
  <si>
    <t>空港等災害復旧費</t>
  </si>
  <si>
    <t>空港災害復旧事業費補助</t>
  </si>
  <si>
    <t>被災した施設の復旧により、施設の機能を復旧前の状態に回復</t>
  </si>
  <si>
    <t>各年度ごとの復旧が完了すべき施設のうち、復旧が完了し施設の機能が被災前の状態に回復した施設数</t>
  </si>
  <si>
    <t>箇所</t>
  </si>
  <si>
    <t>空港関係施設の災害復旧対象の着工箇所数</t>
  </si>
  <si>
    <t>／　</t>
    <phoneticPr fontId="5"/>
  </si>
  <si>
    <t>366</t>
  </si>
  <si>
    <t>367</t>
  </si>
  <si>
    <t>387</t>
  </si>
  <si>
    <t>388</t>
  </si>
  <si>
    <t>262</t>
  </si>
  <si>
    <t>263</t>
  </si>
  <si>
    <t>255</t>
  </si>
  <si>
    <t>256</t>
  </si>
  <si>
    <t>259</t>
  </si>
  <si>
    <t>261</t>
  </si>
  <si>
    <t>267</t>
  </si>
  <si>
    <t>269</t>
  </si>
  <si>
    <t>258</t>
  </si>
  <si>
    <t>○</t>
  </si>
  <si>
    <t>課長　中原　正顕</t>
    <rPh sb="3" eb="5">
      <t>ナカハラ</t>
    </rPh>
    <rPh sb="6" eb="8">
      <t>マサアキ</t>
    </rPh>
    <phoneticPr fontId="5"/>
  </si>
  <si>
    <t>国交</t>
  </si>
  <si>
    <t>-</t>
    <phoneticPr fontId="5"/>
  </si>
  <si>
    <t>‐</t>
  </si>
  <si>
    <t>災害復旧事業は民生安定の為、迅速な取組が求められ優先度の高い事業である。</t>
    <rPh sb="0" eb="2">
      <t>サイガイ</t>
    </rPh>
    <rPh sb="2" eb="4">
      <t>フッキュウ</t>
    </rPh>
    <rPh sb="4" eb="6">
      <t>ジギョウ</t>
    </rPh>
    <rPh sb="7" eb="9">
      <t>ミンセイ</t>
    </rPh>
    <rPh sb="9" eb="11">
      <t>アンテイ</t>
    </rPh>
    <rPh sb="12" eb="13">
      <t>タメ</t>
    </rPh>
    <rPh sb="14" eb="16">
      <t>ジンソク</t>
    </rPh>
    <rPh sb="17" eb="19">
      <t>トリクミ</t>
    </rPh>
    <rPh sb="20" eb="21">
      <t>モト</t>
    </rPh>
    <rPh sb="24" eb="27">
      <t>ユウセンド</t>
    </rPh>
    <rPh sb="28" eb="29">
      <t>タカ</t>
    </rPh>
    <rPh sb="30" eb="32">
      <t>ジギョウ</t>
    </rPh>
    <phoneticPr fontId="5"/>
  </si>
  <si>
    <t>災害復旧が発生した際には迅速かつ適切に執行する。</t>
    <phoneticPr fontId="5"/>
  </si>
  <si>
    <t>国土交通省航空局調べ（令和4年3月）</t>
    <phoneticPr fontId="5"/>
  </si>
  <si>
    <t>事業費</t>
    <rPh sb="0" eb="3">
      <t>ジギョウヒ</t>
    </rPh>
    <phoneticPr fontId="5"/>
  </si>
  <si>
    <t>護岸復旧工事等</t>
    <rPh sb="0" eb="2">
      <t>ゴガン</t>
    </rPh>
    <rPh sb="2" eb="4">
      <t>フッキュウ</t>
    </rPh>
    <rPh sb="4" eb="6">
      <t>コウジ</t>
    </rPh>
    <rPh sb="6" eb="7">
      <t>トウ</t>
    </rPh>
    <phoneticPr fontId="5"/>
  </si>
  <si>
    <t>復旧工事の実施及び工事にかかる設計等</t>
    <rPh sb="0" eb="2">
      <t>フッキュウ</t>
    </rPh>
    <rPh sb="2" eb="4">
      <t>コウジ</t>
    </rPh>
    <rPh sb="5" eb="7">
      <t>ジッシ</t>
    </rPh>
    <rPh sb="7" eb="8">
      <t>オヨ</t>
    </rPh>
    <rPh sb="9" eb="11">
      <t>コウジ</t>
    </rPh>
    <rPh sb="15" eb="17">
      <t>セッケイ</t>
    </rPh>
    <rPh sb="17" eb="18">
      <t>トウ</t>
    </rPh>
    <phoneticPr fontId="5"/>
  </si>
  <si>
    <t>九州地方整備局</t>
    <phoneticPr fontId="5"/>
  </si>
  <si>
    <t>大分県</t>
    <phoneticPr fontId="5"/>
  </si>
  <si>
    <t>-</t>
    <phoneticPr fontId="5"/>
  </si>
  <si>
    <t>復旧工事の実施及び工事にかかる設計等</t>
    <phoneticPr fontId="5"/>
  </si>
  <si>
    <t>護岸復旧工事等</t>
    <phoneticPr fontId="5"/>
  </si>
  <si>
    <t>土地使用料</t>
    <rPh sb="0" eb="2">
      <t>トチ</t>
    </rPh>
    <rPh sb="2" eb="5">
      <t>シヨウリョウ</t>
    </rPh>
    <phoneticPr fontId="5"/>
  </si>
  <si>
    <t>鹿児島県</t>
    <rPh sb="0" eb="4">
      <t>カゴシマケン</t>
    </rPh>
    <phoneticPr fontId="5"/>
  </si>
  <si>
    <t>-</t>
    <phoneticPr fontId="5"/>
  </si>
  <si>
    <t>地震、高潮その他の異常な天然現象により被災した空港等の速やかな復旧を図り、もって公共の福祉を確保することを目的とする。</t>
    <phoneticPr fontId="5"/>
  </si>
  <si>
    <t>・地震、高潮等の影響による空港施設の被災箇所について、原則、被災前の原形復旧工事を実施。
・滑走路等又は空港用地の災害復旧工事を実施する場合、国と地方公共団体との負担割合は国が80/100、地方公共団体が20/100により実施。</t>
    <phoneticPr fontId="5"/>
  </si>
  <si>
    <t>地震、高潮等の影響による空港施設の被災箇所について、原則、被災前の原形復旧工事を実施する。</t>
    <phoneticPr fontId="5"/>
  </si>
  <si>
    <t>災害復旧事業は民生安定の為、迅速な取組が求められ優先度が高い事業である。</t>
    <phoneticPr fontId="5"/>
  </si>
  <si>
    <t>関係法令に基づき適正に実施している。</t>
    <phoneticPr fontId="5"/>
  </si>
  <si>
    <t>無</t>
  </si>
  <si>
    <t>支出先は、一般競争入札などの関係法令に基づき選定しており妥当である。</t>
    <phoneticPr fontId="5"/>
  </si>
  <si>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32"/>
  </si>
  <si>
    <t>災害復旧事業に即したものとなっている。</t>
  </si>
  <si>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32"/>
  </si>
  <si>
    <t>成果目標の達成に向け着実に実績をあげている。</t>
    <rPh sb="0" eb="2">
      <t>セイカ</t>
    </rPh>
    <rPh sb="2" eb="4">
      <t>モクヒョウ</t>
    </rPh>
    <rPh sb="5" eb="7">
      <t>タッセイ</t>
    </rPh>
    <rPh sb="8" eb="9">
      <t>ム</t>
    </rPh>
    <rPh sb="10" eb="12">
      <t>チャクジツ</t>
    </rPh>
    <rPh sb="13" eb="15">
      <t>ジッセキ</t>
    </rPh>
    <phoneticPr fontId="32"/>
  </si>
  <si>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32"/>
  </si>
  <si>
    <t>着実に進められており見合ったものとなっている。</t>
  </si>
  <si>
    <t>復旧した施設は、従前の効用を復旧し活用されている。</t>
  </si>
  <si>
    <t>-</t>
    <phoneticPr fontId="5"/>
  </si>
  <si>
    <t>過去の実績等を踏まえ予算を確保しており、被災状況を踏まえて必要な事業を実施した結果、不用額が生じたものである。</t>
    <rPh sb="7" eb="8">
      <t>フ</t>
    </rPh>
    <rPh sb="10" eb="12">
      <t>ヨサン</t>
    </rPh>
    <rPh sb="13" eb="15">
      <t>カクホ</t>
    </rPh>
    <rPh sb="20" eb="22">
      <t>ヒサイ</t>
    </rPh>
    <rPh sb="22" eb="24">
      <t>ジョウキョウ</t>
    </rPh>
    <rPh sb="25" eb="26">
      <t>フ</t>
    </rPh>
    <rPh sb="29" eb="31">
      <t>ヒツヨウ</t>
    </rPh>
    <rPh sb="32" eb="34">
      <t>ジギョウ</t>
    </rPh>
    <rPh sb="35" eb="37">
      <t>ジッシ</t>
    </rPh>
    <rPh sb="39" eb="41">
      <t>ケッカ</t>
    </rPh>
    <phoneticPr fontId="5"/>
  </si>
  <si>
    <t>・航空法第37条、第95条の2
・空港法第第5条、8条</t>
    <rPh sb="1" eb="4">
      <t>コウクウホウ</t>
    </rPh>
    <rPh sb="4" eb="5">
      <t>ダイ</t>
    </rPh>
    <rPh sb="7" eb="8">
      <t>ジョウ</t>
    </rPh>
    <rPh sb="9" eb="10">
      <t>ダイ</t>
    </rPh>
    <rPh sb="12" eb="13">
      <t>ジョウ</t>
    </rPh>
    <rPh sb="26" eb="27">
      <t>ジョウ</t>
    </rPh>
    <phoneticPr fontId="5"/>
  </si>
  <si>
    <t>災害復旧箇所の対象施設が空港、航空路など多様であり、統一的な単位の設定による評価が困難なため未計上とした。</t>
    <rPh sb="15" eb="18">
      <t>コウクウロ</t>
    </rPh>
    <phoneticPr fontId="5"/>
  </si>
  <si>
    <t>航空局　航空ネットワーク部</t>
    <rPh sb="4" eb="6">
      <t>コウクウ</t>
    </rPh>
    <rPh sb="12" eb="13">
      <t>ブ</t>
    </rPh>
    <phoneticPr fontId="5"/>
  </si>
  <si>
    <t>-</t>
    <phoneticPr fontId="5"/>
  </si>
  <si>
    <t>補助金等交付</t>
  </si>
  <si>
    <t>災害復旧事業にかかる説明会を実施し、地方公共団体等に過去の事例紹介や資料作成方法の周知を行い、事務手続きの迅速化およびコスト縮減に努めていく。</t>
    <rPh sb="0" eb="4">
      <t>サイガイフッキュウ</t>
    </rPh>
    <rPh sb="4" eb="6">
      <t>ジギョウ</t>
    </rPh>
    <rPh sb="10" eb="13">
      <t>セツメイカイ</t>
    </rPh>
    <rPh sb="14" eb="16">
      <t>ジッシ</t>
    </rPh>
    <rPh sb="18" eb="20">
      <t>チホウ</t>
    </rPh>
    <rPh sb="20" eb="22">
      <t>コウキョウ</t>
    </rPh>
    <rPh sb="22" eb="24">
      <t>ダンタイ</t>
    </rPh>
    <rPh sb="24" eb="25">
      <t>トウ</t>
    </rPh>
    <rPh sb="26" eb="28">
      <t>カコ</t>
    </rPh>
    <rPh sb="29" eb="31">
      <t>ジレイ</t>
    </rPh>
    <rPh sb="31" eb="33">
      <t>ショウカイ</t>
    </rPh>
    <rPh sb="34" eb="36">
      <t>シリョウ</t>
    </rPh>
    <rPh sb="36" eb="38">
      <t>サクセイ</t>
    </rPh>
    <rPh sb="38" eb="40">
      <t>ホウホウ</t>
    </rPh>
    <rPh sb="41" eb="43">
      <t>シュウチ</t>
    </rPh>
    <rPh sb="44" eb="45">
      <t>ギョウ</t>
    </rPh>
    <rPh sb="47" eb="51">
      <t>ジムテツヅ</t>
    </rPh>
    <rPh sb="53" eb="56">
      <t>ジンソクカ</t>
    </rPh>
    <rPh sb="62" eb="64">
      <t>シュクゲン</t>
    </rPh>
    <rPh sb="65" eb="66">
      <t>ツト</t>
    </rPh>
    <phoneticPr fontId="5"/>
  </si>
  <si>
    <t>A.九州地方整備局</t>
    <rPh sb="2" eb="4">
      <t>キュウシュウ</t>
    </rPh>
    <rPh sb="4" eb="6">
      <t>チホウ</t>
    </rPh>
    <rPh sb="6" eb="9">
      <t>セイビキョク</t>
    </rPh>
    <phoneticPr fontId="5"/>
  </si>
  <si>
    <t>C.鹿児島県</t>
    <rPh sb="2" eb="6">
      <t>カゴシマケン</t>
    </rPh>
    <phoneticPr fontId="5"/>
  </si>
  <si>
    <t>B.株式会社安東建設</t>
    <rPh sb="2" eb="6">
      <t>カブシキガイシャ</t>
    </rPh>
    <rPh sb="6" eb="8">
      <t>アンドウ</t>
    </rPh>
    <rPh sb="8" eb="10">
      <t>ケンセツ</t>
    </rPh>
    <phoneticPr fontId="5"/>
  </si>
  <si>
    <t>株式会社安東建設</t>
    <rPh sb="0" eb="4">
      <t>カブシキガイシャ</t>
    </rPh>
    <phoneticPr fontId="5"/>
  </si>
  <si>
    <t>一般社団法人日本潜水協会</t>
    <phoneticPr fontId="5"/>
  </si>
  <si>
    <t>外部有識者点検対象外</t>
    <phoneticPr fontId="5"/>
  </si>
  <si>
    <t>災害復旧事業は民生安定の為、迅速な取組が求められ適時適切に執行すべき。</t>
    <phoneticPr fontId="5"/>
  </si>
  <si>
    <t>災害が発生した際には迅速かつ適切に執行できるように努める。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</si>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</sst>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xdr:colOff>
      <xdr:row>269</xdr:row>
      <xdr:rowOff>52070</xdr:rowOff>
    </xdr:from>
    <xdr:to>
      <xdr:col>18</xdr:col>
      <xdr:colOff>197485</xdr:colOff>
      <xdr:row>270</xdr:row>
      <xdr:rowOff>277495</xdr:rowOff>
    </xdr:to>
    <xdr:sp macro="" textlink="">
      <xdr:nvSpPr>
        <xdr:cNvPr id="2" name="正方形/長方形 1"/>
        <xdr:cNvSpPr/>
      </xdr:nvSpPr>
      <xdr:spPr>
        <a:xfrm>
          <a:off x="2011680" y="40190420"/>
          <a:ext cx="1786255" cy="53975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104</a:t>
          </a:r>
          <a:r>
            <a:rPr kumimoji="1" lang="ja-JP" altLang="ja-JP" sz="1100">
              <a:solidFill>
                <a:sysClr val="windowText" lastClr="000000"/>
              </a:solidFill>
              <a:effectLst/>
              <a:latin typeface="+mn-lt"/>
              <a:ea typeface="+mn-ea"/>
              <a:cs typeface="+mn-cs"/>
            </a:rPr>
            <a:t>百万円</a:t>
          </a:r>
          <a:endParaRPr lang="ja-JP" altLang="ja-JP" sz="1000">
            <a:solidFill>
              <a:sysClr val="windowText" lastClr="000000"/>
            </a:solidFill>
            <a:effectLst/>
          </a:endParaRPr>
        </a:p>
        <a:p>
          <a:pPr algn="ctr"/>
          <a:endParaRPr kumimoji="1" lang="ja-JP" altLang="en-US" sz="1000">
            <a:solidFill>
              <a:sysClr val="windowText" lastClr="000000"/>
            </a:solidFill>
            <a:latin typeface="+mn-ea"/>
            <a:ea typeface="+mn-ea"/>
          </a:endParaRPr>
        </a:p>
      </xdr:txBody>
    </xdr:sp>
    <xdr:clientData/>
  </xdr:twoCellAnchor>
  <xdr:twoCellAnchor>
    <xdr:from>
      <xdr:col>19</xdr:col>
      <xdr:colOff>114300</xdr:colOff>
      <xdr:row>273</xdr:row>
      <xdr:rowOff>52070</xdr:rowOff>
    </xdr:from>
    <xdr:to>
      <xdr:col>28</xdr:col>
      <xdr:colOff>99060</xdr:colOff>
      <xdr:row>274</xdr:row>
      <xdr:rowOff>277495</xdr:rowOff>
    </xdr:to>
    <xdr:sp macro="" textlink="">
      <xdr:nvSpPr>
        <xdr:cNvPr id="3" name="正方形/長方形 2"/>
        <xdr:cNvSpPr/>
      </xdr:nvSpPr>
      <xdr:spPr>
        <a:xfrm>
          <a:off x="3914775" y="41447720"/>
          <a:ext cx="1784985" cy="53975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A. </a:t>
          </a:r>
          <a:r>
            <a:rPr kumimoji="1" lang="ja-JP" altLang="en-US" sz="1000">
              <a:solidFill>
                <a:sysClr val="windowText" lastClr="000000"/>
              </a:solidFill>
              <a:latin typeface="+mn-ea"/>
              <a:ea typeface="+mn-ea"/>
            </a:rPr>
            <a:t>地方整備局</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機関</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97</a:t>
          </a:r>
          <a:r>
            <a:rPr kumimoji="1" lang="ja-JP" altLang="en-US" sz="1000">
              <a:solidFill>
                <a:sysClr val="windowText" lastClr="000000"/>
              </a:solidFill>
              <a:latin typeface="+mn-ea"/>
              <a:ea typeface="+mn-ea"/>
            </a:rPr>
            <a:t>百万円</a:t>
          </a:r>
        </a:p>
      </xdr:txBody>
    </xdr:sp>
    <xdr:clientData/>
  </xdr:twoCellAnchor>
  <xdr:twoCellAnchor>
    <xdr:from>
      <xdr:col>19</xdr:col>
      <xdr:colOff>117475</xdr:colOff>
      <xdr:row>278</xdr:row>
      <xdr:rowOff>64135</xdr:rowOff>
    </xdr:from>
    <xdr:to>
      <xdr:col>28</xdr:col>
      <xdr:colOff>101600</xdr:colOff>
      <xdr:row>279</xdr:row>
      <xdr:rowOff>290830</xdr:rowOff>
    </xdr:to>
    <xdr:sp macro="" textlink="">
      <xdr:nvSpPr>
        <xdr:cNvPr id="4" name="正方形/長方形 3"/>
        <xdr:cNvSpPr/>
      </xdr:nvSpPr>
      <xdr:spPr>
        <a:xfrm>
          <a:off x="3917950" y="43031410"/>
          <a:ext cx="1784350" cy="54102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．地方公共団体</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機関</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7</a:t>
          </a:r>
          <a:r>
            <a:rPr kumimoji="1" lang="ja-JP" altLang="en-US" sz="1000">
              <a:solidFill>
                <a:sysClr val="windowText" lastClr="000000"/>
              </a:solidFill>
              <a:latin typeface="+mn-ea"/>
              <a:ea typeface="+mn-ea"/>
            </a:rPr>
            <a:t>百万円</a:t>
          </a:r>
        </a:p>
      </xdr:txBody>
    </xdr:sp>
    <xdr:clientData/>
  </xdr:twoCellAnchor>
  <xdr:twoCellAnchor>
    <xdr:from>
      <xdr:col>15</xdr:col>
      <xdr:colOff>0</xdr:colOff>
      <xdr:row>272</xdr:row>
      <xdr:rowOff>273685</xdr:rowOff>
    </xdr:from>
    <xdr:to>
      <xdr:col>15</xdr:col>
      <xdr:colOff>0</xdr:colOff>
      <xdr:row>279</xdr:row>
      <xdr:rowOff>22860</xdr:rowOff>
    </xdr:to>
    <xdr:cxnSp macro="">
      <xdr:nvCxnSpPr>
        <xdr:cNvPr id="5" name="直線コネクタ 12"/>
        <xdr:cNvCxnSpPr/>
      </xdr:nvCxnSpPr>
      <xdr:spPr>
        <a:xfrm>
          <a:off x="3028950" y="34506535"/>
          <a:ext cx="0" cy="2229485"/>
        </a:xfrm>
        <a:prstGeom prst="straightConnector1">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2540</xdr:colOff>
      <xdr:row>274</xdr:row>
      <xdr:rowOff>0</xdr:rowOff>
    </xdr:from>
    <xdr:to>
      <xdr:col>19</xdr:col>
      <xdr:colOff>95885</xdr:colOff>
      <xdr:row>274</xdr:row>
      <xdr:rowOff>0</xdr:rowOff>
    </xdr:to>
    <xdr:cxnSp macro="">
      <xdr:nvCxnSpPr>
        <xdr:cNvPr id="6" name="直線矢印コネクタ 5"/>
        <xdr:cNvCxnSpPr/>
      </xdr:nvCxnSpPr>
      <xdr:spPr>
        <a:xfrm>
          <a:off x="3002915" y="41709975"/>
          <a:ext cx="893445"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xdr:colOff>
      <xdr:row>279</xdr:row>
      <xdr:rowOff>15875</xdr:rowOff>
    </xdr:from>
    <xdr:to>
      <xdr:col>19</xdr:col>
      <xdr:colOff>95885</xdr:colOff>
      <xdr:row>279</xdr:row>
      <xdr:rowOff>15875</xdr:rowOff>
    </xdr:to>
    <xdr:cxnSp macro="">
      <xdr:nvCxnSpPr>
        <xdr:cNvPr id="7" name="直線矢印コネクタ 6"/>
        <xdr:cNvCxnSpPr/>
      </xdr:nvCxnSpPr>
      <xdr:spPr>
        <a:xfrm>
          <a:off x="3002915" y="43297475"/>
          <a:ext cx="893445"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271</xdr:row>
      <xdr:rowOff>14605</xdr:rowOff>
    </xdr:from>
    <xdr:to>
      <xdr:col>18</xdr:col>
      <xdr:colOff>196215</xdr:colOff>
      <xdr:row>272</xdr:row>
      <xdr:rowOff>168910</xdr:rowOff>
    </xdr:to>
    <xdr:sp macro="" textlink="">
      <xdr:nvSpPr>
        <xdr:cNvPr id="8" name="大かっこ 7"/>
        <xdr:cNvSpPr/>
      </xdr:nvSpPr>
      <xdr:spPr>
        <a:xfrm>
          <a:off x="2009775" y="40781605"/>
          <a:ext cx="1786890" cy="46863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36000" tIns="36000" rIns="36000" bIns="36000" rtlCol="0" anchor="ctr"/>
        <a:lstStyle/>
        <a:p>
          <a:pPr algn="ctr"/>
          <a:r>
            <a:rPr kumimoji="1" lang="ja-JP" altLang="en-US" sz="1000"/>
            <a:t>予算配分、事業採択</a:t>
          </a:r>
          <a:endParaRPr kumimoji="1" lang="en-US" altLang="ja-JP" sz="1000"/>
        </a:p>
        <a:p>
          <a:pPr algn="ctr"/>
          <a:r>
            <a:rPr kumimoji="1" lang="ja-JP" altLang="en-US" sz="1000"/>
            <a:t>地方整備局等への助言等</a:t>
          </a:r>
        </a:p>
      </xdr:txBody>
    </xdr:sp>
    <xdr:clientData/>
  </xdr:twoCellAnchor>
  <xdr:twoCellAnchor>
    <xdr:from>
      <xdr:col>19</xdr:col>
      <xdr:colOff>130810</xdr:colOff>
      <xdr:row>275</xdr:row>
      <xdr:rowOff>56515</xdr:rowOff>
    </xdr:from>
    <xdr:to>
      <xdr:col>28</xdr:col>
      <xdr:colOff>115570</xdr:colOff>
      <xdr:row>276</xdr:row>
      <xdr:rowOff>212090</xdr:rowOff>
    </xdr:to>
    <xdr:sp macro="" textlink="">
      <xdr:nvSpPr>
        <xdr:cNvPr id="9" name="大かっこ 8"/>
        <xdr:cNvSpPr/>
      </xdr:nvSpPr>
      <xdr:spPr>
        <a:xfrm>
          <a:off x="3931285" y="42080815"/>
          <a:ext cx="1784985" cy="4699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36000" tIns="36000" rIns="36000" bIns="36000" rtlCol="0" anchor="ctr"/>
        <a:lstStyle/>
        <a:p>
          <a:pPr algn="ctr"/>
          <a:r>
            <a:rPr kumimoji="1" lang="ja-JP" altLang="en-US" sz="1000"/>
            <a:t>復旧工事の実施及び工事にかかる設計等</a:t>
          </a:r>
        </a:p>
      </xdr:txBody>
    </xdr:sp>
    <xdr:clientData/>
  </xdr:twoCellAnchor>
  <xdr:twoCellAnchor>
    <xdr:from>
      <xdr:col>28</xdr:col>
      <xdr:colOff>104140</xdr:colOff>
      <xdr:row>274</xdr:row>
      <xdr:rowOff>6350</xdr:rowOff>
    </xdr:from>
    <xdr:to>
      <xdr:col>32</xdr:col>
      <xdr:colOff>196850</xdr:colOff>
      <xdr:row>274</xdr:row>
      <xdr:rowOff>6350</xdr:rowOff>
    </xdr:to>
    <xdr:cxnSp macro="">
      <xdr:nvCxnSpPr>
        <xdr:cNvPr id="10" name="直線矢印コネクタ 9"/>
        <xdr:cNvCxnSpPr/>
      </xdr:nvCxnSpPr>
      <xdr:spPr>
        <a:xfrm>
          <a:off x="5704840" y="41716325"/>
          <a:ext cx="89281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xdr:colOff>
      <xdr:row>273</xdr:row>
      <xdr:rowOff>56515</xdr:rowOff>
    </xdr:from>
    <xdr:to>
      <xdr:col>42</xdr:col>
      <xdr:colOff>0</xdr:colOff>
      <xdr:row>274</xdr:row>
      <xdr:rowOff>282575</xdr:rowOff>
    </xdr:to>
    <xdr:sp macro="" textlink="">
      <xdr:nvSpPr>
        <xdr:cNvPr id="11" name="正方形/長方形 10"/>
        <xdr:cNvSpPr/>
      </xdr:nvSpPr>
      <xdr:spPr>
        <a:xfrm>
          <a:off x="6616065" y="41452165"/>
          <a:ext cx="1784985" cy="54038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B. </a:t>
          </a:r>
          <a:r>
            <a:rPr kumimoji="1" lang="ja-JP" altLang="en-US" sz="1000">
              <a:solidFill>
                <a:sysClr val="windowText" lastClr="000000"/>
              </a:solidFill>
              <a:latin typeface="+mn-ea"/>
              <a:ea typeface="+mn-ea"/>
            </a:rPr>
            <a:t>民間企業等</a:t>
          </a:r>
          <a:r>
            <a:rPr kumimoji="1" lang="en-US" altLang="ja-JP" sz="1000">
              <a:solidFill>
                <a:sysClr val="windowText" lastClr="000000"/>
              </a:solidFill>
              <a:latin typeface="+mn-ea"/>
              <a:ea typeface="+mn-ea"/>
            </a:rPr>
            <a:t>(3</a:t>
          </a:r>
          <a:r>
            <a:rPr kumimoji="1" lang="ja-JP" altLang="en-US" sz="1000">
              <a:solidFill>
                <a:sysClr val="windowText" lastClr="000000"/>
              </a:solidFill>
              <a:latin typeface="+mn-ea"/>
              <a:ea typeface="+mn-ea"/>
            </a:rPr>
            <a:t>機関</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97</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33</xdr:col>
      <xdr:colOff>9525</xdr:colOff>
      <xdr:row>275</xdr:row>
      <xdr:rowOff>8890</xdr:rowOff>
    </xdr:from>
    <xdr:to>
      <xdr:col>41</xdr:col>
      <xdr:colOff>195580</xdr:colOff>
      <xdr:row>276</xdr:row>
      <xdr:rowOff>162560</xdr:rowOff>
    </xdr:to>
    <xdr:sp macro="" textlink="">
      <xdr:nvSpPr>
        <xdr:cNvPr id="12" name="大かっこ 11"/>
        <xdr:cNvSpPr/>
      </xdr:nvSpPr>
      <xdr:spPr>
        <a:xfrm>
          <a:off x="6610350" y="42033190"/>
          <a:ext cx="1786255" cy="46799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36000" tIns="36000" rIns="36000" bIns="36000" rtlCol="0" anchor="ctr"/>
        <a:lstStyle/>
        <a:p>
          <a:pPr algn="ctr"/>
          <a:r>
            <a:rPr kumimoji="1" lang="ja-JP" altLang="en-US" sz="1000"/>
            <a:t>復旧工事、設計等</a:t>
          </a:r>
        </a:p>
      </xdr:txBody>
    </xdr:sp>
    <xdr:clientData/>
  </xdr:twoCellAnchor>
  <xdr:twoCellAnchor>
    <xdr:from>
      <xdr:col>19</xdr:col>
      <xdr:colOff>89535</xdr:colOff>
      <xdr:row>277</xdr:row>
      <xdr:rowOff>191135</xdr:rowOff>
    </xdr:from>
    <xdr:to>
      <xdr:col>27</xdr:col>
      <xdr:colOff>100965</xdr:colOff>
      <xdr:row>278</xdr:row>
      <xdr:rowOff>191135</xdr:rowOff>
    </xdr:to>
    <xdr:sp macro="" textlink="">
      <xdr:nvSpPr>
        <xdr:cNvPr id="16" name="正方形/長方形 15"/>
        <xdr:cNvSpPr/>
      </xdr:nvSpPr>
      <xdr:spPr>
        <a:xfrm>
          <a:off x="3890010" y="42844085"/>
          <a:ext cx="161163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118110</xdr:colOff>
      <xdr:row>280</xdr:row>
      <xdr:rowOff>14605</xdr:rowOff>
    </xdr:from>
    <xdr:to>
      <xdr:col>28</xdr:col>
      <xdr:colOff>102870</xdr:colOff>
      <xdr:row>281</xdr:row>
      <xdr:rowOff>170180</xdr:rowOff>
    </xdr:to>
    <xdr:sp macro="" textlink="">
      <xdr:nvSpPr>
        <xdr:cNvPr id="17" name="大かっこ 16"/>
        <xdr:cNvSpPr/>
      </xdr:nvSpPr>
      <xdr:spPr>
        <a:xfrm>
          <a:off x="3918585" y="43610530"/>
          <a:ext cx="1784985" cy="4699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36000" tIns="36000" rIns="36000" bIns="36000" rtlCol="0" anchor="ctr"/>
        <a:lstStyle/>
        <a:p>
          <a:pPr algn="ctr"/>
          <a:r>
            <a:rPr kumimoji="1" lang="ja-JP" altLang="en-US" sz="1000"/>
            <a:t>復旧工事の実施及び工事にかかる設計等</a:t>
          </a:r>
        </a:p>
      </xdr:txBody>
    </xdr:sp>
    <xdr:clientData/>
  </xdr:twoCellAnchor>
  <xdr:twoCellAnchor>
    <xdr:from>
      <xdr:col>28</xdr:col>
      <xdr:colOff>114935</xdr:colOff>
      <xdr:row>279</xdr:row>
      <xdr:rowOff>10795</xdr:rowOff>
    </xdr:from>
    <xdr:to>
      <xdr:col>33</xdr:col>
      <xdr:colOff>6350</xdr:colOff>
      <xdr:row>279</xdr:row>
      <xdr:rowOff>10795</xdr:rowOff>
    </xdr:to>
    <xdr:cxnSp macro="">
      <xdr:nvCxnSpPr>
        <xdr:cNvPr id="18" name="直線矢印コネクタ 17"/>
        <xdr:cNvCxnSpPr/>
      </xdr:nvCxnSpPr>
      <xdr:spPr>
        <a:xfrm>
          <a:off x="5715635" y="43292395"/>
          <a:ext cx="891540"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14605</xdr:colOff>
      <xdr:row>278</xdr:row>
      <xdr:rowOff>59055</xdr:rowOff>
    </xdr:from>
    <xdr:to>
      <xdr:col>41</xdr:col>
      <xdr:colOff>200025</xdr:colOff>
      <xdr:row>279</xdr:row>
      <xdr:rowOff>285750</xdr:rowOff>
    </xdr:to>
    <xdr:sp macro="" textlink="">
      <xdr:nvSpPr>
        <xdr:cNvPr id="19" name="正方形/長方形 18"/>
        <xdr:cNvSpPr/>
      </xdr:nvSpPr>
      <xdr:spPr>
        <a:xfrm>
          <a:off x="6615430" y="43026330"/>
          <a:ext cx="1785620" cy="54102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n-ea"/>
              <a:ea typeface="+mn-ea"/>
            </a:rPr>
            <a:t>　　　空港等災害復旧事業</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7</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32</xdr:col>
      <xdr:colOff>141605</xdr:colOff>
      <xdr:row>277</xdr:row>
      <xdr:rowOff>163830</xdr:rowOff>
    </xdr:from>
    <xdr:to>
      <xdr:col>40</xdr:col>
      <xdr:colOff>153035</xdr:colOff>
      <xdr:row>278</xdr:row>
      <xdr:rowOff>163830</xdr:rowOff>
    </xdr:to>
    <xdr:sp macro="" textlink="">
      <xdr:nvSpPr>
        <xdr:cNvPr id="20" name="正方形/長方形 19"/>
        <xdr:cNvSpPr/>
      </xdr:nvSpPr>
      <xdr:spPr>
        <a:xfrm>
          <a:off x="6542405" y="42816780"/>
          <a:ext cx="161163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＜鹿児島県の例＞</a:t>
          </a:r>
        </a:p>
      </xdr:txBody>
    </xdr:sp>
    <xdr:clientData/>
  </xdr:twoCellAnchor>
  <xdr:twoCellAnchor>
    <xdr:from>
      <xdr:col>33</xdr:col>
      <xdr:colOff>95250</xdr:colOff>
      <xdr:row>272</xdr:row>
      <xdr:rowOff>201083</xdr:rowOff>
    </xdr:from>
    <xdr:to>
      <xdr:col>43</xdr:col>
      <xdr:colOff>180480</xdr:colOff>
      <xdr:row>273</xdr:row>
      <xdr:rowOff>174928</xdr:rowOff>
    </xdr:to>
    <xdr:sp macro="" textlink="">
      <xdr:nvSpPr>
        <xdr:cNvPr id="21" name="正方形/長方形 20"/>
        <xdr:cNvSpPr/>
      </xdr:nvSpPr>
      <xdr:spPr>
        <a:xfrm>
          <a:off x="6731000" y="34417000"/>
          <a:ext cx="2096063" cy="32309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一般競争入札（総合評価）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3">
        <v>2022</v>
      </c>
      <c r="AE2" s="833"/>
      <c r="AF2" s="833"/>
      <c r="AG2" s="833"/>
      <c r="AH2" s="833"/>
      <c r="AI2" s="75" t="s">
        <v>283</v>
      </c>
      <c r="AJ2" s="833" t="s">
        <v>635</v>
      </c>
      <c r="AK2" s="833"/>
      <c r="AL2" s="833"/>
      <c r="AM2" s="833"/>
      <c r="AN2" s="75" t="s">
        <v>283</v>
      </c>
      <c r="AO2" s="833">
        <v>21</v>
      </c>
      <c r="AP2" s="833"/>
      <c r="AQ2" s="833"/>
      <c r="AR2" s="76" t="s">
        <v>283</v>
      </c>
      <c r="AS2" s="834">
        <v>567</v>
      </c>
      <c r="AT2" s="834"/>
      <c r="AU2" s="834"/>
      <c r="AV2" s="75" t="str">
        <f>IF(AW2="","","-")</f>
        <v/>
      </c>
      <c r="AW2" s="835"/>
      <c r="AX2" s="835"/>
    </row>
    <row r="3" spans="1:50" ht="21" customHeight="1" thickBot="1" x14ac:dyDescent="0.2">
      <c r="A3" s="836" t="s">
        <v>596</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59</v>
      </c>
      <c r="AJ3" s="838" t="s">
        <v>606</v>
      </c>
      <c r="AK3" s="838"/>
      <c r="AL3" s="838"/>
      <c r="AM3" s="838"/>
      <c r="AN3" s="838"/>
      <c r="AO3" s="838"/>
      <c r="AP3" s="838"/>
      <c r="AQ3" s="838"/>
      <c r="AR3" s="838"/>
      <c r="AS3" s="838"/>
      <c r="AT3" s="838"/>
      <c r="AU3" s="838"/>
      <c r="AV3" s="838"/>
      <c r="AW3" s="838"/>
      <c r="AX3" s="24" t="s">
        <v>60</v>
      </c>
    </row>
    <row r="4" spans="1:50" ht="24.75" customHeight="1" x14ac:dyDescent="0.15">
      <c r="A4" s="808" t="s">
        <v>23</v>
      </c>
      <c r="B4" s="809"/>
      <c r="C4" s="809"/>
      <c r="D4" s="809"/>
      <c r="E4" s="809"/>
      <c r="F4" s="809"/>
      <c r="G4" s="810" t="s">
        <v>607</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670</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15">
      <c r="A5" s="820" t="s">
        <v>62</v>
      </c>
      <c r="B5" s="821"/>
      <c r="C5" s="821"/>
      <c r="D5" s="821"/>
      <c r="E5" s="821"/>
      <c r="F5" s="822"/>
      <c r="G5" s="823" t="s">
        <v>608</v>
      </c>
      <c r="H5" s="824"/>
      <c r="I5" s="824"/>
      <c r="J5" s="824"/>
      <c r="K5" s="824"/>
      <c r="L5" s="824"/>
      <c r="M5" s="825" t="s">
        <v>61</v>
      </c>
      <c r="N5" s="826"/>
      <c r="O5" s="826"/>
      <c r="P5" s="826"/>
      <c r="Q5" s="826"/>
      <c r="R5" s="827"/>
      <c r="S5" s="828" t="s">
        <v>609</v>
      </c>
      <c r="T5" s="824"/>
      <c r="U5" s="824"/>
      <c r="V5" s="824"/>
      <c r="W5" s="824"/>
      <c r="X5" s="829"/>
      <c r="Y5" s="830" t="s">
        <v>3</v>
      </c>
      <c r="Z5" s="831"/>
      <c r="AA5" s="831"/>
      <c r="AB5" s="831"/>
      <c r="AC5" s="831"/>
      <c r="AD5" s="832"/>
      <c r="AE5" s="853" t="s">
        <v>610</v>
      </c>
      <c r="AF5" s="853"/>
      <c r="AG5" s="853"/>
      <c r="AH5" s="853"/>
      <c r="AI5" s="853"/>
      <c r="AJ5" s="853"/>
      <c r="AK5" s="853"/>
      <c r="AL5" s="853"/>
      <c r="AM5" s="853"/>
      <c r="AN5" s="853"/>
      <c r="AO5" s="853"/>
      <c r="AP5" s="854"/>
      <c r="AQ5" s="855" t="s">
        <v>634</v>
      </c>
      <c r="AR5" s="856"/>
      <c r="AS5" s="856"/>
      <c r="AT5" s="856"/>
      <c r="AU5" s="856"/>
      <c r="AV5" s="856"/>
      <c r="AW5" s="856"/>
      <c r="AX5" s="857"/>
    </row>
    <row r="6" spans="1:50" ht="39" customHeight="1" x14ac:dyDescent="0.15">
      <c r="A6" s="858" t="s">
        <v>4</v>
      </c>
      <c r="B6" s="859"/>
      <c r="C6" s="859"/>
      <c r="D6" s="859"/>
      <c r="E6" s="859"/>
      <c r="F6" s="859"/>
      <c r="G6" s="860" t="str">
        <f>入力規則等!F39</f>
        <v>自動車安全特別会計空港整備勘定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5.75" customHeight="1" x14ac:dyDescent="0.15">
      <c r="A7" s="839" t="s">
        <v>20</v>
      </c>
      <c r="B7" s="840"/>
      <c r="C7" s="840"/>
      <c r="D7" s="840"/>
      <c r="E7" s="840"/>
      <c r="F7" s="841"/>
      <c r="G7" s="863" t="s">
        <v>668</v>
      </c>
      <c r="H7" s="864"/>
      <c r="I7" s="864"/>
      <c r="J7" s="864"/>
      <c r="K7" s="864"/>
      <c r="L7" s="864"/>
      <c r="M7" s="864"/>
      <c r="N7" s="864"/>
      <c r="O7" s="864"/>
      <c r="P7" s="864"/>
      <c r="Q7" s="864"/>
      <c r="R7" s="864"/>
      <c r="S7" s="864"/>
      <c r="T7" s="864"/>
      <c r="U7" s="864"/>
      <c r="V7" s="864"/>
      <c r="W7" s="864"/>
      <c r="X7" s="865"/>
      <c r="Y7" s="866" t="s">
        <v>268</v>
      </c>
      <c r="Z7" s="688"/>
      <c r="AA7" s="688"/>
      <c r="AB7" s="688"/>
      <c r="AC7" s="688"/>
      <c r="AD7" s="867"/>
      <c r="AE7" s="795" t="s">
        <v>611</v>
      </c>
      <c r="AF7" s="796"/>
      <c r="AG7" s="796"/>
      <c r="AH7" s="796"/>
      <c r="AI7" s="796"/>
      <c r="AJ7" s="796"/>
      <c r="AK7" s="796"/>
      <c r="AL7" s="796"/>
      <c r="AM7" s="796"/>
      <c r="AN7" s="796"/>
      <c r="AO7" s="796"/>
      <c r="AP7" s="796"/>
      <c r="AQ7" s="796"/>
      <c r="AR7" s="796"/>
      <c r="AS7" s="796"/>
      <c r="AT7" s="796"/>
      <c r="AU7" s="796"/>
      <c r="AV7" s="796"/>
      <c r="AW7" s="796"/>
      <c r="AX7" s="797"/>
    </row>
    <row r="8" spans="1:50" ht="45.75" customHeight="1" x14ac:dyDescent="0.15">
      <c r="A8" s="839" t="s">
        <v>185</v>
      </c>
      <c r="B8" s="840"/>
      <c r="C8" s="840"/>
      <c r="D8" s="840"/>
      <c r="E8" s="840"/>
      <c r="F8" s="841"/>
      <c r="G8" s="842" t="str">
        <f>入力規則等!A27</f>
        <v>-</v>
      </c>
      <c r="H8" s="843"/>
      <c r="I8" s="843"/>
      <c r="J8" s="843"/>
      <c r="K8" s="843"/>
      <c r="L8" s="843"/>
      <c r="M8" s="843"/>
      <c r="N8" s="843"/>
      <c r="O8" s="843"/>
      <c r="P8" s="843"/>
      <c r="Q8" s="843"/>
      <c r="R8" s="843"/>
      <c r="S8" s="843"/>
      <c r="T8" s="843"/>
      <c r="U8" s="843"/>
      <c r="V8" s="843"/>
      <c r="W8" s="843"/>
      <c r="X8" s="844"/>
      <c r="Y8" s="845" t="s">
        <v>186</v>
      </c>
      <c r="Z8" s="846"/>
      <c r="AA8" s="846"/>
      <c r="AB8" s="846"/>
      <c r="AC8" s="846"/>
      <c r="AD8" s="847"/>
      <c r="AE8" s="848" t="str">
        <f>入力規則等!K13</f>
        <v>公共事業</v>
      </c>
      <c r="AF8" s="843"/>
      <c r="AG8" s="843"/>
      <c r="AH8" s="843"/>
      <c r="AI8" s="843"/>
      <c r="AJ8" s="843"/>
      <c r="AK8" s="843"/>
      <c r="AL8" s="843"/>
      <c r="AM8" s="843"/>
      <c r="AN8" s="843"/>
      <c r="AO8" s="843"/>
      <c r="AP8" s="843"/>
      <c r="AQ8" s="843"/>
      <c r="AR8" s="843"/>
      <c r="AS8" s="843"/>
      <c r="AT8" s="843"/>
      <c r="AU8" s="843"/>
      <c r="AV8" s="843"/>
      <c r="AW8" s="843"/>
      <c r="AX8" s="849"/>
    </row>
    <row r="9" spans="1:50" ht="48" customHeight="1" x14ac:dyDescent="0.15">
      <c r="A9" s="768" t="s">
        <v>21</v>
      </c>
      <c r="B9" s="769"/>
      <c r="C9" s="769"/>
      <c r="D9" s="769"/>
      <c r="E9" s="769"/>
      <c r="F9" s="769"/>
      <c r="G9" s="850" t="s">
        <v>652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8" customHeight="1" x14ac:dyDescent="0.15">
      <c r="A10" s="756" t="s">
        <v>27</v>
      </c>
      <c r="B10" s="757"/>
      <c r="C10" s="757"/>
      <c r="D10" s="757"/>
      <c r="E10" s="757"/>
      <c r="F10" s="757"/>
      <c r="G10" s="758" t="s">
        <v>653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5</v>
      </c>
      <c r="B11" s="757"/>
      <c r="C11" s="757"/>
      <c r="D11" s="757"/>
      <c r="E11" s="757"/>
      <c r="F11" s="761"/>
      <c r="G11" s="762" t="str">
        <f>入力規則等!P10</f>
        <v>直接実施、委託・請負、補助</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76" t="s">
        <v>415</v>
      </c>
      <c r="Q12" s="177"/>
      <c r="R12" s="177"/>
      <c r="S12" s="177"/>
      <c r="T12" s="177"/>
      <c r="U12" s="177"/>
      <c r="V12" s="178"/>
      <c r="W12" s="176" t="s">
        <v>567</v>
      </c>
      <c r="X12" s="177"/>
      <c r="Y12" s="177"/>
      <c r="Z12" s="177"/>
      <c r="AA12" s="177"/>
      <c r="AB12" s="177"/>
      <c r="AC12" s="178"/>
      <c r="AD12" s="176" t="s">
        <v>569</v>
      </c>
      <c r="AE12" s="177"/>
      <c r="AF12" s="177"/>
      <c r="AG12" s="177"/>
      <c r="AH12" s="177"/>
      <c r="AI12" s="177"/>
      <c r="AJ12" s="178"/>
      <c r="AK12" s="176" t="s">
        <v>587</v>
      </c>
      <c r="AL12" s="177"/>
      <c r="AM12" s="177"/>
      <c r="AN12" s="177"/>
      <c r="AO12" s="177"/>
      <c r="AP12" s="177"/>
      <c r="AQ12" s="178"/>
      <c r="AR12" s="176" t="s">
        <v>588</v>
      </c>
      <c r="AS12" s="177"/>
      <c r="AT12" s="177"/>
      <c r="AU12" s="177"/>
      <c r="AV12" s="177"/>
      <c r="AW12" s="177"/>
      <c r="AX12" s="801"/>
    </row>
    <row r="13" spans="1:50" ht="21" customHeight="1" x14ac:dyDescent="0.15">
      <c r="A13" s="308"/>
      <c r="B13" s="309"/>
      <c r="C13" s="309"/>
      <c r="D13" s="309"/>
      <c r="E13" s="309"/>
      <c r="F13" s="310"/>
      <c r="G13" s="785" t="s">
        <v>6</v>
      </c>
      <c r="H13" s="786"/>
      <c r="I13" s="802" t="s">
        <v>7</v>
      </c>
      <c r="J13" s="803"/>
      <c r="K13" s="803"/>
      <c r="L13" s="803"/>
      <c r="M13" s="803"/>
      <c r="N13" s="803"/>
      <c r="O13" s="804"/>
      <c r="P13" s="699" t="s">
        <v>612</v>
      </c>
      <c r="Q13" s="700"/>
      <c r="R13" s="700"/>
      <c r="S13" s="700"/>
      <c r="T13" s="700"/>
      <c r="U13" s="700"/>
      <c r="V13" s="701"/>
      <c r="W13" s="699" t="s">
        <v>612</v>
      </c>
      <c r="X13" s="700"/>
      <c r="Y13" s="700"/>
      <c r="Z13" s="700"/>
      <c r="AA13" s="700"/>
      <c r="AB13" s="700"/>
      <c r="AC13" s="701"/>
      <c r="AD13" s="699">
        <v>288</v>
      </c>
      <c r="AE13" s="700"/>
      <c r="AF13" s="700"/>
      <c r="AG13" s="700"/>
      <c r="AH13" s="700"/>
      <c r="AI13" s="700"/>
      <c r="AJ13" s="701"/>
      <c r="AK13" s="699">
        <v>288</v>
      </c>
      <c r="AL13" s="700"/>
      <c r="AM13" s="700"/>
      <c r="AN13" s="700"/>
      <c r="AO13" s="700"/>
      <c r="AP13" s="700"/>
      <c r="AQ13" s="701"/>
      <c r="AR13" s="733">
        <v>288</v>
      </c>
      <c r="AS13" s="734"/>
      <c r="AT13" s="734"/>
      <c r="AU13" s="734"/>
      <c r="AV13" s="734"/>
      <c r="AW13" s="734"/>
      <c r="AX13" s="805"/>
    </row>
    <row r="14" spans="1:50" ht="21" customHeight="1" x14ac:dyDescent="0.15">
      <c r="A14" s="308"/>
      <c r="B14" s="309"/>
      <c r="C14" s="309"/>
      <c r="D14" s="309"/>
      <c r="E14" s="309"/>
      <c r="F14" s="310"/>
      <c r="G14" s="787"/>
      <c r="H14" s="788"/>
      <c r="I14" s="780" t="s">
        <v>8</v>
      </c>
      <c r="J14" s="781"/>
      <c r="K14" s="781"/>
      <c r="L14" s="781"/>
      <c r="M14" s="781"/>
      <c r="N14" s="781"/>
      <c r="O14" s="782"/>
      <c r="P14" s="699" t="s">
        <v>612</v>
      </c>
      <c r="Q14" s="700"/>
      <c r="R14" s="700"/>
      <c r="S14" s="700"/>
      <c r="T14" s="700"/>
      <c r="U14" s="700"/>
      <c r="V14" s="701"/>
      <c r="W14" s="699" t="s">
        <v>612</v>
      </c>
      <c r="X14" s="700"/>
      <c r="Y14" s="700"/>
      <c r="Z14" s="700"/>
      <c r="AA14" s="700"/>
      <c r="AB14" s="700"/>
      <c r="AC14" s="701"/>
      <c r="AD14" s="699" t="s">
        <v>612</v>
      </c>
      <c r="AE14" s="700"/>
      <c r="AF14" s="700"/>
      <c r="AG14" s="700"/>
      <c r="AH14" s="700"/>
      <c r="AI14" s="700"/>
      <c r="AJ14" s="701"/>
      <c r="AK14" s="699" t="s">
        <v>612</v>
      </c>
      <c r="AL14" s="700"/>
      <c r="AM14" s="700"/>
      <c r="AN14" s="700"/>
      <c r="AO14" s="700"/>
      <c r="AP14" s="700"/>
      <c r="AQ14" s="701"/>
      <c r="AR14" s="791"/>
      <c r="AS14" s="791"/>
      <c r="AT14" s="791"/>
      <c r="AU14" s="791"/>
      <c r="AV14" s="791"/>
      <c r="AW14" s="791"/>
      <c r="AX14" s="792"/>
    </row>
    <row r="15" spans="1:50" ht="21" customHeight="1" x14ac:dyDescent="0.15">
      <c r="A15" s="308"/>
      <c r="B15" s="309"/>
      <c r="C15" s="309"/>
      <c r="D15" s="309"/>
      <c r="E15" s="309"/>
      <c r="F15" s="310"/>
      <c r="G15" s="787"/>
      <c r="H15" s="788"/>
      <c r="I15" s="780" t="s">
        <v>47</v>
      </c>
      <c r="J15" s="793"/>
      <c r="K15" s="793"/>
      <c r="L15" s="793"/>
      <c r="M15" s="793"/>
      <c r="N15" s="793"/>
      <c r="O15" s="794"/>
      <c r="P15" s="699" t="s">
        <v>612</v>
      </c>
      <c r="Q15" s="700"/>
      <c r="R15" s="700"/>
      <c r="S15" s="700"/>
      <c r="T15" s="700"/>
      <c r="U15" s="700"/>
      <c r="V15" s="701"/>
      <c r="W15" s="699" t="s">
        <v>612</v>
      </c>
      <c r="X15" s="700"/>
      <c r="Y15" s="700"/>
      <c r="Z15" s="700"/>
      <c r="AA15" s="700"/>
      <c r="AB15" s="700"/>
      <c r="AC15" s="701"/>
      <c r="AD15" s="699" t="s">
        <v>612</v>
      </c>
      <c r="AE15" s="700"/>
      <c r="AF15" s="700"/>
      <c r="AG15" s="700"/>
      <c r="AH15" s="700"/>
      <c r="AI15" s="700"/>
      <c r="AJ15" s="701"/>
      <c r="AK15" s="699">
        <v>11</v>
      </c>
      <c r="AL15" s="700"/>
      <c r="AM15" s="700"/>
      <c r="AN15" s="700"/>
      <c r="AO15" s="700"/>
      <c r="AP15" s="700"/>
      <c r="AQ15" s="701"/>
      <c r="AR15" s="699" t="s">
        <v>682</v>
      </c>
      <c r="AS15" s="700"/>
      <c r="AT15" s="700"/>
      <c r="AU15" s="700"/>
      <c r="AV15" s="700"/>
      <c r="AW15" s="700"/>
      <c r="AX15" s="806"/>
    </row>
    <row r="16" spans="1:50" ht="21" customHeight="1" x14ac:dyDescent="0.15">
      <c r="A16" s="308"/>
      <c r="B16" s="309"/>
      <c r="C16" s="309"/>
      <c r="D16" s="309"/>
      <c r="E16" s="309"/>
      <c r="F16" s="310"/>
      <c r="G16" s="787"/>
      <c r="H16" s="788"/>
      <c r="I16" s="780" t="s">
        <v>48</v>
      </c>
      <c r="J16" s="793"/>
      <c r="K16" s="793"/>
      <c r="L16" s="793"/>
      <c r="M16" s="793"/>
      <c r="N16" s="793"/>
      <c r="O16" s="794"/>
      <c r="P16" s="699" t="s">
        <v>612</v>
      </c>
      <c r="Q16" s="700"/>
      <c r="R16" s="700"/>
      <c r="S16" s="700"/>
      <c r="T16" s="700"/>
      <c r="U16" s="700"/>
      <c r="V16" s="701"/>
      <c r="W16" s="699" t="s">
        <v>612</v>
      </c>
      <c r="X16" s="700"/>
      <c r="Y16" s="700"/>
      <c r="Z16" s="700"/>
      <c r="AA16" s="700"/>
      <c r="AB16" s="700"/>
      <c r="AC16" s="701"/>
      <c r="AD16" s="699">
        <v>-11</v>
      </c>
      <c r="AE16" s="700"/>
      <c r="AF16" s="700"/>
      <c r="AG16" s="700"/>
      <c r="AH16" s="700"/>
      <c r="AI16" s="700"/>
      <c r="AJ16" s="701"/>
      <c r="AK16" s="699" t="s">
        <v>671</v>
      </c>
      <c r="AL16" s="700"/>
      <c r="AM16" s="700"/>
      <c r="AN16" s="700"/>
      <c r="AO16" s="700"/>
      <c r="AP16" s="700"/>
      <c r="AQ16" s="701"/>
      <c r="AR16" s="798"/>
      <c r="AS16" s="799"/>
      <c r="AT16" s="799"/>
      <c r="AU16" s="799"/>
      <c r="AV16" s="799"/>
      <c r="AW16" s="799"/>
      <c r="AX16" s="800"/>
    </row>
    <row r="17" spans="1:50" ht="24.75" customHeight="1" x14ac:dyDescent="0.15">
      <c r="A17" s="308"/>
      <c r="B17" s="309"/>
      <c r="C17" s="309"/>
      <c r="D17" s="309"/>
      <c r="E17" s="309"/>
      <c r="F17" s="310"/>
      <c r="G17" s="787"/>
      <c r="H17" s="788"/>
      <c r="I17" s="780" t="s">
        <v>46</v>
      </c>
      <c r="J17" s="781"/>
      <c r="K17" s="781"/>
      <c r="L17" s="781"/>
      <c r="M17" s="781"/>
      <c r="N17" s="781"/>
      <c r="O17" s="782"/>
      <c r="P17" s="699" t="s">
        <v>612</v>
      </c>
      <c r="Q17" s="700"/>
      <c r="R17" s="700"/>
      <c r="S17" s="700"/>
      <c r="T17" s="700"/>
      <c r="U17" s="700"/>
      <c r="V17" s="701"/>
      <c r="W17" s="699" t="s">
        <v>612</v>
      </c>
      <c r="X17" s="700"/>
      <c r="Y17" s="700"/>
      <c r="Z17" s="700"/>
      <c r="AA17" s="700"/>
      <c r="AB17" s="700"/>
      <c r="AC17" s="701"/>
      <c r="AD17" s="699" t="s">
        <v>612</v>
      </c>
      <c r="AE17" s="700"/>
      <c r="AF17" s="700"/>
      <c r="AG17" s="700"/>
      <c r="AH17" s="700"/>
      <c r="AI17" s="700"/>
      <c r="AJ17" s="701"/>
      <c r="AK17" s="699" t="s">
        <v>671</v>
      </c>
      <c r="AL17" s="700"/>
      <c r="AM17" s="700"/>
      <c r="AN17" s="700"/>
      <c r="AO17" s="700"/>
      <c r="AP17" s="700"/>
      <c r="AQ17" s="701"/>
      <c r="AR17" s="783"/>
      <c r="AS17" s="783"/>
      <c r="AT17" s="783"/>
      <c r="AU17" s="783"/>
      <c r="AV17" s="783"/>
      <c r="AW17" s="783"/>
      <c r="AX17" s="784"/>
    </row>
    <row r="18" spans="1:50" ht="24.75" customHeight="1" x14ac:dyDescent="0.15">
      <c r="A18" s="308"/>
      <c r="B18" s="309"/>
      <c r="C18" s="309"/>
      <c r="D18" s="309"/>
      <c r="E18" s="309"/>
      <c r="F18" s="310"/>
      <c r="G18" s="789"/>
      <c r="H18" s="790"/>
      <c r="I18" s="773" t="s">
        <v>18</v>
      </c>
      <c r="J18" s="774"/>
      <c r="K18" s="774"/>
      <c r="L18" s="774"/>
      <c r="M18" s="774"/>
      <c r="N18" s="774"/>
      <c r="O18" s="775"/>
      <c r="P18" s="776">
        <f>SUM(P13:V17)</f>
        <v>0</v>
      </c>
      <c r="Q18" s="777"/>
      <c r="R18" s="777"/>
      <c r="S18" s="777"/>
      <c r="T18" s="777"/>
      <c r="U18" s="777"/>
      <c r="V18" s="778"/>
      <c r="W18" s="776">
        <f>SUM(W13:AC17)</f>
        <v>0</v>
      </c>
      <c r="X18" s="777"/>
      <c r="Y18" s="777"/>
      <c r="Z18" s="777"/>
      <c r="AA18" s="777"/>
      <c r="AB18" s="777"/>
      <c r="AC18" s="778"/>
      <c r="AD18" s="776">
        <f>SUM(AD13:AJ17)</f>
        <v>277</v>
      </c>
      <c r="AE18" s="777"/>
      <c r="AF18" s="777"/>
      <c r="AG18" s="777"/>
      <c r="AH18" s="777"/>
      <c r="AI18" s="777"/>
      <c r="AJ18" s="778"/>
      <c r="AK18" s="776">
        <f>SUM(AK13:AQ17)</f>
        <v>299</v>
      </c>
      <c r="AL18" s="777"/>
      <c r="AM18" s="777"/>
      <c r="AN18" s="777"/>
      <c r="AO18" s="777"/>
      <c r="AP18" s="777"/>
      <c r="AQ18" s="778"/>
      <c r="AR18" s="776">
        <f>SUM(AR13:AX17)</f>
        <v>288</v>
      </c>
      <c r="AS18" s="777"/>
      <c r="AT18" s="777"/>
      <c r="AU18" s="777"/>
      <c r="AV18" s="777"/>
      <c r="AW18" s="777"/>
      <c r="AX18" s="779"/>
    </row>
    <row r="19" spans="1:50" ht="24.75" customHeight="1" x14ac:dyDescent="0.15">
      <c r="A19" s="308"/>
      <c r="B19" s="309"/>
      <c r="C19" s="309"/>
      <c r="D19" s="309"/>
      <c r="E19" s="309"/>
      <c r="F19" s="310"/>
      <c r="G19" s="748" t="s">
        <v>9</v>
      </c>
      <c r="H19" s="749"/>
      <c r="I19" s="749"/>
      <c r="J19" s="749"/>
      <c r="K19" s="749"/>
      <c r="L19" s="749"/>
      <c r="M19" s="749"/>
      <c r="N19" s="749"/>
      <c r="O19" s="749"/>
      <c r="P19" s="699">
        <v>0</v>
      </c>
      <c r="Q19" s="700"/>
      <c r="R19" s="700"/>
      <c r="S19" s="700"/>
      <c r="T19" s="700"/>
      <c r="U19" s="700"/>
      <c r="V19" s="701"/>
      <c r="W19" s="699">
        <v>0</v>
      </c>
      <c r="X19" s="700"/>
      <c r="Y19" s="700"/>
      <c r="Z19" s="700"/>
      <c r="AA19" s="700"/>
      <c r="AB19" s="700"/>
      <c r="AC19" s="701"/>
      <c r="AD19" s="699">
        <v>104</v>
      </c>
      <c r="AE19" s="700"/>
      <c r="AF19" s="700"/>
      <c r="AG19" s="700"/>
      <c r="AH19" s="700"/>
      <c r="AI19" s="700"/>
      <c r="AJ19" s="701"/>
      <c r="AK19" s="745"/>
      <c r="AL19" s="745"/>
      <c r="AM19" s="745"/>
      <c r="AN19" s="745"/>
      <c r="AO19" s="745"/>
      <c r="AP19" s="745"/>
      <c r="AQ19" s="745"/>
      <c r="AR19" s="745"/>
      <c r="AS19" s="745"/>
      <c r="AT19" s="745"/>
      <c r="AU19" s="745"/>
      <c r="AV19" s="745"/>
      <c r="AW19" s="745"/>
      <c r="AX19" s="747"/>
    </row>
    <row r="20" spans="1:50" ht="24.75" customHeight="1" x14ac:dyDescent="0.15">
      <c r="A20" s="308"/>
      <c r="B20" s="309"/>
      <c r="C20" s="309"/>
      <c r="D20" s="309"/>
      <c r="E20" s="309"/>
      <c r="F20" s="310"/>
      <c r="G20" s="748" t="s">
        <v>10</v>
      </c>
      <c r="H20" s="749"/>
      <c r="I20" s="749"/>
      <c r="J20" s="749"/>
      <c r="K20" s="749"/>
      <c r="L20" s="749"/>
      <c r="M20" s="749"/>
      <c r="N20" s="749"/>
      <c r="O20" s="749"/>
      <c r="P20" s="744" t="str">
        <f>IF(P18=0, "-", SUM(P19)/P18)</f>
        <v>-</v>
      </c>
      <c r="Q20" s="744"/>
      <c r="R20" s="744"/>
      <c r="S20" s="744"/>
      <c r="T20" s="744"/>
      <c r="U20" s="744"/>
      <c r="V20" s="744"/>
      <c r="W20" s="744" t="str">
        <f>IF(W18=0, "-", SUM(W19)/W18)</f>
        <v>-</v>
      </c>
      <c r="X20" s="744"/>
      <c r="Y20" s="744"/>
      <c r="Z20" s="744"/>
      <c r="AA20" s="744"/>
      <c r="AB20" s="744"/>
      <c r="AC20" s="744"/>
      <c r="AD20" s="744">
        <f>IF(AD18=0, "-", SUM(AD19)/AD18)</f>
        <v>0.37545126353790614</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238</v>
      </c>
      <c r="H21" s="743"/>
      <c r="I21" s="743"/>
      <c r="J21" s="743"/>
      <c r="K21" s="743"/>
      <c r="L21" s="743"/>
      <c r="M21" s="743"/>
      <c r="N21" s="743"/>
      <c r="O21" s="743"/>
      <c r="P21" s="744" t="str">
        <f>IF(P19=0, "-", SUM(P19)/SUM(P13,P14))</f>
        <v>-</v>
      </c>
      <c r="Q21" s="744"/>
      <c r="R21" s="744"/>
      <c r="S21" s="744"/>
      <c r="T21" s="744"/>
      <c r="U21" s="744"/>
      <c r="V21" s="744"/>
      <c r="W21" s="744" t="str">
        <f>IF(W19=0, "-", SUM(W19)/SUM(W13,W14))</f>
        <v>-</v>
      </c>
      <c r="X21" s="744"/>
      <c r="Y21" s="744"/>
      <c r="Z21" s="744"/>
      <c r="AA21" s="744"/>
      <c r="AB21" s="744"/>
      <c r="AC21" s="744"/>
      <c r="AD21" s="744">
        <f>IF(AD19=0, "-", SUM(AD19)/SUM(AD13,AD14))</f>
        <v>0.3611111111111111</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5" t="s">
        <v>591</v>
      </c>
      <c r="B22" s="706"/>
      <c r="C22" s="706"/>
      <c r="D22" s="706"/>
      <c r="E22" s="706"/>
      <c r="F22" s="707"/>
      <c r="G22" s="711" t="s">
        <v>228</v>
      </c>
      <c r="H22" s="551"/>
      <c r="I22" s="551"/>
      <c r="J22" s="551"/>
      <c r="K22" s="551"/>
      <c r="L22" s="551"/>
      <c r="M22" s="551"/>
      <c r="N22" s="551"/>
      <c r="O22" s="552"/>
      <c r="P22" s="712" t="s">
        <v>589</v>
      </c>
      <c r="Q22" s="551"/>
      <c r="R22" s="551"/>
      <c r="S22" s="551"/>
      <c r="T22" s="551"/>
      <c r="U22" s="551"/>
      <c r="V22" s="552"/>
      <c r="W22" s="712" t="s">
        <v>590</v>
      </c>
      <c r="X22" s="551"/>
      <c r="Y22" s="551"/>
      <c r="Z22" s="551"/>
      <c r="AA22" s="551"/>
      <c r="AB22" s="551"/>
      <c r="AC22" s="552"/>
      <c r="AD22" s="712" t="s">
        <v>227</v>
      </c>
      <c r="AE22" s="551"/>
      <c r="AF22" s="551"/>
      <c r="AG22" s="551"/>
      <c r="AH22" s="551"/>
      <c r="AI22" s="551"/>
      <c r="AJ22" s="551"/>
      <c r="AK22" s="551"/>
      <c r="AL22" s="551"/>
      <c r="AM22" s="551"/>
      <c r="AN22" s="551"/>
      <c r="AO22" s="551"/>
      <c r="AP22" s="551"/>
      <c r="AQ22" s="551"/>
      <c r="AR22" s="551"/>
      <c r="AS22" s="551"/>
      <c r="AT22" s="551"/>
      <c r="AU22" s="551"/>
      <c r="AV22" s="551"/>
      <c r="AW22" s="551"/>
      <c r="AX22" s="729"/>
    </row>
    <row r="23" spans="1:50" ht="25.5" customHeight="1" x14ac:dyDescent="0.15">
      <c r="A23" s="708"/>
      <c r="B23" s="709"/>
      <c r="C23" s="709"/>
      <c r="D23" s="709"/>
      <c r="E23" s="709"/>
      <c r="F23" s="710"/>
      <c r="G23" s="730" t="s">
        <v>613</v>
      </c>
      <c r="H23" s="731"/>
      <c r="I23" s="731"/>
      <c r="J23" s="731"/>
      <c r="K23" s="731"/>
      <c r="L23" s="731"/>
      <c r="M23" s="731"/>
      <c r="N23" s="731"/>
      <c r="O23" s="732"/>
      <c r="P23" s="733">
        <v>158</v>
      </c>
      <c r="Q23" s="734"/>
      <c r="R23" s="734"/>
      <c r="S23" s="734"/>
      <c r="T23" s="734"/>
      <c r="U23" s="734"/>
      <c r="V23" s="735"/>
      <c r="W23" s="733">
        <v>158</v>
      </c>
      <c r="X23" s="734"/>
      <c r="Y23" s="734"/>
      <c r="Z23" s="734"/>
      <c r="AA23" s="734"/>
      <c r="AB23" s="734"/>
      <c r="AC23" s="735"/>
      <c r="AD23" s="736"/>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customHeight="1" x14ac:dyDescent="0.15">
      <c r="A24" s="708"/>
      <c r="B24" s="709"/>
      <c r="C24" s="709"/>
      <c r="D24" s="709"/>
      <c r="E24" s="709"/>
      <c r="F24" s="710"/>
      <c r="G24" s="702" t="s">
        <v>614</v>
      </c>
      <c r="H24" s="703"/>
      <c r="I24" s="703"/>
      <c r="J24" s="703"/>
      <c r="K24" s="703"/>
      <c r="L24" s="703"/>
      <c r="M24" s="703"/>
      <c r="N24" s="703"/>
      <c r="O24" s="704"/>
      <c r="P24" s="699">
        <v>130</v>
      </c>
      <c r="Q24" s="700"/>
      <c r="R24" s="700"/>
      <c r="S24" s="700"/>
      <c r="T24" s="700"/>
      <c r="U24" s="700"/>
      <c r="V24" s="701"/>
      <c r="W24" s="699">
        <v>130</v>
      </c>
      <c r="X24" s="700"/>
      <c r="Y24" s="700"/>
      <c r="Z24" s="700"/>
      <c r="AA24" s="700"/>
      <c r="AB24" s="700"/>
      <c r="AC24" s="701"/>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hidden="1" customHeight="1" x14ac:dyDescent="0.15">
      <c r="A28" s="708"/>
      <c r="B28" s="709"/>
      <c r="C28" s="709"/>
      <c r="D28" s="709"/>
      <c r="E28" s="709"/>
      <c r="F28" s="710"/>
      <c r="G28" s="750"/>
      <c r="H28" s="751"/>
      <c r="I28" s="751"/>
      <c r="J28" s="751"/>
      <c r="K28" s="751"/>
      <c r="L28" s="751"/>
      <c r="M28" s="751"/>
      <c r="N28" s="751"/>
      <c r="O28" s="752"/>
      <c r="P28" s="753"/>
      <c r="Q28" s="754"/>
      <c r="R28" s="754"/>
      <c r="S28" s="754"/>
      <c r="T28" s="754"/>
      <c r="U28" s="754"/>
      <c r="V28" s="755"/>
      <c r="W28" s="753"/>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
      <c r="A29" s="708"/>
      <c r="B29" s="709"/>
      <c r="C29" s="709"/>
      <c r="D29" s="709"/>
      <c r="E29" s="709"/>
      <c r="F29" s="710"/>
      <c r="G29" s="299" t="s">
        <v>18</v>
      </c>
      <c r="H29" s="719"/>
      <c r="I29" s="719"/>
      <c r="J29" s="719"/>
      <c r="K29" s="719"/>
      <c r="L29" s="719"/>
      <c r="M29" s="719"/>
      <c r="N29" s="719"/>
      <c r="O29" s="720"/>
      <c r="P29" s="721">
        <f>AK13</f>
        <v>288</v>
      </c>
      <c r="Q29" s="722"/>
      <c r="R29" s="722"/>
      <c r="S29" s="722"/>
      <c r="T29" s="722"/>
      <c r="U29" s="722"/>
      <c r="V29" s="723"/>
      <c r="W29" s="721">
        <f>AR13</f>
        <v>288</v>
      </c>
      <c r="X29" s="722"/>
      <c r="Y29" s="722"/>
      <c r="Z29" s="722"/>
      <c r="AA29" s="722"/>
      <c r="AB29" s="722"/>
      <c r="AC29" s="723"/>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15">
      <c r="A30" s="724" t="s">
        <v>578</v>
      </c>
      <c r="B30" s="725"/>
      <c r="C30" s="725"/>
      <c r="D30" s="725"/>
      <c r="E30" s="725"/>
      <c r="F30" s="726"/>
      <c r="G30" s="727" t="s">
        <v>654</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9" t="s">
        <v>579</v>
      </c>
      <c r="B31" s="154"/>
      <c r="C31" s="154"/>
      <c r="D31" s="154"/>
      <c r="E31" s="154"/>
      <c r="F31" s="155"/>
      <c r="G31" s="690" t="s">
        <v>571</v>
      </c>
      <c r="H31" s="691"/>
      <c r="I31" s="691"/>
      <c r="J31" s="691"/>
      <c r="K31" s="691"/>
      <c r="L31" s="691"/>
      <c r="M31" s="691"/>
      <c r="N31" s="691"/>
      <c r="O31" s="691"/>
      <c r="P31" s="692" t="s">
        <v>570</v>
      </c>
      <c r="Q31" s="691"/>
      <c r="R31" s="691"/>
      <c r="S31" s="691"/>
      <c r="T31" s="691"/>
      <c r="U31" s="691"/>
      <c r="V31" s="691"/>
      <c r="W31" s="691"/>
      <c r="X31" s="693"/>
      <c r="Y31" s="694"/>
      <c r="Z31" s="695"/>
      <c r="AA31" s="696"/>
      <c r="AB31" s="627" t="s">
        <v>11</v>
      </c>
      <c r="AC31" s="627"/>
      <c r="AD31" s="627"/>
      <c r="AE31" s="117" t="s">
        <v>415</v>
      </c>
      <c r="AF31" s="697"/>
      <c r="AG31" s="697"/>
      <c r="AH31" s="698"/>
      <c r="AI31" s="117" t="s">
        <v>567</v>
      </c>
      <c r="AJ31" s="697"/>
      <c r="AK31" s="697"/>
      <c r="AL31" s="698"/>
      <c r="AM31" s="117" t="s">
        <v>383</v>
      </c>
      <c r="AN31" s="697"/>
      <c r="AO31" s="697"/>
      <c r="AP31" s="698"/>
      <c r="AQ31" s="624" t="s">
        <v>414</v>
      </c>
      <c r="AR31" s="625"/>
      <c r="AS31" s="625"/>
      <c r="AT31" s="626"/>
      <c r="AU31" s="624" t="s">
        <v>592</v>
      </c>
      <c r="AV31" s="625"/>
      <c r="AW31" s="625"/>
      <c r="AX31" s="634"/>
    </row>
    <row r="32" spans="1:50" ht="23.25" customHeight="1" x14ac:dyDescent="0.15">
      <c r="A32" s="649"/>
      <c r="B32" s="154"/>
      <c r="C32" s="154"/>
      <c r="D32" s="154"/>
      <c r="E32" s="154"/>
      <c r="F32" s="155"/>
      <c r="G32" s="728" t="s">
        <v>639</v>
      </c>
      <c r="H32" s="636"/>
      <c r="I32" s="636"/>
      <c r="J32" s="636"/>
      <c r="K32" s="636"/>
      <c r="L32" s="636"/>
      <c r="M32" s="636"/>
      <c r="N32" s="636"/>
      <c r="O32" s="636"/>
      <c r="P32" s="639" t="s">
        <v>618</v>
      </c>
      <c r="Q32" s="640"/>
      <c r="R32" s="640"/>
      <c r="S32" s="640"/>
      <c r="T32" s="640"/>
      <c r="U32" s="640"/>
      <c r="V32" s="640"/>
      <c r="W32" s="640"/>
      <c r="X32" s="641"/>
      <c r="Y32" s="645" t="s">
        <v>51</v>
      </c>
      <c r="Z32" s="646"/>
      <c r="AA32" s="647"/>
      <c r="AB32" s="648" t="s">
        <v>617</v>
      </c>
      <c r="AC32" s="648"/>
      <c r="AD32" s="648"/>
      <c r="AE32" s="617" t="s">
        <v>612</v>
      </c>
      <c r="AF32" s="617"/>
      <c r="AG32" s="617"/>
      <c r="AH32" s="617"/>
      <c r="AI32" s="617" t="s">
        <v>612</v>
      </c>
      <c r="AJ32" s="617"/>
      <c r="AK32" s="617"/>
      <c r="AL32" s="617"/>
      <c r="AM32" s="663">
        <v>2</v>
      </c>
      <c r="AN32" s="617"/>
      <c r="AO32" s="617"/>
      <c r="AP32" s="617"/>
      <c r="AQ32" s="663" t="s">
        <v>283</v>
      </c>
      <c r="AR32" s="617"/>
      <c r="AS32" s="617"/>
      <c r="AT32" s="617"/>
      <c r="AU32" s="94" t="s">
        <v>283</v>
      </c>
      <c r="AV32" s="619"/>
      <c r="AW32" s="619"/>
      <c r="AX32" s="620"/>
    </row>
    <row r="33" spans="1:51" ht="23.25" customHeight="1" x14ac:dyDescent="0.15">
      <c r="A33" s="189"/>
      <c r="B33" s="159"/>
      <c r="C33" s="159"/>
      <c r="D33" s="159"/>
      <c r="E33" s="159"/>
      <c r="F33" s="160"/>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617</v>
      </c>
      <c r="AC33" s="648"/>
      <c r="AD33" s="648"/>
      <c r="AE33" s="617" t="s">
        <v>612</v>
      </c>
      <c r="AF33" s="617"/>
      <c r="AG33" s="617"/>
      <c r="AH33" s="617"/>
      <c r="AI33" s="617" t="s">
        <v>612</v>
      </c>
      <c r="AJ33" s="617"/>
      <c r="AK33" s="617"/>
      <c r="AL33" s="617"/>
      <c r="AM33" s="663">
        <v>2</v>
      </c>
      <c r="AN33" s="617"/>
      <c r="AO33" s="617"/>
      <c r="AP33" s="617"/>
      <c r="AQ33" s="663" t="s">
        <v>651</v>
      </c>
      <c r="AR33" s="617"/>
      <c r="AS33" s="617"/>
      <c r="AT33" s="617"/>
      <c r="AU33" s="94" t="s">
        <v>636</v>
      </c>
      <c r="AV33" s="619"/>
      <c r="AW33" s="619"/>
      <c r="AX33" s="620"/>
    </row>
    <row r="34" spans="1:51" ht="23.25" customHeight="1" x14ac:dyDescent="0.15">
      <c r="A34" s="681" t="s">
        <v>580</v>
      </c>
      <c r="B34" s="682"/>
      <c r="C34" s="682"/>
      <c r="D34" s="682"/>
      <c r="E34" s="682"/>
      <c r="F34" s="683"/>
      <c r="G34" s="177" t="s">
        <v>581</v>
      </c>
      <c r="H34" s="177"/>
      <c r="I34" s="177"/>
      <c r="J34" s="177"/>
      <c r="K34" s="177"/>
      <c r="L34" s="177"/>
      <c r="M34" s="177"/>
      <c r="N34" s="177"/>
      <c r="O34" s="177"/>
      <c r="P34" s="177"/>
      <c r="Q34" s="177"/>
      <c r="R34" s="177"/>
      <c r="S34" s="177"/>
      <c r="T34" s="177"/>
      <c r="U34" s="177"/>
      <c r="V34" s="177"/>
      <c r="W34" s="177"/>
      <c r="X34" s="178"/>
      <c r="Y34" s="631"/>
      <c r="Z34" s="632"/>
      <c r="AA34" s="633"/>
      <c r="AB34" s="176" t="s">
        <v>11</v>
      </c>
      <c r="AC34" s="177"/>
      <c r="AD34" s="178"/>
      <c r="AE34" s="176" t="s">
        <v>415</v>
      </c>
      <c r="AF34" s="177"/>
      <c r="AG34" s="177"/>
      <c r="AH34" s="178"/>
      <c r="AI34" s="176" t="s">
        <v>567</v>
      </c>
      <c r="AJ34" s="177"/>
      <c r="AK34" s="177"/>
      <c r="AL34" s="178"/>
      <c r="AM34" s="176" t="s">
        <v>383</v>
      </c>
      <c r="AN34" s="177"/>
      <c r="AO34" s="177"/>
      <c r="AP34" s="178"/>
      <c r="AQ34" s="628" t="s">
        <v>593</v>
      </c>
      <c r="AR34" s="629"/>
      <c r="AS34" s="629"/>
      <c r="AT34" s="629"/>
      <c r="AU34" s="629"/>
      <c r="AV34" s="629"/>
      <c r="AW34" s="629"/>
      <c r="AX34" s="630"/>
    </row>
    <row r="35" spans="1:51" ht="23.25" customHeight="1" x14ac:dyDescent="0.15">
      <c r="A35" s="684"/>
      <c r="B35" s="685"/>
      <c r="C35" s="685"/>
      <c r="D35" s="685"/>
      <c r="E35" s="685"/>
      <c r="F35" s="686"/>
      <c r="G35" s="653" t="s">
        <v>669</v>
      </c>
      <c r="H35" s="654"/>
      <c r="I35" s="654"/>
      <c r="J35" s="654"/>
      <c r="K35" s="654"/>
      <c r="L35" s="654"/>
      <c r="M35" s="654"/>
      <c r="N35" s="654"/>
      <c r="O35" s="654"/>
      <c r="P35" s="654"/>
      <c r="Q35" s="654"/>
      <c r="R35" s="654"/>
      <c r="S35" s="654"/>
      <c r="T35" s="654"/>
      <c r="U35" s="654"/>
      <c r="V35" s="654"/>
      <c r="W35" s="654"/>
      <c r="X35" s="654"/>
      <c r="Y35" s="657" t="s">
        <v>580</v>
      </c>
      <c r="Z35" s="658"/>
      <c r="AA35" s="659"/>
      <c r="AB35" s="660" t="s">
        <v>612</v>
      </c>
      <c r="AC35" s="661"/>
      <c r="AD35" s="662"/>
      <c r="AE35" s="663" t="s">
        <v>612</v>
      </c>
      <c r="AF35" s="663"/>
      <c r="AG35" s="663"/>
      <c r="AH35" s="663"/>
      <c r="AI35" s="663" t="s">
        <v>612</v>
      </c>
      <c r="AJ35" s="663"/>
      <c r="AK35" s="663"/>
      <c r="AL35" s="663"/>
      <c r="AM35" s="663" t="s">
        <v>636</v>
      </c>
      <c r="AN35" s="663"/>
      <c r="AO35" s="663"/>
      <c r="AP35" s="663"/>
      <c r="AQ35" s="94" t="s">
        <v>636</v>
      </c>
      <c r="AR35" s="88"/>
      <c r="AS35" s="88"/>
      <c r="AT35" s="88"/>
      <c r="AU35" s="88"/>
      <c r="AV35" s="88"/>
      <c r="AW35" s="88"/>
      <c r="AX35" s="89"/>
    </row>
    <row r="36" spans="1:51" ht="40.5"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20" t="s">
        <v>583</v>
      </c>
      <c r="Z36" s="650"/>
      <c r="AA36" s="651"/>
      <c r="AB36" s="613" t="s">
        <v>283</v>
      </c>
      <c r="AC36" s="614"/>
      <c r="AD36" s="615"/>
      <c r="AE36" s="616" t="s">
        <v>612</v>
      </c>
      <c r="AF36" s="616"/>
      <c r="AG36" s="616"/>
      <c r="AH36" s="616"/>
      <c r="AI36" s="616" t="s">
        <v>612</v>
      </c>
      <c r="AJ36" s="616"/>
      <c r="AK36" s="616"/>
      <c r="AL36" s="616"/>
      <c r="AM36" s="616" t="s">
        <v>636</v>
      </c>
      <c r="AN36" s="616"/>
      <c r="AO36" s="616"/>
      <c r="AP36" s="616"/>
      <c r="AQ36" s="616" t="s">
        <v>636</v>
      </c>
      <c r="AR36" s="616"/>
      <c r="AS36" s="616"/>
      <c r="AT36" s="616"/>
      <c r="AU36" s="616"/>
      <c r="AV36" s="616"/>
      <c r="AW36" s="616"/>
      <c r="AX36" s="652"/>
    </row>
    <row r="37" spans="1:51" ht="18.75" customHeight="1" x14ac:dyDescent="0.15">
      <c r="A37" s="669" t="s">
        <v>235</v>
      </c>
      <c r="B37" s="670"/>
      <c r="C37" s="670"/>
      <c r="D37" s="670"/>
      <c r="E37" s="670"/>
      <c r="F37" s="671"/>
      <c r="G37" s="603" t="s">
        <v>139</v>
      </c>
      <c r="H37" s="198"/>
      <c r="I37" s="198"/>
      <c r="J37" s="198"/>
      <c r="K37" s="198"/>
      <c r="L37" s="198"/>
      <c r="M37" s="198"/>
      <c r="N37" s="198"/>
      <c r="O37" s="199"/>
      <c r="P37" s="200" t="s">
        <v>55</v>
      </c>
      <c r="Q37" s="198"/>
      <c r="R37" s="198"/>
      <c r="S37" s="198"/>
      <c r="T37" s="198"/>
      <c r="U37" s="198"/>
      <c r="V37" s="198"/>
      <c r="W37" s="198"/>
      <c r="X37" s="199"/>
      <c r="Y37" s="604"/>
      <c r="Z37" s="605"/>
      <c r="AA37" s="606"/>
      <c r="AB37" s="610" t="s">
        <v>11</v>
      </c>
      <c r="AC37" s="611"/>
      <c r="AD37" s="612"/>
      <c r="AE37" s="610" t="s">
        <v>415</v>
      </c>
      <c r="AF37" s="611"/>
      <c r="AG37" s="611"/>
      <c r="AH37" s="612"/>
      <c r="AI37" s="679" t="s">
        <v>567</v>
      </c>
      <c r="AJ37" s="679"/>
      <c r="AK37" s="679"/>
      <c r="AL37" s="610"/>
      <c r="AM37" s="679" t="s">
        <v>383</v>
      </c>
      <c r="AN37" s="679"/>
      <c r="AO37" s="679"/>
      <c r="AP37" s="610"/>
      <c r="AQ37" s="217" t="s">
        <v>174</v>
      </c>
      <c r="AR37" s="218"/>
      <c r="AS37" s="218"/>
      <c r="AT37" s="219"/>
      <c r="AU37" s="198" t="s">
        <v>128</v>
      </c>
      <c r="AV37" s="198"/>
      <c r="AW37" s="198"/>
      <c r="AX37" s="201"/>
    </row>
    <row r="38" spans="1:51" ht="18.75" customHeight="1" x14ac:dyDescent="0.15">
      <c r="A38" s="672"/>
      <c r="B38" s="673"/>
      <c r="C38" s="673"/>
      <c r="D38" s="673"/>
      <c r="E38" s="673"/>
      <c r="F38" s="674"/>
      <c r="G38" s="157"/>
      <c r="H38" s="109"/>
      <c r="I38" s="109"/>
      <c r="J38" s="109"/>
      <c r="K38" s="109"/>
      <c r="L38" s="109"/>
      <c r="M38" s="109"/>
      <c r="N38" s="109"/>
      <c r="O38" s="110"/>
      <c r="P38" s="108"/>
      <c r="Q38" s="109"/>
      <c r="R38" s="109"/>
      <c r="S38" s="109"/>
      <c r="T38" s="109"/>
      <c r="U38" s="109"/>
      <c r="V38" s="109"/>
      <c r="W38" s="109"/>
      <c r="X38" s="110"/>
      <c r="Y38" s="607"/>
      <c r="Z38" s="608"/>
      <c r="AA38" s="609"/>
      <c r="AB38" s="117"/>
      <c r="AC38" s="118"/>
      <c r="AD38" s="119"/>
      <c r="AE38" s="117"/>
      <c r="AF38" s="118"/>
      <c r="AG38" s="118"/>
      <c r="AH38" s="119"/>
      <c r="AI38" s="680"/>
      <c r="AJ38" s="680"/>
      <c r="AK38" s="680"/>
      <c r="AL38" s="117"/>
      <c r="AM38" s="680"/>
      <c r="AN38" s="680"/>
      <c r="AO38" s="680"/>
      <c r="AP38" s="117"/>
      <c r="AQ38" s="508" t="s">
        <v>612</v>
      </c>
      <c r="AR38" s="509"/>
      <c r="AS38" s="128" t="s">
        <v>175</v>
      </c>
      <c r="AT38" s="129"/>
      <c r="AU38" s="127" t="s">
        <v>612</v>
      </c>
      <c r="AV38" s="127"/>
      <c r="AW38" s="109" t="s">
        <v>166</v>
      </c>
      <c r="AX38" s="130"/>
    </row>
    <row r="39" spans="1:51" ht="23.25" customHeight="1" x14ac:dyDescent="0.15">
      <c r="A39" s="675"/>
      <c r="B39" s="673"/>
      <c r="C39" s="673"/>
      <c r="D39" s="673"/>
      <c r="E39" s="673"/>
      <c r="F39" s="674"/>
      <c r="G39" s="179" t="s">
        <v>615</v>
      </c>
      <c r="H39" s="180"/>
      <c r="I39" s="180"/>
      <c r="J39" s="180"/>
      <c r="K39" s="180"/>
      <c r="L39" s="180"/>
      <c r="M39" s="180"/>
      <c r="N39" s="180"/>
      <c r="O39" s="181"/>
      <c r="P39" s="132" t="s">
        <v>616</v>
      </c>
      <c r="Q39" s="132"/>
      <c r="R39" s="132"/>
      <c r="S39" s="132"/>
      <c r="T39" s="132"/>
      <c r="U39" s="132"/>
      <c r="V39" s="132"/>
      <c r="W39" s="132"/>
      <c r="X39" s="133"/>
      <c r="Y39" s="220" t="s">
        <v>12</v>
      </c>
      <c r="Z39" s="221"/>
      <c r="AA39" s="222"/>
      <c r="AB39" s="149" t="s">
        <v>617</v>
      </c>
      <c r="AC39" s="149"/>
      <c r="AD39" s="149"/>
      <c r="AE39" s="94" t="s">
        <v>612</v>
      </c>
      <c r="AF39" s="88"/>
      <c r="AG39" s="88"/>
      <c r="AH39" s="88"/>
      <c r="AI39" s="94" t="s">
        <v>612</v>
      </c>
      <c r="AJ39" s="88"/>
      <c r="AK39" s="88"/>
      <c r="AL39" s="88"/>
      <c r="AM39" s="94">
        <v>1</v>
      </c>
      <c r="AN39" s="88"/>
      <c r="AO39" s="88"/>
      <c r="AP39" s="88"/>
      <c r="AQ39" s="95" t="s">
        <v>612</v>
      </c>
      <c r="AR39" s="96"/>
      <c r="AS39" s="96"/>
      <c r="AT39" s="97"/>
      <c r="AU39" s="88" t="s">
        <v>612</v>
      </c>
      <c r="AV39" s="88"/>
      <c r="AW39" s="88"/>
      <c r="AX39" s="89"/>
    </row>
    <row r="40" spans="1:51" ht="23.25" customHeight="1" x14ac:dyDescent="0.15">
      <c r="A40" s="676"/>
      <c r="B40" s="677"/>
      <c r="C40" s="677"/>
      <c r="D40" s="677"/>
      <c r="E40" s="677"/>
      <c r="F40" s="678"/>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617</v>
      </c>
      <c r="AC40" s="93"/>
      <c r="AD40" s="93"/>
      <c r="AE40" s="94" t="s">
        <v>612</v>
      </c>
      <c r="AF40" s="88"/>
      <c r="AG40" s="88"/>
      <c r="AH40" s="88"/>
      <c r="AI40" s="94" t="s">
        <v>612</v>
      </c>
      <c r="AJ40" s="88"/>
      <c r="AK40" s="88"/>
      <c r="AL40" s="88"/>
      <c r="AM40" s="94">
        <v>2</v>
      </c>
      <c r="AN40" s="88"/>
      <c r="AO40" s="88"/>
      <c r="AP40" s="88"/>
      <c r="AQ40" s="95" t="s">
        <v>612</v>
      </c>
      <c r="AR40" s="96"/>
      <c r="AS40" s="96"/>
      <c r="AT40" s="97"/>
      <c r="AU40" s="88" t="s">
        <v>612</v>
      </c>
      <c r="AV40" s="88"/>
      <c r="AW40" s="88"/>
      <c r="AX40" s="89"/>
    </row>
    <row r="41" spans="1:51" ht="23.25" customHeight="1" x14ac:dyDescent="0.15">
      <c r="A41" s="675"/>
      <c r="B41" s="673"/>
      <c r="C41" s="673"/>
      <c r="D41" s="673"/>
      <c r="E41" s="673"/>
      <c r="F41" s="674"/>
      <c r="G41" s="185"/>
      <c r="H41" s="186"/>
      <c r="I41" s="186"/>
      <c r="J41" s="186"/>
      <c r="K41" s="186"/>
      <c r="L41" s="186"/>
      <c r="M41" s="186"/>
      <c r="N41" s="186"/>
      <c r="O41" s="187"/>
      <c r="P41" s="138"/>
      <c r="Q41" s="138"/>
      <c r="R41" s="138"/>
      <c r="S41" s="138"/>
      <c r="T41" s="138"/>
      <c r="U41" s="138"/>
      <c r="V41" s="138"/>
      <c r="W41" s="138"/>
      <c r="X41" s="139"/>
      <c r="Y41" s="176" t="s">
        <v>13</v>
      </c>
      <c r="Z41" s="177"/>
      <c r="AA41" s="178"/>
      <c r="AB41" s="593" t="s">
        <v>14</v>
      </c>
      <c r="AC41" s="593"/>
      <c r="AD41" s="593"/>
      <c r="AE41" s="94" t="s">
        <v>612</v>
      </c>
      <c r="AF41" s="88"/>
      <c r="AG41" s="88"/>
      <c r="AH41" s="88"/>
      <c r="AI41" s="94" t="s">
        <v>612</v>
      </c>
      <c r="AJ41" s="88"/>
      <c r="AK41" s="88"/>
      <c r="AL41" s="88"/>
      <c r="AM41" s="94">
        <v>50</v>
      </c>
      <c r="AN41" s="88"/>
      <c r="AO41" s="88"/>
      <c r="AP41" s="88"/>
      <c r="AQ41" s="95" t="s">
        <v>612</v>
      </c>
      <c r="AR41" s="96"/>
      <c r="AS41" s="96"/>
      <c r="AT41" s="97"/>
      <c r="AU41" s="88" t="s">
        <v>612</v>
      </c>
      <c r="AV41" s="88"/>
      <c r="AW41" s="88"/>
      <c r="AX41" s="89"/>
    </row>
    <row r="42" spans="1:51" ht="23.25" customHeight="1" x14ac:dyDescent="0.15">
      <c r="A42" s="188" t="s">
        <v>259</v>
      </c>
      <c r="B42" s="151"/>
      <c r="C42" s="151"/>
      <c r="D42" s="151"/>
      <c r="E42" s="151"/>
      <c r="F42" s="152"/>
      <c r="G42" s="190" t="s">
        <v>640</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thickBot="1" x14ac:dyDescent="0.2">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572</v>
      </c>
      <c r="B44" s="153" t="s">
        <v>573</v>
      </c>
      <c r="C44" s="154"/>
      <c r="D44" s="154"/>
      <c r="E44" s="154"/>
      <c r="F44" s="155"/>
      <c r="G44" s="198" t="s">
        <v>574</v>
      </c>
      <c r="H44" s="198"/>
      <c r="I44" s="198"/>
      <c r="J44" s="198"/>
      <c r="K44" s="198"/>
      <c r="L44" s="198"/>
      <c r="M44" s="198"/>
      <c r="N44" s="198"/>
      <c r="O44" s="198"/>
      <c r="P44" s="198"/>
      <c r="Q44" s="198"/>
      <c r="R44" s="198"/>
      <c r="S44" s="198"/>
      <c r="T44" s="198"/>
      <c r="U44" s="198"/>
      <c r="V44" s="198"/>
      <c r="W44" s="198"/>
      <c r="X44" s="198"/>
      <c r="Y44" s="198"/>
      <c r="Z44" s="198"/>
      <c r="AA44" s="199"/>
      <c r="AB44" s="200" t="s">
        <v>594</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415</v>
      </c>
      <c r="AF49" s="120"/>
      <c r="AG49" s="120"/>
      <c r="AH49" s="120"/>
      <c r="AI49" s="120" t="s">
        <v>567</v>
      </c>
      <c r="AJ49" s="120"/>
      <c r="AK49" s="120"/>
      <c r="AL49" s="120"/>
      <c r="AM49" s="120" t="s">
        <v>383</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415</v>
      </c>
      <c r="AF54" s="120"/>
      <c r="AG54" s="120"/>
      <c r="AH54" s="120"/>
      <c r="AI54" s="120" t="s">
        <v>567</v>
      </c>
      <c r="AJ54" s="120"/>
      <c r="AK54" s="120"/>
      <c r="AL54" s="120"/>
      <c r="AM54" s="120" t="s">
        <v>383</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415</v>
      </c>
      <c r="AF59" s="120"/>
      <c r="AG59" s="120"/>
      <c r="AH59" s="120"/>
      <c r="AI59" s="120" t="s">
        <v>567</v>
      </c>
      <c r="AJ59" s="120"/>
      <c r="AK59" s="120"/>
      <c r="AL59" s="120"/>
      <c r="AM59" s="120" t="s">
        <v>383</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15">
      <c r="A64" s="724" t="s">
        <v>578</v>
      </c>
      <c r="B64" s="725"/>
      <c r="C64" s="725"/>
      <c r="D64" s="725"/>
      <c r="E64" s="725"/>
      <c r="F64" s="726"/>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49" t="s">
        <v>579</v>
      </c>
      <c r="B65" s="154"/>
      <c r="C65" s="154"/>
      <c r="D65" s="154"/>
      <c r="E65" s="154"/>
      <c r="F65" s="155"/>
      <c r="G65" s="690" t="s">
        <v>571</v>
      </c>
      <c r="H65" s="691"/>
      <c r="I65" s="691"/>
      <c r="J65" s="691"/>
      <c r="K65" s="691"/>
      <c r="L65" s="691"/>
      <c r="M65" s="691"/>
      <c r="N65" s="691"/>
      <c r="O65" s="691"/>
      <c r="P65" s="692" t="s">
        <v>570</v>
      </c>
      <c r="Q65" s="691"/>
      <c r="R65" s="691"/>
      <c r="S65" s="691"/>
      <c r="T65" s="691"/>
      <c r="U65" s="691"/>
      <c r="V65" s="691"/>
      <c r="W65" s="691"/>
      <c r="X65" s="693"/>
      <c r="Y65" s="694"/>
      <c r="Z65" s="695"/>
      <c r="AA65" s="696"/>
      <c r="AB65" s="627" t="s">
        <v>11</v>
      </c>
      <c r="AC65" s="627"/>
      <c r="AD65" s="627"/>
      <c r="AE65" s="117" t="s">
        <v>415</v>
      </c>
      <c r="AF65" s="697"/>
      <c r="AG65" s="697"/>
      <c r="AH65" s="698"/>
      <c r="AI65" s="117" t="s">
        <v>567</v>
      </c>
      <c r="AJ65" s="697"/>
      <c r="AK65" s="697"/>
      <c r="AL65" s="698"/>
      <c r="AM65" s="117" t="s">
        <v>383</v>
      </c>
      <c r="AN65" s="697"/>
      <c r="AO65" s="697"/>
      <c r="AP65" s="698"/>
      <c r="AQ65" s="624" t="s">
        <v>414</v>
      </c>
      <c r="AR65" s="625"/>
      <c r="AS65" s="625"/>
      <c r="AT65" s="626"/>
      <c r="AU65" s="624" t="s">
        <v>592</v>
      </c>
      <c r="AV65" s="625"/>
      <c r="AW65" s="625"/>
      <c r="AX65" s="634"/>
      <c r="AY65">
        <f>COUNTA($G$66)</f>
        <v>0</v>
      </c>
    </row>
    <row r="66" spans="1:51" ht="23.25" hidden="1" customHeight="1" x14ac:dyDescent="0.15">
      <c r="A66" s="649"/>
      <c r="B66" s="154"/>
      <c r="C66" s="154"/>
      <c r="D66" s="154"/>
      <c r="E66" s="154"/>
      <c r="F66" s="155"/>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x14ac:dyDescent="0.15">
      <c r="A67" s="189"/>
      <c r="B67" s="159"/>
      <c r="C67" s="159"/>
      <c r="D67" s="159"/>
      <c r="E67" s="159"/>
      <c r="F67" s="160"/>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x14ac:dyDescent="0.15">
      <c r="A68" s="681" t="s">
        <v>580</v>
      </c>
      <c r="B68" s="682"/>
      <c r="C68" s="682"/>
      <c r="D68" s="682"/>
      <c r="E68" s="682"/>
      <c r="F68" s="683"/>
      <c r="G68" s="177" t="s">
        <v>581</v>
      </c>
      <c r="H68" s="177"/>
      <c r="I68" s="177"/>
      <c r="J68" s="177"/>
      <c r="K68" s="177"/>
      <c r="L68" s="177"/>
      <c r="M68" s="177"/>
      <c r="N68" s="177"/>
      <c r="O68" s="177"/>
      <c r="P68" s="177"/>
      <c r="Q68" s="177"/>
      <c r="R68" s="177"/>
      <c r="S68" s="177"/>
      <c r="T68" s="177"/>
      <c r="U68" s="177"/>
      <c r="V68" s="177"/>
      <c r="W68" s="177"/>
      <c r="X68" s="178"/>
      <c r="Y68" s="631"/>
      <c r="Z68" s="632"/>
      <c r="AA68" s="633"/>
      <c r="AB68" s="176" t="s">
        <v>11</v>
      </c>
      <c r="AC68" s="177"/>
      <c r="AD68" s="178"/>
      <c r="AE68" s="120" t="s">
        <v>415</v>
      </c>
      <c r="AF68" s="120"/>
      <c r="AG68" s="120"/>
      <c r="AH68" s="120"/>
      <c r="AI68" s="120" t="s">
        <v>567</v>
      </c>
      <c r="AJ68" s="120"/>
      <c r="AK68" s="120"/>
      <c r="AL68" s="120"/>
      <c r="AM68" s="120" t="s">
        <v>383</v>
      </c>
      <c r="AN68" s="120"/>
      <c r="AO68" s="120"/>
      <c r="AP68" s="120"/>
      <c r="AQ68" s="628" t="s">
        <v>593</v>
      </c>
      <c r="AR68" s="629"/>
      <c r="AS68" s="629"/>
      <c r="AT68" s="629"/>
      <c r="AU68" s="629"/>
      <c r="AV68" s="629"/>
      <c r="AW68" s="629"/>
      <c r="AX68" s="630"/>
      <c r="AY68">
        <f>IF(SUBSTITUTE(SUBSTITUTE($G$69,"／",""),"　","")="",0,1)</f>
        <v>0</v>
      </c>
    </row>
    <row r="69" spans="1:51" ht="23.25" hidden="1" customHeight="1" x14ac:dyDescent="0.15">
      <c r="A69" s="684"/>
      <c r="B69" s="685"/>
      <c r="C69" s="685"/>
      <c r="D69" s="685"/>
      <c r="E69" s="685"/>
      <c r="F69" s="686"/>
      <c r="G69" s="653" t="s">
        <v>619</v>
      </c>
      <c r="H69" s="654"/>
      <c r="I69" s="654"/>
      <c r="J69" s="654"/>
      <c r="K69" s="654"/>
      <c r="L69" s="654"/>
      <c r="M69" s="654"/>
      <c r="N69" s="654"/>
      <c r="O69" s="654"/>
      <c r="P69" s="654"/>
      <c r="Q69" s="654"/>
      <c r="R69" s="654"/>
      <c r="S69" s="654"/>
      <c r="T69" s="654"/>
      <c r="U69" s="654"/>
      <c r="V69" s="654"/>
      <c r="W69" s="654"/>
      <c r="X69" s="654"/>
      <c r="Y69" s="657" t="s">
        <v>580</v>
      </c>
      <c r="Z69" s="658"/>
      <c r="AA69" s="659"/>
      <c r="AB69" s="660"/>
      <c r="AC69" s="661"/>
      <c r="AD69" s="662"/>
      <c r="AE69" s="663"/>
      <c r="AF69" s="663"/>
      <c r="AG69" s="663"/>
      <c r="AH69" s="663"/>
      <c r="AI69" s="663"/>
      <c r="AJ69" s="663"/>
      <c r="AK69" s="663"/>
      <c r="AL69" s="663"/>
      <c r="AM69" s="663"/>
      <c r="AN69" s="663"/>
      <c r="AO69" s="663"/>
      <c r="AP69" s="663"/>
      <c r="AQ69" s="94"/>
      <c r="AR69" s="88"/>
      <c r="AS69" s="88"/>
      <c r="AT69" s="88"/>
      <c r="AU69" s="88"/>
      <c r="AV69" s="88"/>
      <c r="AW69" s="88"/>
      <c r="AX69" s="89"/>
      <c r="AY69">
        <f>$AY$68</f>
        <v>0</v>
      </c>
    </row>
    <row r="70" spans="1:51" ht="46.5" hidden="1"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20" t="s">
        <v>583</v>
      </c>
      <c r="Z70" s="650"/>
      <c r="AA70" s="651"/>
      <c r="AB70" s="613" t="s">
        <v>584</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x14ac:dyDescent="0.15">
      <c r="A71" s="417" t="s">
        <v>235</v>
      </c>
      <c r="B71" s="594"/>
      <c r="C71" s="594"/>
      <c r="D71" s="594"/>
      <c r="E71" s="594"/>
      <c r="F71" s="595"/>
      <c r="G71" s="603" t="s">
        <v>139</v>
      </c>
      <c r="H71" s="198"/>
      <c r="I71" s="198"/>
      <c r="J71" s="198"/>
      <c r="K71" s="198"/>
      <c r="L71" s="198"/>
      <c r="M71" s="198"/>
      <c r="N71" s="198"/>
      <c r="O71" s="199"/>
      <c r="P71" s="200" t="s">
        <v>55</v>
      </c>
      <c r="Q71" s="198"/>
      <c r="R71" s="198"/>
      <c r="S71" s="198"/>
      <c r="T71" s="198"/>
      <c r="U71" s="198"/>
      <c r="V71" s="198"/>
      <c r="W71" s="198"/>
      <c r="X71" s="199"/>
      <c r="Y71" s="604"/>
      <c r="Z71" s="605"/>
      <c r="AA71" s="606"/>
      <c r="AB71" s="610" t="s">
        <v>11</v>
      </c>
      <c r="AC71" s="611"/>
      <c r="AD71" s="612"/>
      <c r="AE71" s="120" t="s">
        <v>415</v>
      </c>
      <c r="AF71" s="120"/>
      <c r="AG71" s="120"/>
      <c r="AH71" s="120"/>
      <c r="AI71" s="120" t="s">
        <v>567</v>
      </c>
      <c r="AJ71" s="120"/>
      <c r="AK71" s="120"/>
      <c r="AL71" s="120"/>
      <c r="AM71" s="120" t="s">
        <v>383</v>
      </c>
      <c r="AN71" s="120"/>
      <c r="AO71" s="120"/>
      <c r="AP71" s="120"/>
      <c r="AQ71" s="217" t="s">
        <v>174</v>
      </c>
      <c r="AR71" s="218"/>
      <c r="AS71" s="218"/>
      <c r="AT71" s="219"/>
      <c r="AU71" s="198" t="s">
        <v>128</v>
      </c>
      <c r="AV71" s="198"/>
      <c r="AW71" s="198"/>
      <c r="AX71" s="201"/>
      <c r="AY71">
        <f>COUNTA($G$73)</f>
        <v>0</v>
      </c>
    </row>
    <row r="72" spans="1:51" ht="18.75" hidden="1" customHeight="1" x14ac:dyDescent="0.15">
      <c r="A72" s="596"/>
      <c r="B72" s="597"/>
      <c r="C72" s="597"/>
      <c r="D72" s="597"/>
      <c r="E72" s="597"/>
      <c r="F72" s="598"/>
      <c r="G72" s="157"/>
      <c r="H72" s="109"/>
      <c r="I72" s="109"/>
      <c r="J72" s="109"/>
      <c r="K72" s="109"/>
      <c r="L72" s="109"/>
      <c r="M72" s="109"/>
      <c r="N72" s="109"/>
      <c r="O72" s="110"/>
      <c r="P72" s="108"/>
      <c r="Q72" s="109"/>
      <c r="R72" s="109"/>
      <c r="S72" s="109"/>
      <c r="T72" s="109"/>
      <c r="U72" s="109"/>
      <c r="V72" s="109"/>
      <c r="W72" s="109"/>
      <c r="X72" s="110"/>
      <c r="Y72" s="607"/>
      <c r="Z72" s="608"/>
      <c r="AA72" s="609"/>
      <c r="AB72" s="117"/>
      <c r="AC72" s="118"/>
      <c r="AD72" s="119"/>
      <c r="AE72" s="120"/>
      <c r="AF72" s="120"/>
      <c r="AG72" s="120"/>
      <c r="AH72" s="120"/>
      <c r="AI72" s="120"/>
      <c r="AJ72" s="120"/>
      <c r="AK72" s="120"/>
      <c r="AL72" s="120"/>
      <c r="AM72" s="120"/>
      <c r="AN72" s="120"/>
      <c r="AO72" s="120"/>
      <c r="AP72" s="120"/>
      <c r="AQ72" s="508"/>
      <c r="AR72" s="509"/>
      <c r="AS72" s="128" t="s">
        <v>175</v>
      </c>
      <c r="AT72" s="129"/>
      <c r="AU72" s="127"/>
      <c r="AV72" s="127"/>
      <c r="AW72" s="109" t="s">
        <v>166</v>
      </c>
      <c r="AX72" s="130"/>
      <c r="AY72">
        <f t="shared" ref="AY72:AY77" si="1">$AY$71</f>
        <v>0</v>
      </c>
    </row>
    <row r="73" spans="1:51" ht="23.25" hidden="1" customHeight="1" x14ac:dyDescent="0.15">
      <c r="A73" s="599"/>
      <c r="B73" s="597"/>
      <c r="C73" s="597"/>
      <c r="D73" s="597"/>
      <c r="E73" s="597"/>
      <c r="F73" s="598"/>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x14ac:dyDescent="0.15">
      <c r="A74" s="600"/>
      <c r="B74" s="601"/>
      <c r="C74" s="601"/>
      <c r="D74" s="601"/>
      <c r="E74" s="601"/>
      <c r="F74" s="602"/>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hidden="1" customHeight="1" x14ac:dyDescent="0.15">
      <c r="A75" s="599"/>
      <c r="B75" s="597"/>
      <c r="C75" s="597"/>
      <c r="D75" s="597"/>
      <c r="E75" s="597"/>
      <c r="F75" s="598"/>
      <c r="G75" s="185"/>
      <c r="H75" s="186"/>
      <c r="I75" s="186"/>
      <c r="J75" s="186"/>
      <c r="K75" s="186"/>
      <c r="L75" s="186"/>
      <c r="M75" s="186"/>
      <c r="N75" s="186"/>
      <c r="O75" s="187"/>
      <c r="P75" s="138"/>
      <c r="Q75" s="138"/>
      <c r="R75" s="138"/>
      <c r="S75" s="138"/>
      <c r="T75" s="138"/>
      <c r="U75" s="138"/>
      <c r="V75" s="138"/>
      <c r="W75" s="138"/>
      <c r="X75" s="139"/>
      <c r="Y75" s="176" t="s">
        <v>13</v>
      </c>
      <c r="Z75" s="177"/>
      <c r="AA75" s="178"/>
      <c r="AB75" s="593" t="s">
        <v>14</v>
      </c>
      <c r="AC75" s="593"/>
      <c r="AD75" s="593"/>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x14ac:dyDescent="0.15">
      <c r="A76" s="188" t="s">
        <v>259</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15">
      <c r="A78" s="196" t="s">
        <v>572</v>
      </c>
      <c r="B78" s="153" t="s">
        <v>573</v>
      </c>
      <c r="C78" s="154"/>
      <c r="D78" s="154"/>
      <c r="E78" s="154"/>
      <c r="F78" s="155"/>
      <c r="G78" s="198" t="s">
        <v>574</v>
      </c>
      <c r="H78" s="198"/>
      <c r="I78" s="198"/>
      <c r="J78" s="198"/>
      <c r="K78" s="198"/>
      <c r="L78" s="198"/>
      <c r="M78" s="198"/>
      <c r="N78" s="198"/>
      <c r="O78" s="198"/>
      <c r="P78" s="198"/>
      <c r="Q78" s="198"/>
      <c r="R78" s="198"/>
      <c r="S78" s="198"/>
      <c r="T78" s="198"/>
      <c r="U78" s="198"/>
      <c r="V78" s="198"/>
      <c r="W78" s="198"/>
      <c r="X78" s="198"/>
      <c r="Y78" s="198"/>
      <c r="Z78" s="198"/>
      <c r="AA78" s="199"/>
      <c r="AB78" s="200" t="s">
        <v>594</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415</v>
      </c>
      <c r="AF83" s="120"/>
      <c r="AG83" s="120"/>
      <c r="AH83" s="120"/>
      <c r="AI83" s="120" t="s">
        <v>567</v>
      </c>
      <c r="AJ83" s="120"/>
      <c r="AK83" s="120"/>
      <c r="AL83" s="120"/>
      <c r="AM83" s="120" t="s">
        <v>383</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415</v>
      </c>
      <c r="AF88" s="120"/>
      <c r="AG88" s="120"/>
      <c r="AH88" s="120"/>
      <c r="AI88" s="120" t="s">
        <v>567</v>
      </c>
      <c r="AJ88" s="120"/>
      <c r="AK88" s="120"/>
      <c r="AL88" s="120"/>
      <c r="AM88" s="120" t="s">
        <v>383</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415</v>
      </c>
      <c r="AF93" s="120"/>
      <c r="AG93" s="120"/>
      <c r="AH93" s="120"/>
      <c r="AI93" s="120" t="s">
        <v>567</v>
      </c>
      <c r="AJ93" s="120"/>
      <c r="AK93" s="120"/>
      <c r="AL93" s="120"/>
      <c r="AM93" s="120" t="s">
        <v>383</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15">
      <c r="A98" s="713" t="s">
        <v>578</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9" t="s">
        <v>579</v>
      </c>
      <c r="B99" s="154"/>
      <c r="C99" s="154"/>
      <c r="D99" s="154"/>
      <c r="E99" s="154"/>
      <c r="F99" s="155"/>
      <c r="G99" s="690" t="s">
        <v>571</v>
      </c>
      <c r="H99" s="691"/>
      <c r="I99" s="691"/>
      <c r="J99" s="691"/>
      <c r="K99" s="691"/>
      <c r="L99" s="691"/>
      <c r="M99" s="691"/>
      <c r="N99" s="691"/>
      <c r="O99" s="691"/>
      <c r="P99" s="692" t="s">
        <v>570</v>
      </c>
      <c r="Q99" s="691"/>
      <c r="R99" s="691"/>
      <c r="S99" s="691"/>
      <c r="T99" s="691"/>
      <c r="U99" s="691"/>
      <c r="V99" s="691"/>
      <c r="W99" s="691"/>
      <c r="X99" s="693"/>
      <c r="Y99" s="694"/>
      <c r="Z99" s="695"/>
      <c r="AA99" s="696"/>
      <c r="AB99" s="627" t="s">
        <v>11</v>
      </c>
      <c r="AC99" s="627"/>
      <c r="AD99" s="627"/>
      <c r="AE99" s="120" t="s">
        <v>415</v>
      </c>
      <c r="AF99" s="120"/>
      <c r="AG99" s="120"/>
      <c r="AH99" s="120"/>
      <c r="AI99" s="120" t="s">
        <v>567</v>
      </c>
      <c r="AJ99" s="120"/>
      <c r="AK99" s="120"/>
      <c r="AL99" s="120"/>
      <c r="AM99" s="120" t="s">
        <v>383</v>
      </c>
      <c r="AN99" s="120"/>
      <c r="AO99" s="120"/>
      <c r="AP99" s="120"/>
      <c r="AQ99" s="624" t="s">
        <v>414</v>
      </c>
      <c r="AR99" s="625"/>
      <c r="AS99" s="625"/>
      <c r="AT99" s="626"/>
      <c r="AU99" s="624" t="s">
        <v>592</v>
      </c>
      <c r="AV99" s="625"/>
      <c r="AW99" s="625"/>
      <c r="AX99" s="634"/>
      <c r="AY99">
        <f>COUNTA($G$100)</f>
        <v>0</v>
      </c>
    </row>
    <row r="100" spans="1:60" ht="23.25" hidden="1" customHeight="1" x14ac:dyDescent="0.15">
      <c r="A100" s="649"/>
      <c r="B100" s="154"/>
      <c r="C100" s="154"/>
      <c r="D100" s="154"/>
      <c r="E100" s="154"/>
      <c r="F100" s="155"/>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9"/>
      <c r="B101" s="159"/>
      <c r="C101" s="159"/>
      <c r="D101" s="159"/>
      <c r="E101" s="159"/>
      <c r="F101" s="160"/>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8" t="s">
        <v>580</v>
      </c>
      <c r="B102" s="106"/>
      <c r="C102" s="106"/>
      <c r="D102" s="106"/>
      <c r="E102" s="106"/>
      <c r="F102" s="664"/>
      <c r="G102" s="177" t="s">
        <v>581</v>
      </c>
      <c r="H102" s="177"/>
      <c r="I102" s="177"/>
      <c r="J102" s="177"/>
      <c r="K102" s="177"/>
      <c r="L102" s="177"/>
      <c r="M102" s="177"/>
      <c r="N102" s="177"/>
      <c r="O102" s="177"/>
      <c r="P102" s="177"/>
      <c r="Q102" s="177"/>
      <c r="R102" s="177"/>
      <c r="S102" s="177"/>
      <c r="T102" s="177"/>
      <c r="U102" s="177"/>
      <c r="V102" s="177"/>
      <c r="W102" s="177"/>
      <c r="X102" s="178"/>
      <c r="Y102" s="631"/>
      <c r="Z102" s="632"/>
      <c r="AA102" s="633"/>
      <c r="AB102" s="176" t="s">
        <v>11</v>
      </c>
      <c r="AC102" s="177"/>
      <c r="AD102" s="178"/>
      <c r="AE102" s="120" t="s">
        <v>415</v>
      </c>
      <c r="AF102" s="120"/>
      <c r="AG102" s="120"/>
      <c r="AH102" s="120"/>
      <c r="AI102" s="120" t="s">
        <v>567</v>
      </c>
      <c r="AJ102" s="120"/>
      <c r="AK102" s="120"/>
      <c r="AL102" s="120"/>
      <c r="AM102" s="120" t="s">
        <v>383</v>
      </c>
      <c r="AN102" s="120"/>
      <c r="AO102" s="120"/>
      <c r="AP102" s="120"/>
      <c r="AQ102" s="628" t="s">
        <v>593</v>
      </c>
      <c r="AR102" s="629"/>
      <c r="AS102" s="629"/>
      <c r="AT102" s="629"/>
      <c r="AU102" s="629"/>
      <c r="AV102" s="629"/>
      <c r="AW102" s="629"/>
      <c r="AX102" s="630"/>
      <c r="AY102">
        <f>IF(SUBSTITUTE(SUBSTITUTE($G$103,"／",""),"　","")="",0,1)</f>
        <v>0</v>
      </c>
    </row>
    <row r="103" spans="1:60" ht="23.25" hidden="1" customHeight="1" x14ac:dyDescent="0.15">
      <c r="A103" s="665"/>
      <c r="B103" s="198"/>
      <c r="C103" s="198"/>
      <c r="D103" s="198"/>
      <c r="E103" s="198"/>
      <c r="F103" s="666"/>
      <c r="G103" s="653" t="s">
        <v>582</v>
      </c>
      <c r="H103" s="654"/>
      <c r="I103" s="654"/>
      <c r="J103" s="654"/>
      <c r="K103" s="654"/>
      <c r="L103" s="654"/>
      <c r="M103" s="654"/>
      <c r="N103" s="654"/>
      <c r="O103" s="654"/>
      <c r="P103" s="654"/>
      <c r="Q103" s="654"/>
      <c r="R103" s="654"/>
      <c r="S103" s="654"/>
      <c r="T103" s="654"/>
      <c r="U103" s="654"/>
      <c r="V103" s="654"/>
      <c r="W103" s="654"/>
      <c r="X103" s="654"/>
      <c r="Y103" s="657" t="s">
        <v>580</v>
      </c>
      <c r="Z103" s="658"/>
      <c r="AA103" s="659"/>
      <c r="AB103" s="660"/>
      <c r="AC103" s="661"/>
      <c r="AD103" s="662"/>
      <c r="AE103" s="663"/>
      <c r="AF103" s="663"/>
      <c r="AG103" s="663"/>
      <c r="AH103" s="663"/>
      <c r="AI103" s="663"/>
      <c r="AJ103" s="663"/>
      <c r="AK103" s="663"/>
      <c r="AL103" s="663"/>
      <c r="AM103" s="663"/>
      <c r="AN103" s="663"/>
      <c r="AO103" s="663"/>
      <c r="AP103" s="663"/>
      <c r="AQ103" s="94"/>
      <c r="AR103" s="88"/>
      <c r="AS103" s="88"/>
      <c r="AT103" s="88"/>
      <c r="AU103" s="88"/>
      <c r="AV103" s="88"/>
      <c r="AW103" s="88"/>
      <c r="AX103" s="89"/>
      <c r="AY103">
        <f>$AY$102</f>
        <v>0</v>
      </c>
    </row>
    <row r="104" spans="1:60" ht="46.5" hidden="1" customHeight="1" x14ac:dyDescent="0.15">
      <c r="A104" s="667"/>
      <c r="B104" s="109"/>
      <c r="C104" s="109"/>
      <c r="D104" s="109"/>
      <c r="E104" s="109"/>
      <c r="F104" s="668"/>
      <c r="G104" s="655"/>
      <c r="H104" s="656"/>
      <c r="I104" s="656"/>
      <c r="J104" s="656"/>
      <c r="K104" s="656"/>
      <c r="L104" s="656"/>
      <c r="M104" s="656"/>
      <c r="N104" s="656"/>
      <c r="O104" s="656"/>
      <c r="P104" s="656"/>
      <c r="Q104" s="656"/>
      <c r="R104" s="656"/>
      <c r="S104" s="656"/>
      <c r="T104" s="656"/>
      <c r="U104" s="656"/>
      <c r="V104" s="656"/>
      <c r="W104" s="656"/>
      <c r="X104" s="656"/>
      <c r="Y104" s="220" t="s">
        <v>583</v>
      </c>
      <c r="Z104" s="650"/>
      <c r="AA104" s="651"/>
      <c r="AB104" s="613" t="s">
        <v>584</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15">
      <c r="A105" s="417" t="s">
        <v>235</v>
      </c>
      <c r="B105" s="594"/>
      <c r="C105" s="594"/>
      <c r="D105" s="594"/>
      <c r="E105" s="594"/>
      <c r="F105" s="595"/>
      <c r="G105" s="603" t="s">
        <v>139</v>
      </c>
      <c r="H105" s="198"/>
      <c r="I105" s="198"/>
      <c r="J105" s="198"/>
      <c r="K105" s="198"/>
      <c r="L105" s="198"/>
      <c r="M105" s="198"/>
      <c r="N105" s="198"/>
      <c r="O105" s="199"/>
      <c r="P105" s="200" t="s">
        <v>55</v>
      </c>
      <c r="Q105" s="198"/>
      <c r="R105" s="198"/>
      <c r="S105" s="198"/>
      <c r="T105" s="198"/>
      <c r="U105" s="198"/>
      <c r="V105" s="198"/>
      <c r="W105" s="198"/>
      <c r="X105" s="199"/>
      <c r="Y105" s="604"/>
      <c r="Z105" s="605"/>
      <c r="AA105" s="606"/>
      <c r="AB105" s="610" t="s">
        <v>11</v>
      </c>
      <c r="AC105" s="611"/>
      <c r="AD105" s="612"/>
      <c r="AE105" s="120" t="s">
        <v>415</v>
      </c>
      <c r="AF105" s="120"/>
      <c r="AG105" s="120"/>
      <c r="AH105" s="120"/>
      <c r="AI105" s="120" t="s">
        <v>567</v>
      </c>
      <c r="AJ105" s="120"/>
      <c r="AK105" s="120"/>
      <c r="AL105" s="120"/>
      <c r="AM105" s="120" t="s">
        <v>383</v>
      </c>
      <c r="AN105" s="120"/>
      <c r="AO105" s="120"/>
      <c r="AP105" s="120"/>
      <c r="AQ105" s="217" t="s">
        <v>174</v>
      </c>
      <c r="AR105" s="218"/>
      <c r="AS105" s="218"/>
      <c r="AT105" s="219"/>
      <c r="AU105" s="198" t="s">
        <v>128</v>
      </c>
      <c r="AV105" s="198"/>
      <c r="AW105" s="198"/>
      <c r="AX105" s="201"/>
      <c r="AY105">
        <f>COUNTA($G$107)</f>
        <v>0</v>
      </c>
    </row>
    <row r="106" spans="1:60" ht="18.75" hidden="1" customHeight="1" x14ac:dyDescent="0.15">
      <c r="A106" s="596"/>
      <c r="B106" s="597"/>
      <c r="C106" s="597"/>
      <c r="D106" s="597"/>
      <c r="E106" s="597"/>
      <c r="F106" s="598"/>
      <c r="G106" s="157"/>
      <c r="H106" s="109"/>
      <c r="I106" s="109"/>
      <c r="J106" s="109"/>
      <c r="K106" s="109"/>
      <c r="L106" s="109"/>
      <c r="M106" s="109"/>
      <c r="N106" s="109"/>
      <c r="O106" s="110"/>
      <c r="P106" s="108"/>
      <c r="Q106" s="109"/>
      <c r="R106" s="109"/>
      <c r="S106" s="109"/>
      <c r="T106" s="109"/>
      <c r="U106" s="109"/>
      <c r="V106" s="109"/>
      <c r="W106" s="109"/>
      <c r="X106" s="110"/>
      <c r="Y106" s="607"/>
      <c r="Z106" s="608"/>
      <c r="AA106" s="609"/>
      <c r="AB106" s="117"/>
      <c r="AC106" s="118"/>
      <c r="AD106" s="119"/>
      <c r="AE106" s="120"/>
      <c r="AF106" s="120"/>
      <c r="AG106" s="120"/>
      <c r="AH106" s="120"/>
      <c r="AI106" s="120"/>
      <c r="AJ106" s="120"/>
      <c r="AK106" s="120"/>
      <c r="AL106" s="120"/>
      <c r="AM106" s="120"/>
      <c r="AN106" s="120"/>
      <c r="AO106" s="120"/>
      <c r="AP106" s="120"/>
      <c r="AQ106" s="508"/>
      <c r="AR106" s="509"/>
      <c r="AS106" s="128" t="s">
        <v>175</v>
      </c>
      <c r="AT106" s="129"/>
      <c r="AU106" s="127"/>
      <c r="AV106" s="127"/>
      <c r="AW106" s="109" t="s">
        <v>166</v>
      </c>
      <c r="AX106" s="130"/>
      <c r="AY106">
        <f t="shared" ref="AY106:AY111" si="3">$AY$105</f>
        <v>0</v>
      </c>
    </row>
    <row r="107" spans="1:60" ht="23.25" hidden="1" customHeight="1" x14ac:dyDescent="0.15">
      <c r="A107" s="599"/>
      <c r="B107" s="597"/>
      <c r="C107" s="597"/>
      <c r="D107" s="597"/>
      <c r="E107" s="597"/>
      <c r="F107" s="598"/>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15">
      <c r="A108" s="600"/>
      <c r="B108" s="601"/>
      <c r="C108" s="601"/>
      <c r="D108" s="601"/>
      <c r="E108" s="601"/>
      <c r="F108" s="60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15">
      <c r="A109" s="599"/>
      <c r="B109" s="597"/>
      <c r="C109" s="597"/>
      <c r="D109" s="597"/>
      <c r="E109" s="597"/>
      <c r="F109" s="59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3" t="s">
        <v>14</v>
      </c>
      <c r="AC109" s="593"/>
      <c r="AD109" s="593"/>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15">
      <c r="A110" s="188" t="s">
        <v>259</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572</v>
      </c>
      <c r="B112" s="153" t="s">
        <v>573</v>
      </c>
      <c r="C112" s="154"/>
      <c r="D112" s="154"/>
      <c r="E112" s="154"/>
      <c r="F112" s="155"/>
      <c r="G112" s="198" t="s">
        <v>574</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594</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415</v>
      </c>
      <c r="AF117" s="120"/>
      <c r="AG117" s="120"/>
      <c r="AH117" s="120"/>
      <c r="AI117" s="120" t="s">
        <v>567</v>
      </c>
      <c r="AJ117" s="120"/>
      <c r="AK117" s="120"/>
      <c r="AL117" s="120"/>
      <c r="AM117" s="120" t="s">
        <v>383</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415</v>
      </c>
      <c r="AF122" s="120"/>
      <c r="AG122" s="120"/>
      <c r="AH122" s="120"/>
      <c r="AI122" s="120" t="s">
        <v>567</v>
      </c>
      <c r="AJ122" s="120"/>
      <c r="AK122" s="120"/>
      <c r="AL122" s="120"/>
      <c r="AM122" s="120" t="s">
        <v>383</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415</v>
      </c>
      <c r="AF127" s="120"/>
      <c r="AG127" s="120"/>
      <c r="AH127" s="120"/>
      <c r="AI127" s="120" t="s">
        <v>567</v>
      </c>
      <c r="AJ127" s="120"/>
      <c r="AK127" s="120"/>
      <c r="AL127" s="120"/>
      <c r="AM127" s="120" t="s">
        <v>383</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13" t="s">
        <v>578</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9" t="s">
        <v>579</v>
      </c>
      <c r="B133" s="154"/>
      <c r="C133" s="154"/>
      <c r="D133" s="154"/>
      <c r="E133" s="154"/>
      <c r="F133" s="155"/>
      <c r="G133" s="690" t="s">
        <v>571</v>
      </c>
      <c r="H133" s="691"/>
      <c r="I133" s="691"/>
      <c r="J133" s="691"/>
      <c r="K133" s="691"/>
      <c r="L133" s="691"/>
      <c r="M133" s="691"/>
      <c r="N133" s="691"/>
      <c r="O133" s="691"/>
      <c r="P133" s="692" t="s">
        <v>570</v>
      </c>
      <c r="Q133" s="691"/>
      <c r="R133" s="691"/>
      <c r="S133" s="691"/>
      <c r="T133" s="691"/>
      <c r="U133" s="691"/>
      <c r="V133" s="691"/>
      <c r="W133" s="691"/>
      <c r="X133" s="693"/>
      <c r="Y133" s="694"/>
      <c r="Z133" s="695"/>
      <c r="AA133" s="696"/>
      <c r="AB133" s="627" t="s">
        <v>11</v>
      </c>
      <c r="AC133" s="627"/>
      <c r="AD133" s="627"/>
      <c r="AE133" s="120" t="s">
        <v>415</v>
      </c>
      <c r="AF133" s="120"/>
      <c r="AG133" s="120"/>
      <c r="AH133" s="120"/>
      <c r="AI133" s="120" t="s">
        <v>567</v>
      </c>
      <c r="AJ133" s="120"/>
      <c r="AK133" s="120"/>
      <c r="AL133" s="120"/>
      <c r="AM133" s="120" t="s">
        <v>383</v>
      </c>
      <c r="AN133" s="120"/>
      <c r="AO133" s="120"/>
      <c r="AP133" s="120"/>
      <c r="AQ133" s="624" t="s">
        <v>414</v>
      </c>
      <c r="AR133" s="625"/>
      <c r="AS133" s="625"/>
      <c r="AT133" s="626"/>
      <c r="AU133" s="624" t="s">
        <v>592</v>
      </c>
      <c r="AV133" s="625"/>
      <c r="AW133" s="625"/>
      <c r="AX133" s="634"/>
      <c r="AY133">
        <f>COUNTA($G$134)</f>
        <v>0</v>
      </c>
    </row>
    <row r="134" spans="1:60" ht="23.25" hidden="1" customHeight="1" x14ac:dyDescent="0.15">
      <c r="A134" s="649"/>
      <c r="B134" s="154"/>
      <c r="C134" s="154"/>
      <c r="D134" s="154"/>
      <c r="E134" s="154"/>
      <c r="F134" s="155"/>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9"/>
      <c r="B135" s="159"/>
      <c r="C135" s="159"/>
      <c r="D135" s="159"/>
      <c r="E135" s="159"/>
      <c r="F135" s="160"/>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8" t="s">
        <v>580</v>
      </c>
      <c r="B136" s="106"/>
      <c r="C136" s="106"/>
      <c r="D136" s="106"/>
      <c r="E136" s="106"/>
      <c r="F136" s="664"/>
      <c r="G136" s="177" t="s">
        <v>581</v>
      </c>
      <c r="H136" s="177"/>
      <c r="I136" s="177"/>
      <c r="J136" s="177"/>
      <c r="K136" s="177"/>
      <c r="L136" s="177"/>
      <c r="M136" s="177"/>
      <c r="N136" s="177"/>
      <c r="O136" s="177"/>
      <c r="P136" s="177"/>
      <c r="Q136" s="177"/>
      <c r="R136" s="177"/>
      <c r="S136" s="177"/>
      <c r="T136" s="177"/>
      <c r="U136" s="177"/>
      <c r="V136" s="177"/>
      <c r="W136" s="177"/>
      <c r="X136" s="178"/>
      <c r="Y136" s="631"/>
      <c r="Z136" s="632"/>
      <c r="AA136" s="633"/>
      <c r="AB136" s="176" t="s">
        <v>11</v>
      </c>
      <c r="AC136" s="177"/>
      <c r="AD136" s="178"/>
      <c r="AE136" s="120" t="s">
        <v>415</v>
      </c>
      <c r="AF136" s="120"/>
      <c r="AG136" s="120"/>
      <c r="AH136" s="120"/>
      <c r="AI136" s="120" t="s">
        <v>567</v>
      </c>
      <c r="AJ136" s="120"/>
      <c r="AK136" s="120"/>
      <c r="AL136" s="120"/>
      <c r="AM136" s="120" t="s">
        <v>383</v>
      </c>
      <c r="AN136" s="120"/>
      <c r="AO136" s="120"/>
      <c r="AP136" s="120"/>
      <c r="AQ136" s="628" t="s">
        <v>593</v>
      </c>
      <c r="AR136" s="629"/>
      <c r="AS136" s="629"/>
      <c r="AT136" s="629"/>
      <c r="AU136" s="629"/>
      <c r="AV136" s="629"/>
      <c r="AW136" s="629"/>
      <c r="AX136" s="630"/>
      <c r="AY136">
        <f>IF(SUBSTITUTE(SUBSTITUTE($G$137,"／",""),"　","")="",0,1)</f>
        <v>0</v>
      </c>
    </row>
    <row r="137" spans="1:60" ht="23.25" hidden="1" customHeight="1" x14ac:dyDescent="0.15">
      <c r="A137" s="665"/>
      <c r="B137" s="198"/>
      <c r="C137" s="198"/>
      <c r="D137" s="198"/>
      <c r="E137" s="198"/>
      <c r="F137" s="666"/>
      <c r="G137" s="653" t="s">
        <v>582</v>
      </c>
      <c r="H137" s="654"/>
      <c r="I137" s="654"/>
      <c r="J137" s="654"/>
      <c r="K137" s="654"/>
      <c r="L137" s="654"/>
      <c r="M137" s="654"/>
      <c r="N137" s="654"/>
      <c r="O137" s="654"/>
      <c r="P137" s="654"/>
      <c r="Q137" s="654"/>
      <c r="R137" s="654"/>
      <c r="S137" s="654"/>
      <c r="T137" s="654"/>
      <c r="U137" s="654"/>
      <c r="V137" s="654"/>
      <c r="W137" s="654"/>
      <c r="X137" s="654"/>
      <c r="Y137" s="657" t="s">
        <v>580</v>
      </c>
      <c r="Z137" s="658"/>
      <c r="AA137" s="659"/>
      <c r="AB137" s="660"/>
      <c r="AC137" s="661"/>
      <c r="AD137" s="662"/>
      <c r="AE137" s="663"/>
      <c r="AF137" s="663"/>
      <c r="AG137" s="663"/>
      <c r="AH137" s="663"/>
      <c r="AI137" s="663"/>
      <c r="AJ137" s="663"/>
      <c r="AK137" s="663"/>
      <c r="AL137" s="663"/>
      <c r="AM137" s="663"/>
      <c r="AN137" s="663"/>
      <c r="AO137" s="663"/>
      <c r="AP137" s="663"/>
      <c r="AQ137" s="94"/>
      <c r="AR137" s="88"/>
      <c r="AS137" s="88"/>
      <c r="AT137" s="88"/>
      <c r="AU137" s="88"/>
      <c r="AV137" s="88"/>
      <c r="AW137" s="88"/>
      <c r="AX137" s="89"/>
      <c r="AY137">
        <f>$AY$136</f>
        <v>0</v>
      </c>
    </row>
    <row r="138" spans="1:60" ht="46.5" hidden="1" customHeight="1" x14ac:dyDescent="0.15">
      <c r="A138" s="667"/>
      <c r="B138" s="109"/>
      <c r="C138" s="109"/>
      <c r="D138" s="109"/>
      <c r="E138" s="109"/>
      <c r="F138" s="668"/>
      <c r="G138" s="655"/>
      <c r="H138" s="656"/>
      <c r="I138" s="656"/>
      <c r="J138" s="656"/>
      <c r="K138" s="656"/>
      <c r="L138" s="656"/>
      <c r="M138" s="656"/>
      <c r="N138" s="656"/>
      <c r="O138" s="656"/>
      <c r="P138" s="656"/>
      <c r="Q138" s="656"/>
      <c r="R138" s="656"/>
      <c r="S138" s="656"/>
      <c r="T138" s="656"/>
      <c r="U138" s="656"/>
      <c r="V138" s="656"/>
      <c r="W138" s="656"/>
      <c r="X138" s="656"/>
      <c r="Y138" s="220" t="s">
        <v>583</v>
      </c>
      <c r="Z138" s="650"/>
      <c r="AA138" s="651"/>
      <c r="AB138" s="613" t="s">
        <v>584</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15">
      <c r="A139" s="417" t="s">
        <v>235</v>
      </c>
      <c r="B139" s="594"/>
      <c r="C139" s="594"/>
      <c r="D139" s="594"/>
      <c r="E139" s="594"/>
      <c r="F139" s="595"/>
      <c r="G139" s="603" t="s">
        <v>139</v>
      </c>
      <c r="H139" s="198"/>
      <c r="I139" s="198"/>
      <c r="J139" s="198"/>
      <c r="K139" s="198"/>
      <c r="L139" s="198"/>
      <c r="M139" s="198"/>
      <c r="N139" s="198"/>
      <c r="O139" s="199"/>
      <c r="P139" s="200" t="s">
        <v>55</v>
      </c>
      <c r="Q139" s="198"/>
      <c r="R139" s="198"/>
      <c r="S139" s="198"/>
      <c r="T139" s="198"/>
      <c r="U139" s="198"/>
      <c r="V139" s="198"/>
      <c r="W139" s="198"/>
      <c r="X139" s="199"/>
      <c r="Y139" s="604"/>
      <c r="Z139" s="605"/>
      <c r="AA139" s="606"/>
      <c r="AB139" s="610" t="s">
        <v>11</v>
      </c>
      <c r="AC139" s="611"/>
      <c r="AD139" s="612"/>
      <c r="AE139" s="120" t="s">
        <v>415</v>
      </c>
      <c r="AF139" s="120"/>
      <c r="AG139" s="120"/>
      <c r="AH139" s="120"/>
      <c r="AI139" s="120" t="s">
        <v>567</v>
      </c>
      <c r="AJ139" s="120"/>
      <c r="AK139" s="120"/>
      <c r="AL139" s="120"/>
      <c r="AM139" s="120" t="s">
        <v>383</v>
      </c>
      <c r="AN139" s="120"/>
      <c r="AO139" s="120"/>
      <c r="AP139" s="120"/>
      <c r="AQ139" s="217" t="s">
        <v>174</v>
      </c>
      <c r="AR139" s="218"/>
      <c r="AS139" s="218"/>
      <c r="AT139" s="219"/>
      <c r="AU139" s="198" t="s">
        <v>128</v>
      </c>
      <c r="AV139" s="198"/>
      <c r="AW139" s="198"/>
      <c r="AX139" s="201"/>
      <c r="AY139">
        <f>COUNTA($G$141)</f>
        <v>0</v>
      </c>
    </row>
    <row r="140" spans="1:60" ht="18.75" hidden="1" customHeight="1" x14ac:dyDescent="0.15">
      <c r="A140" s="596"/>
      <c r="B140" s="597"/>
      <c r="C140" s="597"/>
      <c r="D140" s="597"/>
      <c r="E140" s="597"/>
      <c r="F140" s="598"/>
      <c r="G140" s="157"/>
      <c r="H140" s="109"/>
      <c r="I140" s="109"/>
      <c r="J140" s="109"/>
      <c r="K140" s="109"/>
      <c r="L140" s="109"/>
      <c r="M140" s="109"/>
      <c r="N140" s="109"/>
      <c r="O140" s="110"/>
      <c r="P140" s="108"/>
      <c r="Q140" s="109"/>
      <c r="R140" s="109"/>
      <c r="S140" s="109"/>
      <c r="T140" s="109"/>
      <c r="U140" s="109"/>
      <c r="V140" s="109"/>
      <c r="W140" s="109"/>
      <c r="X140" s="110"/>
      <c r="Y140" s="607"/>
      <c r="Z140" s="608"/>
      <c r="AA140" s="609"/>
      <c r="AB140" s="117"/>
      <c r="AC140" s="118"/>
      <c r="AD140" s="119"/>
      <c r="AE140" s="120"/>
      <c r="AF140" s="120"/>
      <c r="AG140" s="120"/>
      <c r="AH140" s="120"/>
      <c r="AI140" s="120"/>
      <c r="AJ140" s="120"/>
      <c r="AK140" s="120"/>
      <c r="AL140" s="120"/>
      <c r="AM140" s="120"/>
      <c r="AN140" s="120"/>
      <c r="AO140" s="120"/>
      <c r="AP140" s="120"/>
      <c r="AQ140" s="508"/>
      <c r="AR140" s="509"/>
      <c r="AS140" s="128" t="s">
        <v>175</v>
      </c>
      <c r="AT140" s="129"/>
      <c r="AU140" s="127"/>
      <c r="AV140" s="127"/>
      <c r="AW140" s="109" t="s">
        <v>166</v>
      </c>
      <c r="AX140" s="130"/>
      <c r="AY140">
        <f t="shared" ref="AY140:AY145" si="5">$AY$139</f>
        <v>0</v>
      </c>
    </row>
    <row r="141" spans="1:60" ht="23.25" hidden="1" customHeight="1" x14ac:dyDescent="0.15">
      <c r="A141" s="599"/>
      <c r="B141" s="597"/>
      <c r="C141" s="597"/>
      <c r="D141" s="597"/>
      <c r="E141" s="597"/>
      <c r="F141" s="598"/>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00"/>
      <c r="B142" s="601"/>
      <c r="C142" s="601"/>
      <c r="D142" s="601"/>
      <c r="E142" s="601"/>
      <c r="F142" s="60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599"/>
      <c r="B143" s="597"/>
      <c r="C143" s="597"/>
      <c r="D143" s="597"/>
      <c r="E143" s="597"/>
      <c r="F143" s="59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3" t="s">
        <v>14</v>
      </c>
      <c r="AC143" s="593"/>
      <c r="AD143" s="593"/>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259</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572</v>
      </c>
      <c r="B146" s="153" t="s">
        <v>573</v>
      </c>
      <c r="C146" s="154"/>
      <c r="D146" s="154"/>
      <c r="E146" s="154"/>
      <c r="F146" s="155"/>
      <c r="G146" s="198" t="s">
        <v>574</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594</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415</v>
      </c>
      <c r="AF151" s="120"/>
      <c r="AG151" s="120"/>
      <c r="AH151" s="120"/>
      <c r="AI151" s="120" t="s">
        <v>567</v>
      </c>
      <c r="AJ151" s="120"/>
      <c r="AK151" s="120"/>
      <c r="AL151" s="120"/>
      <c r="AM151" s="120" t="s">
        <v>383</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415</v>
      </c>
      <c r="AF156" s="120"/>
      <c r="AG156" s="120"/>
      <c r="AH156" s="120"/>
      <c r="AI156" s="120" t="s">
        <v>567</v>
      </c>
      <c r="AJ156" s="120"/>
      <c r="AK156" s="120"/>
      <c r="AL156" s="120"/>
      <c r="AM156" s="120" t="s">
        <v>383</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415</v>
      </c>
      <c r="AF161" s="120"/>
      <c r="AG161" s="120"/>
      <c r="AH161" s="120"/>
      <c r="AI161" s="120" t="s">
        <v>567</v>
      </c>
      <c r="AJ161" s="120"/>
      <c r="AK161" s="120"/>
      <c r="AL161" s="120"/>
      <c r="AM161" s="120" t="s">
        <v>383</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13" t="s">
        <v>578</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9" t="s">
        <v>579</v>
      </c>
      <c r="B167" s="154"/>
      <c r="C167" s="154"/>
      <c r="D167" s="154"/>
      <c r="E167" s="154"/>
      <c r="F167" s="155"/>
      <c r="G167" s="690" t="s">
        <v>571</v>
      </c>
      <c r="H167" s="691"/>
      <c r="I167" s="691"/>
      <c r="J167" s="691"/>
      <c r="K167" s="691"/>
      <c r="L167" s="691"/>
      <c r="M167" s="691"/>
      <c r="N167" s="691"/>
      <c r="O167" s="691"/>
      <c r="P167" s="692" t="s">
        <v>570</v>
      </c>
      <c r="Q167" s="691"/>
      <c r="R167" s="691"/>
      <c r="S167" s="691"/>
      <c r="T167" s="691"/>
      <c r="U167" s="691"/>
      <c r="V167" s="691"/>
      <c r="W167" s="691"/>
      <c r="X167" s="693"/>
      <c r="Y167" s="694"/>
      <c r="Z167" s="695"/>
      <c r="AA167" s="696"/>
      <c r="AB167" s="627" t="s">
        <v>11</v>
      </c>
      <c r="AC167" s="627"/>
      <c r="AD167" s="627"/>
      <c r="AE167" s="120" t="s">
        <v>415</v>
      </c>
      <c r="AF167" s="120"/>
      <c r="AG167" s="120"/>
      <c r="AH167" s="120"/>
      <c r="AI167" s="120" t="s">
        <v>567</v>
      </c>
      <c r="AJ167" s="120"/>
      <c r="AK167" s="120"/>
      <c r="AL167" s="120"/>
      <c r="AM167" s="120" t="s">
        <v>383</v>
      </c>
      <c r="AN167" s="120"/>
      <c r="AO167" s="120"/>
      <c r="AP167" s="120"/>
      <c r="AQ167" s="624" t="s">
        <v>414</v>
      </c>
      <c r="AR167" s="625"/>
      <c r="AS167" s="625"/>
      <c r="AT167" s="626"/>
      <c r="AU167" s="624" t="s">
        <v>592</v>
      </c>
      <c r="AV167" s="625"/>
      <c r="AW167" s="625"/>
      <c r="AX167" s="634"/>
      <c r="AY167">
        <f>COUNTA($G$168)</f>
        <v>0</v>
      </c>
    </row>
    <row r="168" spans="1:60" ht="23.25" hidden="1" customHeight="1" x14ac:dyDescent="0.15">
      <c r="A168" s="649"/>
      <c r="B168" s="154"/>
      <c r="C168" s="154"/>
      <c r="D168" s="154"/>
      <c r="E168" s="154"/>
      <c r="F168" s="155"/>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9"/>
      <c r="B169" s="159"/>
      <c r="C169" s="159"/>
      <c r="D169" s="159"/>
      <c r="E169" s="159"/>
      <c r="F169" s="160"/>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8" t="s">
        <v>580</v>
      </c>
      <c r="B170" s="106"/>
      <c r="C170" s="106"/>
      <c r="D170" s="106"/>
      <c r="E170" s="106"/>
      <c r="F170" s="664"/>
      <c r="G170" s="177" t="s">
        <v>581</v>
      </c>
      <c r="H170" s="177"/>
      <c r="I170" s="177"/>
      <c r="J170" s="177"/>
      <c r="K170" s="177"/>
      <c r="L170" s="177"/>
      <c r="M170" s="177"/>
      <c r="N170" s="177"/>
      <c r="O170" s="177"/>
      <c r="P170" s="177"/>
      <c r="Q170" s="177"/>
      <c r="R170" s="177"/>
      <c r="S170" s="177"/>
      <c r="T170" s="177"/>
      <c r="U170" s="177"/>
      <c r="V170" s="177"/>
      <c r="W170" s="177"/>
      <c r="X170" s="178"/>
      <c r="Y170" s="631"/>
      <c r="Z170" s="632"/>
      <c r="AA170" s="633"/>
      <c r="AB170" s="176" t="s">
        <v>11</v>
      </c>
      <c r="AC170" s="177"/>
      <c r="AD170" s="178"/>
      <c r="AE170" s="120" t="s">
        <v>415</v>
      </c>
      <c r="AF170" s="120"/>
      <c r="AG170" s="120"/>
      <c r="AH170" s="120"/>
      <c r="AI170" s="120" t="s">
        <v>567</v>
      </c>
      <c r="AJ170" s="120"/>
      <c r="AK170" s="120"/>
      <c r="AL170" s="120"/>
      <c r="AM170" s="120" t="s">
        <v>383</v>
      </c>
      <c r="AN170" s="120"/>
      <c r="AO170" s="120"/>
      <c r="AP170" s="120"/>
      <c r="AQ170" s="628" t="s">
        <v>593</v>
      </c>
      <c r="AR170" s="629"/>
      <c r="AS170" s="629"/>
      <c r="AT170" s="629"/>
      <c r="AU170" s="629"/>
      <c r="AV170" s="629"/>
      <c r="AW170" s="629"/>
      <c r="AX170" s="630"/>
      <c r="AY170">
        <f>IF(SUBSTITUTE(SUBSTITUTE($G$171,"／",""),"　","")="",0,1)</f>
        <v>0</v>
      </c>
    </row>
    <row r="171" spans="1:60" ht="23.25" hidden="1" customHeight="1" x14ac:dyDescent="0.15">
      <c r="A171" s="665"/>
      <c r="B171" s="198"/>
      <c r="C171" s="198"/>
      <c r="D171" s="198"/>
      <c r="E171" s="198"/>
      <c r="F171" s="666"/>
      <c r="G171" s="653" t="s">
        <v>582</v>
      </c>
      <c r="H171" s="654"/>
      <c r="I171" s="654"/>
      <c r="J171" s="654"/>
      <c r="K171" s="654"/>
      <c r="L171" s="654"/>
      <c r="M171" s="654"/>
      <c r="N171" s="654"/>
      <c r="O171" s="654"/>
      <c r="P171" s="654"/>
      <c r="Q171" s="654"/>
      <c r="R171" s="654"/>
      <c r="S171" s="654"/>
      <c r="T171" s="654"/>
      <c r="U171" s="654"/>
      <c r="V171" s="654"/>
      <c r="W171" s="654"/>
      <c r="X171" s="654"/>
      <c r="Y171" s="657" t="s">
        <v>580</v>
      </c>
      <c r="Z171" s="658"/>
      <c r="AA171" s="659"/>
      <c r="AB171" s="660"/>
      <c r="AC171" s="661"/>
      <c r="AD171" s="662"/>
      <c r="AE171" s="663"/>
      <c r="AF171" s="663"/>
      <c r="AG171" s="663"/>
      <c r="AH171" s="663"/>
      <c r="AI171" s="663"/>
      <c r="AJ171" s="663"/>
      <c r="AK171" s="663"/>
      <c r="AL171" s="663"/>
      <c r="AM171" s="663"/>
      <c r="AN171" s="663"/>
      <c r="AO171" s="663"/>
      <c r="AP171" s="663"/>
      <c r="AQ171" s="94"/>
      <c r="AR171" s="88"/>
      <c r="AS171" s="88"/>
      <c r="AT171" s="88"/>
      <c r="AU171" s="88"/>
      <c r="AV171" s="88"/>
      <c r="AW171" s="88"/>
      <c r="AX171" s="89"/>
      <c r="AY171">
        <f>$AY$170</f>
        <v>0</v>
      </c>
    </row>
    <row r="172" spans="1:60" ht="46.5" hidden="1" customHeight="1" x14ac:dyDescent="0.15">
      <c r="A172" s="667"/>
      <c r="B172" s="109"/>
      <c r="C172" s="109"/>
      <c r="D172" s="109"/>
      <c r="E172" s="109"/>
      <c r="F172" s="668"/>
      <c r="G172" s="655"/>
      <c r="H172" s="656"/>
      <c r="I172" s="656"/>
      <c r="J172" s="656"/>
      <c r="K172" s="656"/>
      <c r="L172" s="656"/>
      <c r="M172" s="656"/>
      <c r="N172" s="656"/>
      <c r="O172" s="656"/>
      <c r="P172" s="656"/>
      <c r="Q172" s="656"/>
      <c r="R172" s="656"/>
      <c r="S172" s="656"/>
      <c r="T172" s="656"/>
      <c r="U172" s="656"/>
      <c r="V172" s="656"/>
      <c r="W172" s="656"/>
      <c r="X172" s="656"/>
      <c r="Y172" s="220" t="s">
        <v>583</v>
      </c>
      <c r="Z172" s="650"/>
      <c r="AA172" s="651"/>
      <c r="AB172" s="613" t="s">
        <v>584</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15">
      <c r="A173" s="417" t="s">
        <v>235</v>
      </c>
      <c r="B173" s="594"/>
      <c r="C173" s="594"/>
      <c r="D173" s="594"/>
      <c r="E173" s="594"/>
      <c r="F173" s="595"/>
      <c r="G173" s="603" t="s">
        <v>139</v>
      </c>
      <c r="H173" s="198"/>
      <c r="I173" s="198"/>
      <c r="J173" s="198"/>
      <c r="K173" s="198"/>
      <c r="L173" s="198"/>
      <c r="M173" s="198"/>
      <c r="N173" s="198"/>
      <c r="O173" s="199"/>
      <c r="P173" s="200" t="s">
        <v>55</v>
      </c>
      <c r="Q173" s="198"/>
      <c r="R173" s="198"/>
      <c r="S173" s="198"/>
      <c r="T173" s="198"/>
      <c r="U173" s="198"/>
      <c r="V173" s="198"/>
      <c r="W173" s="198"/>
      <c r="X173" s="199"/>
      <c r="Y173" s="604"/>
      <c r="Z173" s="605"/>
      <c r="AA173" s="606"/>
      <c r="AB173" s="610" t="s">
        <v>11</v>
      </c>
      <c r="AC173" s="611"/>
      <c r="AD173" s="612"/>
      <c r="AE173" s="120" t="s">
        <v>415</v>
      </c>
      <c r="AF173" s="120"/>
      <c r="AG173" s="120"/>
      <c r="AH173" s="120"/>
      <c r="AI173" s="120" t="s">
        <v>567</v>
      </c>
      <c r="AJ173" s="120"/>
      <c r="AK173" s="120"/>
      <c r="AL173" s="120"/>
      <c r="AM173" s="120" t="s">
        <v>383</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596"/>
      <c r="B174" s="597"/>
      <c r="C174" s="597"/>
      <c r="D174" s="597"/>
      <c r="E174" s="597"/>
      <c r="F174" s="598"/>
      <c r="G174" s="157"/>
      <c r="H174" s="109"/>
      <c r="I174" s="109"/>
      <c r="J174" s="109"/>
      <c r="K174" s="109"/>
      <c r="L174" s="109"/>
      <c r="M174" s="109"/>
      <c r="N174" s="109"/>
      <c r="O174" s="110"/>
      <c r="P174" s="108"/>
      <c r="Q174" s="109"/>
      <c r="R174" s="109"/>
      <c r="S174" s="109"/>
      <c r="T174" s="109"/>
      <c r="U174" s="109"/>
      <c r="V174" s="109"/>
      <c r="W174" s="109"/>
      <c r="X174" s="110"/>
      <c r="Y174" s="607"/>
      <c r="Z174" s="608"/>
      <c r="AA174" s="609"/>
      <c r="AB174" s="117"/>
      <c r="AC174" s="118"/>
      <c r="AD174" s="119"/>
      <c r="AE174" s="120"/>
      <c r="AF174" s="120"/>
      <c r="AG174" s="120"/>
      <c r="AH174" s="120"/>
      <c r="AI174" s="120"/>
      <c r="AJ174" s="120"/>
      <c r="AK174" s="120"/>
      <c r="AL174" s="120"/>
      <c r="AM174" s="120"/>
      <c r="AN174" s="120"/>
      <c r="AO174" s="120"/>
      <c r="AP174" s="120"/>
      <c r="AQ174" s="508"/>
      <c r="AR174" s="509"/>
      <c r="AS174" s="128" t="s">
        <v>175</v>
      </c>
      <c r="AT174" s="129"/>
      <c r="AU174" s="127"/>
      <c r="AV174" s="127"/>
      <c r="AW174" s="109" t="s">
        <v>166</v>
      </c>
      <c r="AX174" s="130"/>
      <c r="AY174">
        <f t="shared" ref="AY174:AY179" si="7">$AY$173</f>
        <v>0</v>
      </c>
    </row>
    <row r="175" spans="1:60" ht="23.25" hidden="1" customHeight="1" x14ac:dyDescent="0.15">
      <c r="A175" s="599"/>
      <c r="B175" s="597"/>
      <c r="C175" s="597"/>
      <c r="D175" s="597"/>
      <c r="E175" s="597"/>
      <c r="F175" s="59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00"/>
      <c r="B176" s="601"/>
      <c r="C176" s="601"/>
      <c r="D176" s="601"/>
      <c r="E176" s="601"/>
      <c r="F176" s="60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599"/>
      <c r="B177" s="597"/>
      <c r="C177" s="597"/>
      <c r="D177" s="597"/>
      <c r="E177" s="597"/>
      <c r="F177" s="59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3" t="s">
        <v>14</v>
      </c>
      <c r="AC177" s="593"/>
      <c r="AD177" s="59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259</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572</v>
      </c>
      <c r="B180" s="153" t="s">
        <v>573</v>
      </c>
      <c r="C180" s="154"/>
      <c r="D180" s="154"/>
      <c r="E180" s="154"/>
      <c r="F180" s="155"/>
      <c r="G180" s="198" t="s">
        <v>574</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594</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415</v>
      </c>
      <c r="AF185" s="120"/>
      <c r="AG185" s="120"/>
      <c r="AH185" s="120"/>
      <c r="AI185" s="120" t="s">
        <v>567</v>
      </c>
      <c r="AJ185" s="120"/>
      <c r="AK185" s="120"/>
      <c r="AL185" s="120"/>
      <c r="AM185" s="120" t="s">
        <v>383</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415</v>
      </c>
      <c r="AF190" s="120"/>
      <c r="AG190" s="120"/>
      <c r="AH190" s="120"/>
      <c r="AI190" s="120" t="s">
        <v>567</v>
      </c>
      <c r="AJ190" s="120"/>
      <c r="AK190" s="120"/>
      <c r="AL190" s="120"/>
      <c r="AM190" s="120" t="s">
        <v>383</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415</v>
      </c>
      <c r="AF195" s="120"/>
      <c r="AG195" s="120"/>
      <c r="AH195" s="120"/>
      <c r="AI195" s="120" t="s">
        <v>567</v>
      </c>
      <c r="AJ195" s="120"/>
      <c r="AK195" s="120"/>
      <c r="AL195" s="120"/>
      <c r="AM195" s="120" t="s">
        <v>383</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53" t="s">
        <v>236</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232</v>
      </c>
      <c r="X200" s="586"/>
      <c r="Y200" s="589"/>
      <c r="Z200" s="589"/>
      <c r="AA200" s="590"/>
      <c r="AB200" s="583" t="s">
        <v>11</v>
      </c>
      <c r="AC200" s="580"/>
      <c r="AD200" s="581"/>
      <c r="AE200" s="120" t="s">
        <v>415</v>
      </c>
      <c r="AF200" s="120"/>
      <c r="AG200" s="120"/>
      <c r="AH200" s="120"/>
      <c r="AI200" s="120" t="s">
        <v>567</v>
      </c>
      <c r="AJ200" s="120"/>
      <c r="AK200" s="120"/>
      <c r="AL200" s="120"/>
      <c r="AM200" s="120" t="s">
        <v>383</v>
      </c>
      <c r="AN200" s="120"/>
      <c r="AO200" s="120"/>
      <c r="AP200" s="120"/>
      <c r="AQ200" s="121" t="s">
        <v>174</v>
      </c>
      <c r="AR200" s="122"/>
      <c r="AS200" s="122"/>
      <c r="AT200" s="123"/>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20"/>
      <c r="AF201" s="120"/>
      <c r="AG201" s="120"/>
      <c r="AH201" s="120"/>
      <c r="AI201" s="120"/>
      <c r="AJ201" s="120"/>
      <c r="AK201" s="120"/>
      <c r="AL201" s="120"/>
      <c r="AM201" s="120"/>
      <c r="AN201" s="120"/>
      <c r="AO201" s="120"/>
      <c r="AP201" s="120"/>
      <c r="AQ201" s="508"/>
      <c r="AR201" s="509"/>
      <c r="AS201" s="128" t="s">
        <v>175</v>
      </c>
      <c r="AT201" s="129"/>
      <c r="AU201" s="127"/>
      <c r="AV201" s="127"/>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249</v>
      </c>
      <c r="AC202" s="559"/>
      <c r="AD202" s="559"/>
      <c r="AE202" s="94"/>
      <c r="AF202" s="88"/>
      <c r="AG202" s="88"/>
      <c r="AH202" s="88"/>
      <c r="AI202" s="94"/>
      <c r="AJ202" s="88"/>
      <c r="AK202" s="88"/>
      <c r="AL202" s="88"/>
      <c r="AM202" s="94"/>
      <c r="AN202" s="88"/>
      <c r="AO202" s="88"/>
      <c r="AP202" s="88"/>
      <c r="AQ202" s="94"/>
      <c r="AR202" s="88"/>
      <c r="AS202" s="88"/>
      <c r="AT202" s="504"/>
      <c r="AU202" s="88"/>
      <c r="AV202" s="88"/>
      <c r="AW202" s="88"/>
      <c r="AX202" s="89"/>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249</v>
      </c>
      <c r="AC203" s="558"/>
      <c r="AD203" s="558"/>
      <c r="AE203" s="94"/>
      <c r="AF203" s="88"/>
      <c r="AG203" s="88"/>
      <c r="AH203" s="88"/>
      <c r="AI203" s="94"/>
      <c r="AJ203" s="88"/>
      <c r="AK203" s="88"/>
      <c r="AL203" s="88"/>
      <c r="AM203" s="94"/>
      <c r="AN203" s="88"/>
      <c r="AO203" s="88"/>
      <c r="AP203" s="88"/>
      <c r="AQ203" s="94"/>
      <c r="AR203" s="88"/>
      <c r="AS203" s="88"/>
      <c r="AT203" s="504"/>
      <c r="AU203" s="88"/>
      <c r="AV203" s="88"/>
      <c r="AW203" s="88"/>
      <c r="AX203" s="89"/>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250</v>
      </c>
      <c r="AC204" s="556"/>
      <c r="AD204" s="556"/>
      <c r="AE204" s="99"/>
      <c r="AF204" s="100"/>
      <c r="AG204" s="100"/>
      <c r="AH204" s="100"/>
      <c r="AI204" s="99"/>
      <c r="AJ204" s="100"/>
      <c r="AK204" s="100"/>
      <c r="AL204" s="100"/>
      <c r="AM204" s="99"/>
      <c r="AN204" s="100"/>
      <c r="AO204" s="100"/>
      <c r="AP204" s="100"/>
      <c r="AQ204" s="94"/>
      <c r="AR204" s="88"/>
      <c r="AS204" s="88"/>
      <c r="AT204" s="504"/>
      <c r="AU204" s="88"/>
      <c r="AV204" s="88"/>
      <c r="AW204" s="88"/>
      <c r="AX204" s="89"/>
      <c r="AY204">
        <f t="shared" si="10"/>
        <v>0</v>
      </c>
    </row>
    <row r="205" spans="1:60" ht="23.25" hidden="1" customHeight="1" x14ac:dyDescent="0.15">
      <c r="A205" s="514" t="s">
        <v>239</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248</v>
      </c>
      <c r="X205" s="544"/>
      <c r="Y205" s="549" t="s">
        <v>12</v>
      </c>
      <c r="Z205" s="549"/>
      <c r="AA205" s="550"/>
      <c r="AB205" s="559" t="s">
        <v>249</v>
      </c>
      <c r="AC205" s="559"/>
      <c r="AD205" s="559"/>
      <c r="AE205" s="94"/>
      <c r="AF205" s="88"/>
      <c r="AG205" s="88"/>
      <c r="AH205" s="88"/>
      <c r="AI205" s="94"/>
      <c r="AJ205" s="88"/>
      <c r="AK205" s="88"/>
      <c r="AL205" s="88"/>
      <c r="AM205" s="94"/>
      <c r="AN205" s="88"/>
      <c r="AO205" s="88"/>
      <c r="AP205" s="88"/>
      <c r="AQ205" s="94"/>
      <c r="AR205" s="88"/>
      <c r="AS205" s="88"/>
      <c r="AT205" s="504"/>
      <c r="AU205" s="88"/>
      <c r="AV205" s="88"/>
      <c r="AW205" s="88"/>
      <c r="AX205" s="89"/>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249</v>
      </c>
      <c r="AC206" s="558"/>
      <c r="AD206" s="558"/>
      <c r="AE206" s="94"/>
      <c r="AF206" s="88"/>
      <c r="AG206" s="88"/>
      <c r="AH206" s="88"/>
      <c r="AI206" s="94"/>
      <c r="AJ206" s="88"/>
      <c r="AK206" s="88"/>
      <c r="AL206" s="88"/>
      <c r="AM206" s="94"/>
      <c r="AN206" s="88"/>
      <c r="AO206" s="88"/>
      <c r="AP206" s="88"/>
      <c r="AQ206" s="94"/>
      <c r="AR206" s="88"/>
      <c r="AS206" s="88"/>
      <c r="AT206" s="504"/>
      <c r="AU206" s="88"/>
      <c r="AV206" s="88"/>
      <c r="AW206" s="88"/>
      <c r="AX206" s="89"/>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250</v>
      </c>
      <c r="AC207" s="556"/>
      <c r="AD207" s="556"/>
      <c r="AE207" s="99"/>
      <c r="AF207" s="100"/>
      <c r="AG207" s="100"/>
      <c r="AH207" s="100"/>
      <c r="AI207" s="99"/>
      <c r="AJ207" s="100"/>
      <c r="AK207" s="100"/>
      <c r="AL207" s="100"/>
      <c r="AM207" s="99"/>
      <c r="AN207" s="100"/>
      <c r="AO207" s="100"/>
      <c r="AP207" s="557"/>
      <c r="AQ207" s="94"/>
      <c r="AR207" s="88"/>
      <c r="AS207" s="88"/>
      <c r="AT207" s="504"/>
      <c r="AU207" s="88"/>
      <c r="AV207" s="88"/>
      <c r="AW207" s="88"/>
      <c r="AX207" s="89"/>
      <c r="AY207">
        <f t="shared" si="10"/>
        <v>0</v>
      </c>
    </row>
    <row r="208" spans="1:60" ht="18.75" hidden="1" customHeight="1" x14ac:dyDescent="0.15">
      <c r="A208" s="511" t="s">
        <v>236</v>
      </c>
      <c r="B208" s="512"/>
      <c r="C208" s="512"/>
      <c r="D208" s="512"/>
      <c r="E208" s="512"/>
      <c r="F208" s="513"/>
      <c r="G208" s="517"/>
      <c r="H208" s="122" t="s">
        <v>139</v>
      </c>
      <c r="I208" s="122"/>
      <c r="J208" s="122"/>
      <c r="K208" s="122"/>
      <c r="L208" s="122"/>
      <c r="M208" s="122"/>
      <c r="N208" s="122"/>
      <c r="O208" s="123"/>
      <c r="P208" s="121" t="s">
        <v>55</v>
      </c>
      <c r="Q208" s="122"/>
      <c r="R208" s="122"/>
      <c r="S208" s="122"/>
      <c r="T208" s="122"/>
      <c r="U208" s="122"/>
      <c r="V208" s="122"/>
      <c r="W208" s="122"/>
      <c r="X208" s="123"/>
      <c r="Y208" s="520"/>
      <c r="Z208" s="521"/>
      <c r="AA208" s="522"/>
      <c r="AB208" s="105" t="s">
        <v>11</v>
      </c>
      <c r="AC208" s="106"/>
      <c r="AD208" s="107"/>
      <c r="AE208" s="257" t="s">
        <v>415</v>
      </c>
      <c r="AF208" s="257"/>
      <c r="AG208" s="257"/>
      <c r="AH208" s="257"/>
      <c r="AI208" s="120" t="s">
        <v>567</v>
      </c>
      <c r="AJ208" s="120"/>
      <c r="AK208" s="120"/>
      <c r="AL208" s="120"/>
      <c r="AM208" s="120" t="s">
        <v>383</v>
      </c>
      <c r="AN208" s="120"/>
      <c r="AO208" s="120"/>
      <c r="AP208" s="120"/>
      <c r="AQ208" s="121" t="s">
        <v>174</v>
      </c>
      <c r="AR208" s="122"/>
      <c r="AS208" s="122"/>
      <c r="AT208" s="123"/>
      <c r="AU208" s="505" t="s">
        <v>128</v>
      </c>
      <c r="AV208" s="506"/>
      <c r="AW208" s="506"/>
      <c r="AX208" s="507"/>
      <c r="AY208">
        <f>COUNTA($H$210)</f>
        <v>0</v>
      </c>
    </row>
    <row r="209" spans="1:51" ht="18.75" hidden="1" customHeight="1" x14ac:dyDescent="0.15">
      <c r="A209" s="514"/>
      <c r="B209" s="515"/>
      <c r="C209" s="515"/>
      <c r="D209" s="515"/>
      <c r="E209" s="515"/>
      <c r="F209" s="516"/>
      <c r="G209" s="518"/>
      <c r="H209" s="128"/>
      <c r="I209" s="128"/>
      <c r="J209" s="128"/>
      <c r="K209" s="128"/>
      <c r="L209" s="128"/>
      <c r="M209" s="128"/>
      <c r="N209" s="128"/>
      <c r="O209" s="129"/>
      <c r="P209" s="519"/>
      <c r="Q209" s="128"/>
      <c r="R209" s="128"/>
      <c r="S209" s="128"/>
      <c r="T209" s="128"/>
      <c r="U209" s="128"/>
      <c r="V209" s="128"/>
      <c r="W209" s="128"/>
      <c r="X209" s="129"/>
      <c r="Y209" s="523"/>
      <c r="Z209" s="524"/>
      <c r="AA209" s="525"/>
      <c r="AB209" s="108"/>
      <c r="AC209" s="109"/>
      <c r="AD209" s="110"/>
      <c r="AE209" s="257"/>
      <c r="AF209" s="257"/>
      <c r="AG209" s="257"/>
      <c r="AH209" s="257"/>
      <c r="AI209" s="120"/>
      <c r="AJ209" s="120"/>
      <c r="AK209" s="120"/>
      <c r="AL209" s="120"/>
      <c r="AM209" s="120"/>
      <c r="AN209" s="120"/>
      <c r="AO209" s="120"/>
      <c r="AP209" s="120"/>
      <c r="AQ209" s="508"/>
      <c r="AR209" s="509"/>
      <c r="AS209" s="128" t="s">
        <v>175</v>
      </c>
      <c r="AT209" s="129"/>
      <c r="AU209" s="508"/>
      <c r="AV209" s="509"/>
      <c r="AW209" s="128" t="s">
        <v>166</v>
      </c>
      <c r="AX209" s="510"/>
      <c r="AY209">
        <f>$AY$208</f>
        <v>0</v>
      </c>
    </row>
    <row r="210" spans="1:51" ht="23.25" hidden="1" customHeight="1" x14ac:dyDescent="0.15">
      <c r="A210" s="514"/>
      <c r="B210" s="515"/>
      <c r="C210" s="515"/>
      <c r="D210" s="515"/>
      <c r="E210" s="515"/>
      <c r="F210" s="516"/>
      <c r="G210" s="526" t="s">
        <v>176</v>
      </c>
      <c r="H210" s="132"/>
      <c r="I210" s="132"/>
      <c r="J210" s="132"/>
      <c r="K210" s="132"/>
      <c r="L210" s="132"/>
      <c r="M210" s="132"/>
      <c r="N210" s="132"/>
      <c r="O210" s="133"/>
      <c r="P210" s="132"/>
      <c r="Q210" s="132"/>
      <c r="R210" s="132"/>
      <c r="S210" s="132"/>
      <c r="T210" s="132"/>
      <c r="U210" s="132"/>
      <c r="V210" s="132"/>
      <c r="W210" s="132"/>
      <c r="X210" s="133"/>
      <c r="Y210" s="529" t="s">
        <v>12</v>
      </c>
      <c r="Z210" s="530"/>
      <c r="AA210" s="531"/>
      <c r="AB210" s="469"/>
      <c r="AC210" s="469"/>
      <c r="AD210" s="469"/>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14"/>
      <c r="B211" s="515"/>
      <c r="C211" s="515"/>
      <c r="D211" s="515"/>
      <c r="E211" s="515"/>
      <c r="F211" s="516"/>
      <c r="G211" s="527"/>
      <c r="H211" s="135"/>
      <c r="I211" s="135"/>
      <c r="J211" s="135"/>
      <c r="K211" s="135"/>
      <c r="L211" s="135"/>
      <c r="M211" s="135"/>
      <c r="N211" s="135"/>
      <c r="O211" s="136"/>
      <c r="P211" s="135"/>
      <c r="Q211" s="135"/>
      <c r="R211" s="135"/>
      <c r="S211" s="135"/>
      <c r="T211" s="135"/>
      <c r="U211" s="135"/>
      <c r="V211" s="135"/>
      <c r="W211" s="135"/>
      <c r="X211" s="136"/>
      <c r="Y211" s="535" t="s">
        <v>50</v>
      </c>
      <c r="Z211" s="536"/>
      <c r="AA211" s="537"/>
      <c r="AB211" s="468"/>
      <c r="AC211" s="468"/>
      <c r="AD211" s="468"/>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14"/>
      <c r="B212" s="515"/>
      <c r="C212" s="515"/>
      <c r="D212" s="515"/>
      <c r="E212" s="515"/>
      <c r="F212" s="516"/>
      <c r="G212" s="52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2" t="s">
        <v>14</v>
      </c>
      <c r="AC212" s="532"/>
      <c r="AD212" s="532"/>
      <c r="AE212" s="533"/>
      <c r="AF212" s="534"/>
      <c r="AG212" s="534"/>
      <c r="AH212" s="534"/>
      <c r="AI212" s="533"/>
      <c r="AJ212" s="534"/>
      <c r="AK212" s="534"/>
      <c r="AL212" s="534"/>
      <c r="AM212" s="533"/>
      <c r="AN212" s="534"/>
      <c r="AO212" s="534"/>
      <c r="AP212" s="534"/>
      <c r="AQ212" s="95"/>
      <c r="AR212" s="96"/>
      <c r="AS212" s="96"/>
      <c r="AT212" s="97"/>
      <c r="AU212" s="88"/>
      <c r="AV212" s="88"/>
      <c r="AW212" s="88"/>
      <c r="AX212" s="89"/>
      <c r="AY212">
        <f>$AY$208</f>
        <v>0</v>
      </c>
    </row>
    <row r="213" spans="1:51" ht="69.75" hidden="1" customHeight="1" x14ac:dyDescent="0.15">
      <c r="A213" s="497" t="s">
        <v>262</v>
      </c>
      <c r="B213" s="498"/>
      <c r="C213" s="498"/>
      <c r="D213" s="498"/>
      <c r="E213" s="499" t="s">
        <v>224</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636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50" t="s">
        <v>193</v>
      </c>
      <c r="F216" s="152"/>
      <c r="G216" s="131" t="s">
        <v>636</v>
      </c>
      <c r="H216" s="132"/>
      <c r="I216" s="132"/>
      <c r="J216" s="132"/>
      <c r="K216" s="132"/>
      <c r="L216" s="132"/>
      <c r="M216" s="132"/>
      <c r="N216" s="132"/>
      <c r="O216" s="132"/>
      <c r="P216" s="132"/>
      <c r="Q216" s="132"/>
      <c r="R216" s="132"/>
      <c r="S216" s="132"/>
      <c r="T216" s="132"/>
      <c r="U216" s="132"/>
      <c r="V216" s="133"/>
      <c r="W216" s="483" t="s">
        <v>585</v>
      </c>
      <c r="X216" s="484"/>
      <c r="Y216" s="484"/>
      <c r="Z216" s="484"/>
      <c r="AA216" s="485"/>
      <c r="AB216" s="486" t="s">
        <v>636</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8"/>
      <c r="B217" s="409"/>
      <c r="C217" s="411"/>
      <c r="D217" s="409"/>
      <c r="E217" s="158"/>
      <c r="F217" s="160"/>
      <c r="G217" s="137"/>
      <c r="H217" s="138"/>
      <c r="I217" s="138"/>
      <c r="J217" s="138"/>
      <c r="K217" s="138"/>
      <c r="L217" s="138"/>
      <c r="M217" s="138"/>
      <c r="N217" s="138"/>
      <c r="O217" s="138"/>
      <c r="P217" s="138"/>
      <c r="Q217" s="138"/>
      <c r="R217" s="138"/>
      <c r="S217" s="138"/>
      <c r="T217" s="138"/>
      <c r="U217" s="138"/>
      <c r="V217" s="139"/>
      <c r="W217" s="489" t="s">
        <v>586</v>
      </c>
      <c r="X217" s="490"/>
      <c r="Y217" s="490"/>
      <c r="Z217" s="490"/>
      <c r="AA217" s="491"/>
      <c r="AB217" s="486" t="s">
        <v>636</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8"/>
      <c r="B218" s="409"/>
      <c r="C218" s="492" t="s">
        <v>598</v>
      </c>
      <c r="D218" s="493"/>
      <c r="E218" s="150" t="s">
        <v>278</v>
      </c>
      <c r="F218" s="152"/>
      <c r="G218" s="473" t="s">
        <v>181</v>
      </c>
      <c r="H218" s="474"/>
      <c r="I218" s="474"/>
      <c r="J218" s="494" t="s">
        <v>636</v>
      </c>
      <c r="K218" s="495"/>
      <c r="L218" s="495"/>
      <c r="M218" s="495"/>
      <c r="N218" s="495"/>
      <c r="O218" s="495"/>
      <c r="P218" s="495"/>
      <c r="Q218" s="495"/>
      <c r="R218" s="495"/>
      <c r="S218" s="495"/>
      <c r="T218" s="496"/>
      <c r="U218" s="471" t="s">
        <v>636</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8"/>
      <c r="B219" s="409"/>
      <c r="C219" s="411"/>
      <c r="D219" s="409"/>
      <c r="E219" s="153"/>
      <c r="F219" s="155"/>
      <c r="G219" s="473" t="s">
        <v>599</v>
      </c>
      <c r="H219" s="474"/>
      <c r="I219" s="474"/>
      <c r="J219" s="474"/>
      <c r="K219" s="474"/>
      <c r="L219" s="474"/>
      <c r="M219" s="474"/>
      <c r="N219" s="474"/>
      <c r="O219" s="474"/>
      <c r="P219" s="474"/>
      <c r="Q219" s="474"/>
      <c r="R219" s="474"/>
      <c r="S219" s="474"/>
      <c r="T219" s="474"/>
      <c r="U219" s="470" t="s">
        <v>636</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8"/>
      <c r="B220" s="409"/>
      <c r="C220" s="411"/>
      <c r="D220" s="409"/>
      <c r="E220" s="158"/>
      <c r="F220" s="160"/>
      <c r="G220" s="473" t="s">
        <v>586</v>
      </c>
      <c r="H220" s="474"/>
      <c r="I220" s="474"/>
      <c r="J220" s="474"/>
      <c r="K220" s="474"/>
      <c r="L220" s="474"/>
      <c r="M220" s="474"/>
      <c r="N220" s="474"/>
      <c r="O220" s="474"/>
      <c r="P220" s="474"/>
      <c r="Q220" s="474"/>
      <c r="R220" s="474"/>
      <c r="S220" s="474"/>
      <c r="T220" s="474"/>
      <c r="U220" s="807" t="s">
        <v>636</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27" customHeight="1" x14ac:dyDescent="0.15">
      <c r="A223" s="441" t="s">
        <v>133</v>
      </c>
      <c r="B223" s="442"/>
      <c r="C223" s="447" t="s">
        <v>134</v>
      </c>
      <c r="D223" s="448"/>
      <c r="E223" s="448"/>
      <c r="F223" s="448"/>
      <c r="G223" s="448"/>
      <c r="H223" s="448"/>
      <c r="I223" s="448"/>
      <c r="J223" s="448"/>
      <c r="K223" s="448"/>
      <c r="L223" s="448"/>
      <c r="M223" s="448"/>
      <c r="N223" s="448"/>
      <c r="O223" s="448"/>
      <c r="P223" s="448"/>
      <c r="Q223" s="448"/>
      <c r="R223" s="448"/>
      <c r="S223" s="448"/>
      <c r="T223" s="448"/>
      <c r="U223" s="448"/>
      <c r="V223" s="448"/>
      <c r="W223" s="448"/>
      <c r="X223" s="448"/>
      <c r="Y223" s="448"/>
      <c r="Z223" s="448"/>
      <c r="AA223" s="448"/>
      <c r="AB223" s="448"/>
      <c r="AC223" s="449"/>
      <c r="AD223" s="450" t="s">
        <v>633</v>
      </c>
      <c r="AE223" s="451"/>
      <c r="AF223" s="451"/>
      <c r="AG223" s="452" t="s">
        <v>655</v>
      </c>
      <c r="AH223" s="453"/>
      <c r="AI223" s="453"/>
      <c r="AJ223" s="453"/>
      <c r="AK223" s="453"/>
      <c r="AL223" s="453"/>
      <c r="AM223" s="453"/>
      <c r="AN223" s="453"/>
      <c r="AO223" s="453"/>
      <c r="AP223" s="453"/>
      <c r="AQ223" s="453"/>
      <c r="AR223" s="453"/>
      <c r="AS223" s="453"/>
      <c r="AT223" s="453"/>
      <c r="AU223" s="453"/>
      <c r="AV223" s="453"/>
      <c r="AW223" s="453"/>
      <c r="AX223" s="454"/>
    </row>
    <row r="224" spans="1:51" ht="27" customHeight="1" x14ac:dyDescent="0.15">
      <c r="A224" s="443"/>
      <c r="B224" s="444"/>
      <c r="C224" s="455" t="s">
        <v>34</v>
      </c>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364"/>
      <c r="AD224" s="365" t="s">
        <v>633</v>
      </c>
      <c r="AE224" s="366"/>
      <c r="AF224" s="366"/>
      <c r="AG224" s="360" t="s">
        <v>656</v>
      </c>
      <c r="AH224" s="361"/>
      <c r="AI224" s="361"/>
      <c r="AJ224" s="361"/>
      <c r="AK224" s="361"/>
      <c r="AL224" s="361"/>
      <c r="AM224" s="361"/>
      <c r="AN224" s="361"/>
      <c r="AO224" s="361"/>
      <c r="AP224" s="361"/>
      <c r="AQ224" s="361"/>
      <c r="AR224" s="361"/>
      <c r="AS224" s="361"/>
      <c r="AT224" s="361"/>
      <c r="AU224" s="361"/>
      <c r="AV224" s="361"/>
      <c r="AW224" s="361"/>
      <c r="AX224" s="362"/>
    </row>
    <row r="225" spans="1:50" ht="27" customHeight="1" x14ac:dyDescent="0.15">
      <c r="A225" s="445"/>
      <c r="B225" s="446"/>
      <c r="C225" s="457" t="s">
        <v>135</v>
      </c>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9"/>
      <c r="AD225" s="460" t="s">
        <v>633</v>
      </c>
      <c r="AE225" s="461"/>
      <c r="AF225" s="461"/>
      <c r="AG225" s="388" t="s">
        <v>655</v>
      </c>
      <c r="AH225" s="135"/>
      <c r="AI225" s="135"/>
      <c r="AJ225" s="135"/>
      <c r="AK225" s="135"/>
      <c r="AL225" s="135"/>
      <c r="AM225" s="135"/>
      <c r="AN225" s="135"/>
      <c r="AO225" s="135"/>
      <c r="AP225" s="135"/>
      <c r="AQ225" s="135"/>
      <c r="AR225" s="135"/>
      <c r="AS225" s="135"/>
      <c r="AT225" s="135"/>
      <c r="AU225" s="135"/>
      <c r="AV225" s="135"/>
      <c r="AW225" s="135"/>
      <c r="AX225" s="389"/>
    </row>
    <row r="226" spans="1:50" ht="27" customHeight="1" x14ac:dyDescent="0.15">
      <c r="A226" s="340" t="s">
        <v>36</v>
      </c>
      <c r="B226" s="422"/>
      <c r="C226" s="424" t="s">
        <v>38</v>
      </c>
      <c r="D226" s="382"/>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3" t="s">
        <v>633</v>
      </c>
      <c r="AE226" s="384"/>
      <c r="AF226" s="384"/>
      <c r="AG226" s="386" t="s">
        <v>658</v>
      </c>
      <c r="AH226" s="132"/>
      <c r="AI226" s="132"/>
      <c r="AJ226" s="132"/>
      <c r="AK226" s="132"/>
      <c r="AL226" s="132"/>
      <c r="AM226" s="132"/>
      <c r="AN226" s="132"/>
      <c r="AO226" s="132"/>
      <c r="AP226" s="132"/>
      <c r="AQ226" s="132"/>
      <c r="AR226" s="132"/>
      <c r="AS226" s="132"/>
      <c r="AT226" s="132"/>
      <c r="AU226" s="132"/>
      <c r="AV226" s="132"/>
      <c r="AW226" s="132"/>
      <c r="AX226" s="387"/>
    </row>
    <row r="227" spans="1:50" ht="35.25" customHeight="1" x14ac:dyDescent="0.15">
      <c r="A227" s="342"/>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5" t="s">
        <v>657</v>
      </c>
      <c r="AE227" s="366"/>
      <c r="AF227" s="402"/>
      <c r="AG227" s="388"/>
      <c r="AH227" s="135"/>
      <c r="AI227" s="135"/>
      <c r="AJ227" s="135"/>
      <c r="AK227" s="135"/>
      <c r="AL227" s="135"/>
      <c r="AM227" s="135"/>
      <c r="AN227" s="135"/>
      <c r="AO227" s="135"/>
      <c r="AP227" s="135"/>
      <c r="AQ227" s="135"/>
      <c r="AR227" s="135"/>
      <c r="AS227" s="135"/>
      <c r="AT227" s="135"/>
      <c r="AU227" s="135"/>
      <c r="AV227" s="135"/>
      <c r="AW227" s="135"/>
      <c r="AX227" s="389"/>
    </row>
    <row r="228" spans="1:50" ht="26.25" customHeight="1" x14ac:dyDescent="0.15">
      <c r="A228" s="342"/>
      <c r="B228" s="423"/>
      <c r="C228" s="429"/>
      <c r="D228" s="430"/>
      <c r="E228" s="434" t="s">
        <v>215</v>
      </c>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6"/>
      <c r="AD228" s="437" t="s">
        <v>657</v>
      </c>
      <c r="AE228" s="438"/>
      <c r="AF228" s="438"/>
      <c r="AG228" s="388"/>
      <c r="AH228" s="135"/>
      <c r="AI228" s="135"/>
      <c r="AJ228" s="135"/>
      <c r="AK228" s="135"/>
      <c r="AL228" s="135"/>
      <c r="AM228" s="135"/>
      <c r="AN228" s="135"/>
      <c r="AO228" s="135"/>
      <c r="AP228" s="135"/>
      <c r="AQ228" s="135"/>
      <c r="AR228" s="135"/>
      <c r="AS228" s="135"/>
      <c r="AT228" s="135"/>
      <c r="AU228" s="135"/>
      <c r="AV228" s="135"/>
      <c r="AW228" s="135"/>
      <c r="AX228" s="389"/>
    </row>
    <row r="229" spans="1:50" ht="33" customHeight="1" x14ac:dyDescent="0.15">
      <c r="A229" s="342"/>
      <c r="B229" s="343"/>
      <c r="C229" s="439" t="s">
        <v>39</v>
      </c>
      <c r="D229" s="440"/>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440"/>
      <c r="AA229" s="440"/>
      <c r="AB229" s="440"/>
      <c r="AC229" s="440"/>
      <c r="AD229" s="349" t="s">
        <v>633</v>
      </c>
      <c r="AE229" s="350"/>
      <c r="AF229" s="350"/>
      <c r="AG229" s="352" t="s">
        <v>658</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637</v>
      </c>
      <c r="AE230" s="366"/>
      <c r="AF230" s="402"/>
      <c r="AG230" s="360" t="s">
        <v>636</v>
      </c>
      <c r="AH230" s="361"/>
      <c r="AI230" s="361"/>
      <c r="AJ230" s="361"/>
      <c r="AK230" s="361"/>
      <c r="AL230" s="361"/>
      <c r="AM230" s="361"/>
      <c r="AN230" s="361"/>
      <c r="AO230" s="361"/>
      <c r="AP230" s="361"/>
      <c r="AQ230" s="361"/>
      <c r="AR230" s="361"/>
      <c r="AS230" s="361"/>
      <c r="AT230" s="361"/>
      <c r="AU230" s="361"/>
      <c r="AV230" s="361"/>
      <c r="AW230" s="361"/>
      <c r="AX230" s="362"/>
    </row>
    <row r="231" spans="1:50" ht="33.7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633</v>
      </c>
      <c r="AE231" s="366"/>
      <c r="AF231" s="402"/>
      <c r="AG231" s="360" t="s">
        <v>659</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633</v>
      </c>
      <c r="AE232" s="366"/>
      <c r="AF232" s="402"/>
      <c r="AG232" s="360" t="s">
        <v>660</v>
      </c>
      <c r="AH232" s="361"/>
      <c r="AI232" s="361"/>
      <c r="AJ232" s="361"/>
      <c r="AK232" s="361"/>
      <c r="AL232" s="361"/>
      <c r="AM232" s="361"/>
      <c r="AN232" s="361"/>
      <c r="AO232" s="361"/>
      <c r="AP232" s="361"/>
      <c r="AQ232" s="361"/>
      <c r="AR232" s="361"/>
      <c r="AS232" s="361"/>
      <c r="AT232" s="361"/>
      <c r="AU232" s="361"/>
      <c r="AV232" s="361"/>
      <c r="AW232" s="361"/>
      <c r="AX232" s="362"/>
    </row>
    <row r="233" spans="1:50" ht="66" customHeight="1" x14ac:dyDescent="0.15">
      <c r="A233" s="342"/>
      <c r="B233" s="343"/>
      <c r="C233" s="363" t="s">
        <v>233</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365" t="s">
        <v>633</v>
      </c>
      <c r="AE233" s="366"/>
      <c r="AF233" s="402"/>
      <c r="AG233" s="403" t="s">
        <v>667</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2"/>
      <c r="B234" s="343"/>
      <c r="C234" s="462" t="s">
        <v>234</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637</v>
      </c>
      <c r="AE234" s="366"/>
      <c r="AF234" s="402"/>
      <c r="AG234" s="360" t="s">
        <v>666</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221</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633</v>
      </c>
      <c r="AE235" s="396"/>
      <c r="AF235" s="397"/>
      <c r="AG235" s="398" t="s">
        <v>661</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222</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633</v>
      </c>
      <c r="AE236" s="350"/>
      <c r="AF236" s="351"/>
      <c r="AG236" s="352" t="s">
        <v>662</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633</v>
      </c>
      <c r="AE237" s="359"/>
      <c r="AF237" s="359"/>
      <c r="AG237" s="360" t="s">
        <v>663</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633</v>
      </c>
      <c r="AE238" s="366"/>
      <c r="AF238" s="366"/>
      <c r="AG238" s="360" t="s">
        <v>664</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633</v>
      </c>
      <c r="AE239" s="366"/>
      <c r="AF239" s="366"/>
      <c r="AG239" s="390" t="s">
        <v>665</v>
      </c>
      <c r="AH239" s="138"/>
      <c r="AI239" s="138"/>
      <c r="AJ239" s="138"/>
      <c r="AK239" s="138"/>
      <c r="AL239" s="138"/>
      <c r="AM239" s="138"/>
      <c r="AN239" s="138"/>
      <c r="AO239" s="138"/>
      <c r="AP239" s="138"/>
      <c r="AQ239" s="138"/>
      <c r="AR239" s="138"/>
      <c r="AS239" s="138"/>
      <c r="AT239" s="138"/>
      <c r="AU239" s="138"/>
      <c r="AV239" s="138"/>
      <c r="AW239" s="138"/>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637</v>
      </c>
      <c r="AE240" s="384"/>
      <c r="AF240" s="385"/>
      <c r="AG240" s="386"/>
      <c r="AH240" s="132"/>
      <c r="AI240" s="132"/>
      <c r="AJ240" s="132"/>
      <c r="AK240" s="132"/>
      <c r="AL240" s="132"/>
      <c r="AM240" s="132"/>
      <c r="AN240" s="132"/>
      <c r="AO240" s="132"/>
      <c r="AP240" s="132"/>
      <c r="AQ240" s="132"/>
      <c r="AR240" s="132"/>
      <c r="AS240" s="132"/>
      <c r="AT240" s="132"/>
      <c r="AU240" s="132"/>
      <c r="AV240" s="132"/>
      <c r="AW240" s="132"/>
      <c r="AX240" s="387"/>
    </row>
    <row r="241" spans="1:50" ht="19.7" customHeight="1" x14ac:dyDescent="0.15">
      <c r="A241" s="376"/>
      <c r="B241" s="377"/>
      <c r="C241" s="886" t="s">
        <v>0</v>
      </c>
      <c r="D241" s="887"/>
      <c r="E241" s="887"/>
      <c r="F241" s="887"/>
      <c r="G241" s="887"/>
      <c r="H241" s="887"/>
      <c r="I241" s="887"/>
      <c r="J241" s="887"/>
      <c r="K241" s="887"/>
      <c r="L241" s="887"/>
      <c r="M241" s="887"/>
      <c r="N241" s="887"/>
      <c r="O241" s="883" t="s">
        <v>604</v>
      </c>
      <c r="P241" s="884"/>
      <c r="Q241" s="884"/>
      <c r="R241" s="884"/>
      <c r="S241" s="884"/>
      <c r="T241" s="884"/>
      <c r="U241" s="884"/>
      <c r="V241" s="884"/>
      <c r="W241" s="884"/>
      <c r="X241" s="884"/>
      <c r="Y241" s="884"/>
      <c r="Z241" s="884"/>
      <c r="AA241" s="884"/>
      <c r="AB241" s="884"/>
      <c r="AC241" s="884"/>
      <c r="AD241" s="884"/>
      <c r="AE241" s="884"/>
      <c r="AF241" s="885"/>
      <c r="AG241" s="388"/>
      <c r="AH241" s="135"/>
      <c r="AI241" s="135"/>
      <c r="AJ241" s="135"/>
      <c r="AK241" s="135"/>
      <c r="AL241" s="135"/>
      <c r="AM241" s="135"/>
      <c r="AN241" s="135"/>
      <c r="AO241" s="135"/>
      <c r="AP241" s="135"/>
      <c r="AQ241" s="135"/>
      <c r="AR241" s="135"/>
      <c r="AS241" s="135"/>
      <c r="AT241" s="135"/>
      <c r="AU241" s="135"/>
      <c r="AV241" s="135"/>
      <c r="AW241" s="135"/>
      <c r="AX241" s="389"/>
    </row>
    <row r="242" spans="1:50" ht="24.75" customHeight="1" x14ac:dyDescent="0.15">
      <c r="A242" s="376"/>
      <c r="B242" s="377"/>
      <c r="C242" s="870"/>
      <c r="D242" s="871"/>
      <c r="E242" s="369"/>
      <c r="F242" s="369"/>
      <c r="G242" s="369"/>
      <c r="H242" s="370"/>
      <c r="I242" s="370"/>
      <c r="J242" s="872"/>
      <c r="K242" s="872"/>
      <c r="L242" s="872"/>
      <c r="M242" s="370"/>
      <c r="N242" s="873"/>
      <c r="O242" s="874"/>
      <c r="P242" s="875"/>
      <c r="Q242" s="875"/>
      <c r="R242" s="875"/>
      <c r="S242" s="875"/>
      <c r="T242" s="875"/>
      <c r="U242" s="875"/>
      <c r="V242" s="875"/>
      <c r="W242" s="875"/>
      <c r="X242" s="875"/>
      <c r="Y242" s="875"/>
      <c r="Z242" s="875"/>
      <c r="AA242" s="875"/>
      <c r="AB242" s="875"/>
      <c r="AC242" s="875"/>
      <c r="AD242" s="875"/>
      <c r="AE242" s="875"/>
      <c r="AF242" s="876"/>
      <c r="AG242" s="388"/>
      <c r="AH242" s="135"/>
      <c r="AI242" s="135"/>
      <c r="AJ242" s="135"/>
      <c r="AK242" s="135"/>
      <c r="AL242" s="135"/>
      <c r="AM242" s="135"/>
      <c r="AN242" s="135"/>
      <c r="AO242" s="135"/>
      <c r="AP242" s="135"/>
      <c r="AQ242" s="135"/>
      <c r="AR242" s="135"/>
      <c r="AS242" s="135"/>
      <c r="AT242" s="135"/>
      <c r="AU242" s="135"/>
      <c r="AV242" s="135"/>
      <c r="AW242" s="135"/>
      <c r="AX242" s="389"/>
    </row>
    <row r="243" spans="1:50" ht="24.75" hidden="1" customHeight="1" x14ac:dyDescent="0.15">
      <c r="A243" s="376"/>
      <c r="B243" s="377"/>
      <c r="C243" s="367"/>
      <c r="D243" s="368"/>
      <c r="E243" s="369"/>
      <c r="F243" s="369"/>
      <c r="G243" s="369"/>
      <c r="H243" s="370"/>
      <c r="I243" s="370"/>
      <c r="J243" s="371"/>
      <c r="K243" s="371"/>
      <c r="L243" s="371"/>
      <c r="M243" s="372"/>
      <c r="N243" s="373"/>
      <c r="O243" s="877"/>
      <c r="P243" s="878"/>
      <c r="Q243" s="878"/>
      <c r="R243" s="878"/>
      <c r="S243" s="878"/>
      <c r="T243" s="878"/>
      <c r="U243" s="878"/>
      <c r="V243" s="878"/>
      <c r="W243" s="878"/>
      <c r="X243" s="878"/>
      <c r="Y243" s="878"/>
      <c r="Z243" s="878"/>
      <c r="AA243" s="878"/>
      <c r="AB243" s="878"/>
      <c r="AC243" s="878"/>
      <c r="AD243" s="878"/>
      <c r="AE243" s="878"/>
      <c r="AF243" s="879"/>
      <c r="AG243" s="388"/>
      <c r="AH243" s="135"/>
      <c r="AI243" s="135"/>
      <c r="AJ243" s="135"/>
      <c r="AK243" s="135"/>
      <c r="AL243" s="135"/>
      <c r="AM243" s="135"/>
      <c r="AN243" s="135"/>
      <c r="AO243" s="135"/>
      <c r="AP243" s="135"/>
      <c r="AQ243" s="135"/>
      <c r="AR243" s="135"/>
      <c r="AS243" s="135"/>
      <c r="AT243" s="135"/>
      <c r="AU243" s="135"/>
      <c r="AV243" s="135"/>
      <c r="AW243" s="135"/>
      <c r="AX243" s="389"/>
    </row>
    <row r="244" spans="1:50" ht="24.75" hidden="1" customHeight="1" x14ac:dyDescent="0.15">
      <c r="A244" s="376"/>
      <c r="B244" s="377"/>
      <c r="C244" s="367"/>
      <c r="D244" s="368"/>
      <c r="E244" s="369"/>
      <c r="F244" s="369"/>
      <c r="G244" s="369"/>
      <c r="H244" s="370"/>
      <c r="I244" s="370"/>
      <c r="J244" s="371"/>
      <c r="K244" s="371"/>
      <c r="L244" s="371"/>
      <c r="M244" s="372"/>
      <c r="N244" s="373"/>
      <c r="O244" s="877"/>
      <c r="P244" s="878"/>
      <c r="Q244" s="878"/>
      <c r="R244" s="878"/>
      <c r="S244" s="878"/>
      <c r="T244" s="878"/>
      <c r="U244" s="878"/>
      <c r="V244" s="878"/>
      <c r="W244" s="878"/>
      <c r="X244" s="878"/>
      <c r="Y244" s="878"/>
      <c r="Z244" s="878"/>
      <c r="AA244" s="878"/>
      <c r="AB244" s="878"/>
      <c r="AC244" s="878"/>
      <c r="AD244" s="878"/>
      <c r="AE244" s="878"/>
      <c r="AF244" s="879"/>
      <c r="AG244" s="388"/>
      <c r="AH244" s="135"/>
      <c r="AI244" s="135"/>
      <c r="AJ244" s="135"/>
      <c r="AK244" s="135"/>
      <c r="AL244" s="135"/>
      <c r="AM244" s="135"/>
      <c r="AN244" s="135"/>
      <c r="AO244" s="135"/>
      <c r="AP244" s="135"/>
      <c r="AQ244" s="135"/>
      <c r="AR244" s="135"/>
      <c r="AS244" s="135"/>
      <c r="AT244" s="135"/>
      <c r="AU244" s="135"/>
      <c r="AV244" s="135"/>
      <c r="AW244" s="135"/>
      <c r="AX244" s="389"/>
    </row>
    <row r="245" spans="1:50" ht="24.75" hidden="1" customHeight="1" x14ac:dyDescent="0.15">
      <c r="A245" s="376"/>
      <c r="B245" s="377"/>
      <c r="C245" s="367"/>
      <c r="D245" s="368"/>
      <c r="E245" s="369"/>
      <c r="F245" s="369"/>
      <c r="G245" s="369"/>
      <c r="H245" s="370"/>
      <c r="I245" s="370"/>
      <c r="J245" s="371"/>
      <c r="K245" s="371"/>
      <c r="L245" s="371"/>
      <c r="M245" s="372"/>
      <c r="N245" s="373"/>
      <c r="O245" s="877"/>
      <c r="P245" s="878"/>
      <c r="Q245" s="878"/>
      <c r="R245" s="878"/>
      <c r="S245" s="878"/>
      <c r="T245" s="878"/>
      <c r="U245" s="878"/>
      <c r="V245" s="878"/>
      <c r="W245" s="878"/>
      <c r="X245" s="878"/>
      <c r="Y245" s="878"/>
      <c r="Z245" s="878"/>
      <c r="AA245" s="878"/>
      <c r="AB245" s="878"/>
      <c r="AC245" s="878"/>
      <c r="AD245" s="878"/>
      <c r="AE245" s="878"/>
      <c r="AF245" s="879"/>
      <c r="AG245" s="388"/>
      <c r="AH245" s="135"/>
      <c r="AI245" s="135"/>
      <c r="AJ245" s="135"/>
      <c r="AK245" s="135"/>
      <c r="AL245" s="135"/>
      <c r="AM245" s="135"/>
      <c r="AN245" s="135"/>
      <c r="AO245" s="135"/>
      <c r="AP245" s="135"/>
      <c r="AQ245" s="135"/>
      <c r="AR245" s="135"/>
      <c r="AS245" s="135"/>
      <c r="AT245" s="135"/>
      <c r="AU245" s="135"/>
      <c r="AV245" s="135"/>
      <c r="AW245" s="135"/>
      <c r="AX245" s="389"/>
    </row>
    <row r="246" spans="1:50" ht="24.75" hidden="1" customHeight="1" x14ac:dyDescent="0.15">
      <c r="A246" s="378"/>
      <c r="B246" s="379"/>
      <c r="C246" s="392"/>
      <c r="D246" s="393"/>
      <c r="E246" s="369"/>
      <c r="F246" s="369"/>
      <c r="G246" s="369"/>
      <c r="H246" s="370"/>
      <c r="I246" s="370"/>
      <c r="J246" s="394"/>
      <c r="K246" s="394"/>
      <c r="L246" s="394"/>
      <c r="M246" s="868"/>
      <c r="N246" s="869"/>
      <c r="O246" s="880"/>
      <c r="P246" s="881"/>
      <c r="Q246" s="881"/>
      <c r="R246" s="881"/>
      <c r="S246" s="881"/>
      <c r="T246" s="881"/>
      <c r="U246" s="881"/>
      <c r="V246" s="881"/>
      <c r="W246" s="881"/>
      <c r="X246" s="881"/>
      <c r="Y246" s="881"/>
      <c r="Z246" s="881"/>
      <c r="AA246" s="881"/>
      <c r="AB246" s="881"/>
      <c r="AC246" s="881"/>
      <c r="AD246" s="881"/>
      <c r="AE246" s="881"/>
      <c r="AF246" s="882"/>
      <c r="AG246" s="390"/>
      <c r="AH246" s="138"/>
      <c r="AI246" s="138"/>
      <c r="AJ246" s="138"/>
      <c r="AK246" s="138"/>
      <c r="AL246" s="138"/>
      <c r="AM246" s="138"/>
      <c r="AN246" s="138"/>
      <c r="AO246" s="138"/>
      <c r="AP246" s="138"/>
      <c r="AQ246" s="138"/>
      <c r="AR246" s="138"/>
      <c r="AS246" s="138"/>
      <c r="AT246" s="138"/>
      <c r="AU246" s="138"/>
      <c r="AV246" s="138"/>
      <c r="AW246" s="138"/>
      <c r="AX246" s="391"/>
    </row>
    <row r="247" spans="1:50" ht="53.25" customHeight="1" x14ac:dyDescent="0.15">
      <c r="A247" s="340" t="s">
        <v>45</v>
      </c>
      <c r="B247" s="898"/>
      <c r="C247" s="299" t="s">
        <v>49</v>
      </c>
      <c r="D247" s="719"/>
      <c r="E247" s="719"/>
      <c r="F247" s="720"/>
      <c r="G247" s="901" t="s">
        <v>638</v>
      </c>
      <c r="H247" s="901"/>
      <c r="I247" s="901"/>
      <c r="J247" s="901"/>
      <c r="K247" s="901"/>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1"/>
      <c r="AK247" s="901"/>
      <c r="AL247" s="901"/>
      <c r="AM247" s="901"/>
      <c r="AN247" s="901"/>
      <c r="AO247" s="901"/>
      <c r="AP247" s="901"/>
      <c r="AQ247" s="901"/>
      <c r="AR247" s="901"/>
      <c r="AS247" s="901"/>
      <c r="AT247" s="901"/>
      <c r="AU247" s="901"/>
      <c r="AV247" s="901"/>
      <c r="AW247" s="901"/>
      <c r="AX247" s="902"/>
    </row>
    <row r="248" spans="1:50" ht="46.5" customHeight="1" thickBot="1" x14ac:dyDescent="0.2">
      <c r="A248" s="899"/>
      <c r="B248" s="900"/>
      <c r="C248" s="903" t="s">
        <v>53</v>
      </c>
      <c r="D248" s="904"/>
      <c r="E248" s="904"/>
      <c r="F248" s="905"/>
      <c r="G248" s="906" t="s">
        <v>673</v>
      </c>
      <c r="H248" s="906"/>
      <c r="I248" s="906"/>
      <c r="J248" s="906"/>
      <c r="K248" s="906"/>
      <c r="L248" s="906"/>
      <c r="M248" s="906"/>
      <c r="N248" s="906"/>
      <c r="O248" s="906"/>
      <c r="P248" s="906"/>
      <c r="Q248" s="906"/>
      <c r="R248" s="906"/>
      <c r="S248" s="906"/>
      <c r="T248" s="906"/>
      <c r="U248" s="906"/>
      <c r="V248" s="906"/>
      <c r="W248" s="906"/>
      <c r="X248" s="906"/>
      <c r="Y248" s="906"/>
      <c r="Z248" s="906"/>
      <c r="AA248" s="906"/>
      <c r="AB248" s="906"/>
      <c r="AC248" s="906"/>
      <c r="AD248" s="906"/>
      <c r="AE248" s="906"/>
      <c r="AF248" s="906"/>
      <c r="AG248" s="906"/>
      <c r="AH248" s="906"/>
      <c r="AI248" s="906"/>
      <c r="AJ248" s="906"/>
      <c r="AK248" s="906"/>
      <c r="AL248" s="906"/>
      <c r="AM248" s="906"/>
      <c r="AN248" s="906"/>
      <c r="AO248" s="906"/>
      <c r="AP248" s="906"/>
      <c r="AQ248" s="906"/>
      <c r="AR248" s="906"/>
      <c r="AS248" s="906"/>
      <c r="AT248" s="906"/>
      <c r="AU248" s="906"/>
      <c r="AV248" s="906"/>
      <c r="AW248" s="906"/>
      <c r="AX248" s="907"/>
    </row>
    <row r="249" spans="1:50" ht="24" customHeight="1" x14ac:dyDescent="0.15">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29.25" customHeight="1" thickBot="1" x14ac:dyDescent="0.2">
      <c r="A250" s="891" t="s">
        <v>679</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39" customHeight="1" thickBot="1" x14ac:dyDescent="0.2">
      <c r="A252" s="324" t="s">
        <v>132</v>
      </c>
      <c r="B252" s="325"/>
      <c r="C252" s="325"/>
      <c r="D252" s="325"/>
      <c r="E252" s="326"/>
      <c r="F252" s="897" t="s">
        <v>680</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34.5" customHeight="1" thickBot="1" x14ac:dyDescent="0.2">
      <c r="A254" s="324" t="s">
        <v>132</v>
      </c>
      <c r="B254" s="325"/>
      <c r="C254" s="325"/>
      <c r="D254" s="325"/>
      <c r="E254" s="326"/>
      <c r="F254" s="327" t="s">
        <v>681</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33.75" customHeight="1" thickBot="1"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237</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276</v>
      </c>
      <c r="B258" s="91"/>
      <c r="C258" s="91"/>
      <c r="D258" s="92"/>
      <c r="E258" s="320" t="s">
        <v>620</v>
      </c>
      <c r="F258" s="321"/>
      <c r="G258" s="321"/>
      <c r="H258" s="321"/>
      <c r="I258" s="321"/>
      <c r="J258" s="321"/>
      <c r="K258" s="321"/>
      <c r="L258" s="321"/>
      <c r="M258" s="321"/>
      <c r="N258" s="321"/>
      <c r="O258" s="321"/>
      <c r="P258" s="322"/>
      <c r="Q258" s="320" t="s">
        <v>621</v>
      </c>
      <c r="R258" s="321"/>
      <c r="S258" s="321"/>
      <c r="T258" s="321"/>
      <c r="U258" s="321"/>
      <c r="V258" s="321"/>
      <c r="W258" s="321"/>
      <c r="X258" s="321"/>
      <c r="Y258" s="321"/>
      <c r="Z258" s="321"/>
      <c r="AA258" s="321"/>
      <c r="AB258" s="322"/>
      <c r="AC258" s="320" t="s">
        <v>683</v>
      </c>
      <c r="AD258" s="321"/>
      <c r="AE258" s="321"/>
      <c r="AF258" s="321"/>
      <c r="AG258" s="321"/>
      <c r="AH258" s="321"/>
      <c r="AI258" s="321"/>
      <c r="AJ258" s="321"/>
      <c r="AK258" s="321"/>
      <c r="AL258" s="321"/>
      <c r="AM258" s="321"/>
      <c r="AN258" s="322"/>
      <c r="AO258" s="320" t="s">
        <v>683</v>
      </c>
      <c r="AP258" s="321"/>
      <c r="AQ258" s="321"/>
      <c r="AR258" s="321"/>
      <c r="AS258" s="321"/>
      <c r="AT258" s="321"/>
      <c r="AU258" s="321"/>
      <c r="AV258" s="321"/>
      <c r="AW258" s="321"/>
      <c r="AX258" s="323"/>
      <c r="AY258" s="74"/>
    </row>
    <row r="259" spans="1:52" ht="24.75" customHeight="1" x14ac:dyDescent="0.15">
      <c r="A259" s="257" t="s">
        <v>275</v>
      </c>
      <c r="B259" s="257"/>
      <c r="C259" s="257"/>
      <c r="D259" s="257"/>
      <c r="E259" s="320" t="s">
        <v>622</v>
      </c>
      <c r="F259" s="321"/>
      <c r="G259" s="321"/>
      <c r="H259" s="321"/>
      <c r="I259" s="321"/>
      <c r="J259" s="321"/>
      <c r="K259" s="321"/>
      <c r="L259" s="321"/>
      <c r="M259" s="321"/>
      <c r="N259" s="321"/>
      <c r="O259" s="321"/>
      <c r="P259" s="322"/>
      <c r="Q259" s="320" t="s">
        <v>623</v>
      </c>
      <c r="R259" s="321"/>
      <c r="S259" s="321"/>
      <c r="T259" s="321"/>
      <c r="U259" s="321"/>
      <c r="V259" s="321"/>
      <c r="W259" s="321"/>
      <c r="X259" s="321"/>
      <c r="Y259" s="321"/>
      <c r="Z259" s="321"/>
      <c r="AA259" s="321"/>
      <c r="AB259" s="322"/>
      <c r="AC259" s="320" t="s">
        <v>683</v>
      </c>
      <c r="AD259" s="321"/>
      <c r="AE259" s="321"/>
      <c r="AF259" s="321"/>
      <c r="AG259" s="321"/>
      <c r="AH259" s="321"/>
      <c r="AI259" s="321"/>
      <c r="AJ259" s="321"/>
      <c r="AK259" s="321"/>
      <c r="AL259" s="321"/>
      <c r="AM259" s="321"/>
      <c r="AN259" s="322"/>
      <c r="AO259" s="320" t="s">
        <v>683</v>
      </c>
      <c r="AP259" s="321"/>
      <c r="AQ259" s="321"/>
      <c r="AR259" s="321"/>
      <c r="AS259" s="321"/>
      <c r="AT259" s="321"/>
      <c r="AU259" s="321"/>
      <c r="AV259" s="321"/>
      <c r="AW259" s="321"/>
      <c r="AX259" s="323"/>
    </row>
    <row r="260" spans="1:52" ht="24.75" customHeight="1" x14ac:dyDescent="0.15">
      <c r="A260" s="257" t="s">
        <v>274</v>
      </c>
      <c r="B260" s="257"/>
      <c r="C260" s="257"/>
      <c r="D260" s="257"/>
      <c r="E260" s="320" t="s">
        <v>624</v>
      </c>
      <c r="F260" s="321"/>
      <c r="G260" s="321"/>
      <c r="H260" s="321"/>
      <c r="I260" s="321"/>
      <c r="J260" s="321"/>
      <c r="K260" s="321"/>
      <c r="L260" s="321"/>
      <c r="M260" s="321"/>
      <c r="N260" s="321"/>
      <c r="O260" s="321"/>
      <c r="P260" s="322"/>
      <c r="Q260" s="320" t="s">
        <v>625</v>
      </c>
      <c r="R260" s="321"/>
      <c r="S260" s="321"/>
      <c r="T260" s="321"/>
      <c r="U260" s="321"/>
      <c r="V260" s="321"/>
      <c r="W260" s="321"/>
      <c r="X260" s="321"/>
      <c r="Y260" s="321"/>
      <c r="Z260" s="321"/>
      <c r="AA260" s="321"/>
      <c r="AB260" s="322"/>
      <c r="AC260" s="320" t="s">
        <v>683</v>
      </c>
      <c r="AD260" s="321"/>
      <c r="AE260" s="321"/>
      <c r="AF260" s="321"/>
      <c r="AG260" s="321"/>
      <c r="AH260" s="321"/>
      <c r="AI260" s="321"/>
      <c r="AJ260" s="321"/>
      <c r="AK260" s="321"/>
      <c r="AL260" s="321"/>
      <c r="AM260" s="321"/>
      <c r="AN260" s="322"/>
      <c r="AO260" s="320" t="s">
        <v>683</v>
      </c>
      <c r="AP260" s="321"/>
      <c r="AQ260" s="321"/>
      <c r="AR260" s="321"/>
      <c r="AS260" s="321"/>
      <c r="AT260" s="321"/>
      <c r="AU260" s="321"/>
      <c r="AV260" s="321"/>
      <c r="AW260" s="321"/>
      <c r="AX260" s="323"/>
    </row>
    <row r="261" spans="1:52" ht="24.75" customHeight="1" x14ac:dyDescent="0.15">
      <c r="A261" s="257" t="s">
        <v>273</v>
      </c>
      <c r="B261" s="257"/>
      <c r="C261" s="257"/>
      <c r="D261" s="257"/>
      <c r="E261" s="320" t="s">
        <v>626</v>
      </c>
      <c r="F261" s="321"/>
      <c r="G261" s="321"/>
      <c r="H261" s="321"/>
      <c r="I261" s="321"/>
      <c r="J261" s="321"/>
      <c r="K261" s="321"/>
      <c r="L261" s="321"/>
      <c r="M261" s="321"/>
      <c r="N261" s="321"/>
      <c r="O261" s="321"/>
      <c r="P261" s="322"/>
      <c r="Q261" s="320" t="s">
        <v>627</v>
      </c>
      <c r="R261" s="321"/>
      <c r="S261" s="321"/>
      <c r="T261" s="321"/>
      <c r="U261" s="321"/>
      <c r="V261" s="321"/>
      <c r="W261" s="321"/>
      <c r="X261" s="321"/>
      <c r="Y261" s="321"/>
      <c r="Z261" s="321"/>
      <c r="AA261" s="321"/>
      <c r="AB261" s="322"/>
      <c r="AC261" s="320" t="s">
        <v>683</v>
      </c>
      <c r="AD261" s="321"/>
      <c r="AE261" s="321"/>
      <c r="AF261" s="321"/>
      <c r="AG261" s="321"/>
      <c r="AH261" s="321"/>
      <c r="AI261" s="321"/>
      <c r="AJ261" s="321"/>
      <c r="AK261" s="321"/>
      <c r="AL261" s="321"/>
      <c r="AM261" s="321"/>
      <c r="AN261" s="322"/>
      <c r="AO261" s="320" t="s">
        <v>683</v>
      </c>
      <c r="AP261" s="321"/>
      <c r="AQ261" s="321"/>
      <c r="AR261" s="321"/>
      <c r="AS261" s="321"/>
      <c r="AT261" s="321"/>
      <c r="AU261" s="321"/>
      <c r="AV261" s="321"/>
      <c r="AW261" s="321"/>
      <c r="AX261" s="323"/>
    </row>
    <row r="262" spans="1:52" ht="24.75" customHeight="1" x14ac:dyDescent="0.15">
      <c r="A262" s="257" t="s">
        <v>272</v>
      </c>
      <c r="B262" s="257"/>
      <c r="C262" s="257"/>
      <c r="D262" s="257"/>
      <c r="E262" s="320" t="s">
        <v>628</v>
      </c>
      <c r="F262" s="321"/>
      <c r="G262" s="321"/>
      <c r="H262" s="321"/>
      <c r="I262" s="321"/>
      <c r="J262" s="321"/>
      <c r="K262" s="321"/>
      <c r="L262" s="321"/>
      <c r="M262" s="321"/>
      <c r="N262" s="321"/>
      <c r="O262" s="321"/>
      <c r="P262" s="322"/>
      <c r="Q262" s="320" t="s">
        <v>629</v>
      </c>
      <c r="R262" s="321"/>
      <c r="S262" s="321"/>
      <c r="T262" s="321"/>
      <c r="U262" s="321"/>
      <c r="V262" s="321"/>
      <c r="W262" s="321"/>
      <c r="X262" s="321"/>
      <c r="Y262" s="321"/>
      <c r="Z262" s="321"/>
      <c r="AA262" s="321"/>
      <c r="AB262" s="322"/>
      <c r="AC262" s="320" t="s">
        <v>683</v>
      </c>
      <c r="AD262" s="321"/>
      <c r="AE262" s="321"/>
      <c r="AF262" s="321"/>
      <c r="AG262" s="321"/>
      <c r="AH262" s="321"/>
      <c r="AI262" s="321"/>
      <c r="AJ262" s="321"/>
      <c r="AK262" s="321"/>
      <c r="AL262" s="321"/>
      <c r="AM262" s="321"/>
      <c r="AN262" s="322"/>
      <c r="AO262" s="320" t="s">
        <v>683</v>
      </c>
      <c r="AP262" s="321"/>
      <c r="AQ262" s="321"/>
      <c r="AR262" s="321"/>
      <c r="AS262" s="321"/>
      <c r="AT262" s="321"/>
      <c r="AU262" s="321"/>
      <c r="AV262" s="321"/>
      <c r="AW262" s="321"/>
      <c r="AX262" s="323"/>
    </row>
    <row r="263" spans="1:52" ht="24.75" customHeight="1" x14ac:dyDescent="0.15">
      <c r="A263" s="257" t="s">
        <v>271</v>
      </c>
      <c r="B263" s="257"/>
      <c r="C263" s="257"/>
      <c r="D263" s="257"/>
      <c r="E263" s="320" t="s">
        <v>630</v>
      </c>
      <c r="F263" s="321"/>
      <c r="G263" s="321"/>
      <c r="H263" s="321"/>
      <c r="I263" s="321"/>
      <c r="J263" s="321"/>
      <c r="K263" s="321"/>
      <c r="L263" s="321"/>
      <c r="M263" s="321"/>
      <c r="N263" s="321"/>
      <c r="O263" s="321"/>
      <c r="P263" s="322"/>
      <c r="Q263" s="320" t="s">
        <v>631</v>
      </c>
      <c r="R263" s="321"/>
      <c r="S263" s="321"/>
      <c r="T263" s="321"/>
      <c r="U263" s="321"/>
      <c r="V263" s="321"/>
      <c r="W263" s="321"/>
      <c r="X263" s="321"/>
      <c r="Y263" s="321"/>
      <c r="Z263" s="321"/>
      <c r="AA263" s="321"/>
      <c r="AB263" s="322"/>
      <c r="AC263" s="320" t="s">
        <v>683</v>
      </c>
      <c r="AD263" s="321"/>
      <c r="AE263" s="321"/>
      <c r="AF263" s="321"/>
      <c r="AG263" s="321"/>
      <c r="AH263" s="321"/>
      <c r="AI263" s="321"/>
      <c r="AJ263" s="321"/>
      <c r="AK263" s="321"/>
      <c r="AL263" s="321"/>
      <c r="AM263" s="321"/>
      <c r="AN263" s="322"/>
      <c r="AO263" s="320" t="s">
        <v>683</v>
      </c>
      <c r="AP263" s="321"/>
      <c r="AQ263" s="321"/>
      <c r="AR263" s="321"/>
      <c r="AS263" s="321"/>
      <c r="AT263" s="321"/>
      <c r="AU263" s="321"/>
      <c r="AV263" s="321"/>
      <c r="AW263" s="321"/>
      <c r="AX263" s="323"/>
    </row>
    <row r="264" spans="1:52" ht="24.75" customHeight="1" x14ac:dyDescent="0.15">
      <c r="A264" s="257" t="s">
        <v>270</v>
      </c>
      <c r="B264" s="257"/>
      <c r="C264" s="257"/>
      <c r="D264" s="257"/>
      <c r="E264" s="320" t="s">
        <v>627</v>
      </c>
      <c r="F264" s="321"/>
      <c r="G264" s="321"/>
      <c r="H264" s="321"/>
      <c r="I264" s="321"/>
      <c r="J264" s="321"/>
      <c r="K264" s="321"/>
      <c r="L264" s="321"/>
      <c r="M264" s="321"/>
      <c r="N264" s="321"/>
      <c r="O264" s="321"/>
      <c r="P264" s="322"/>
      <c r="Q264" s="320" t="s">
        <v>632</v>
      </c>
      <c r="R264" s="321"/>
      <c r="S264" s="321"/>
      <c r="T264" s="321"/>
      <c r="U264" s="321"/>
      <c r="V264" s="321"/>
      <c r="W264" s="321"/>
      <c r="X264" s="321"/>
      <c r="Y264" s="321"/>
      <c r="Z264" s="321"/>
      <c r="AA264" s="321"/>
      <c r="AB264" s="322"/>
      <c r="AC264" s="320" t="s">
        <v>683</v>
      </c>
      <c r="AD264" s="321"/>
      <c r="AE264" s="321"/>
      <c r="AF264" s="321"/>
      <c r="AG264" s="321"/>
      <c r="AH264" s="321"/>
      <c r="AI264" s="321"/>
      <c r="AJ264" s="321"/>
      <c r="AK264" s="321"/>
      <c r="AL264" s="321"/>
      <c r="AM264" s="321"/>
      <c r="AN264" s="322"/>
      <c r="AO264" s="320" t="s">
        <v>683</v>
      </c>
      <c r="AP264" s="321"/>
      <c r="AQ264" s="321"/>
      <c r="AR264" s="321"/>
      <c r="AS264" s="321"/>
      <c r="AT264" s="321"/>
      <c r="AU264" s="321"/>
      <c r="AV264" s="321"/>
      <c r="AW264" s="321"/>
      <c r="AX264" s="323"/>
    </row>
    <row r="265" spans="1:52" ht="24.75" customHeight="1" x14ac:dyDescent="0.15">
      <c r="A265" s="257" t="s">
        <v>269</v>
      </c>
      <c r="B265" s="257"/>
      <c r="C265" s="257"/>
      <c r="D265" s="257"/>
      <c r="E265" s="320" t="s">
        <v>627</v>
      </c>
      <c r="F265" s="321"/>
      <c r="G265" s="321"/>
      <c r="H265" s="321"/>
      <c r="I265" s="321"/>
      <c r="J265" s="321"/>
      <c r="K265" s="321"/>
      <c r="L265" s="321"/>
      <c r="M265" s="321"/>
      <c r="N265" s="321"/>
      <c r="O265" s="321"/>
      <c r="P265" s="322"/>
      <c r="Q265" s="320" t="s">
        <v>632</v>
      </c>
      <c r="R265" s="321"/>
      <c r="S265" s="321"/>
      <c r="T265" s="321"/>
      <c r="U265" s="321"/>
      <c r="V265" s="321"/>
      <c r="W265" s="321"/>
      <c r="X265" s="321"/>
      <c r="Y265" s="321"/>
      <c r="Z265" s="321"/>
      <c r="AA265" s="321"/>
      <c r="AB265" s="322"/>
      <c r="AC265" s="320" t="s">
        <v>683</v>
      </c>
      <c r="AD265" s="321"/>
      <c r="AE265" s="321"/>
      <c r="AF265" s="321"/>
      <c r="AG265" s="321"/>
      <c r="AH265" s="321"/>
      <c r="AI265" s="321"/>
      <c r="AJ265" s="321"/>
      <c r="AK265" s="321"/>
      <c r="AL265" s="321"/>
      <c r="AM265" s="321"/>
      <c r="AN265" s="322"/>
      <c r="AO265" s="320" t="s">
        <v>683</v>
      </c>
      <c r="AP265" s="321"/>
      <c r="AQ265" s="321"/>
      <c r="AR265" s="321"/>
      <c r="AS265" s="321"/>
      <c r="AT265" s="321"/>
      <c r="AU265" s="321"/>
      <c r="AV265" s="321"/>
      <c r="AW265" s="321"/>
      <c r="AX265" s="323"/>
    </row>
    <row r="266" spans="1:52" ht="24.75" customHeight="1" x14ac:dyDescent="0.15">
      <c r="A266" s="257" t="s">
        <v>415</v>
      </c>
      <c r="B266" s="257"/>
      <c r="C266" s="257"/>
      <c r="D266" s="257"/>
      <c r="E266" s="101" t="s">
        <v>606</v>
      </c>
      <c r="F266" s="87"/>
      <c r="G266" s="87"/>
      <c r="H266" s="77" t="str">
        <f>IF(E266="","","-")</f>
        <v>-</v>
      </c>
      <c r="I266" s="87"/>
      <c r="J266" s="87"/>
      <c r="K266" s="77" t="str">
        <f>IF(I266="","","-")</f>
        <v/>
      </c>
      <c r="L266" s="102">
        <v>256</v>
      </c>
      <c r="M266" s="102"/>
      <c r="N266" s="77" t="str">
        <f>IF(O266="","","-")</f>
        <v/>
      </c>
      <c r="O266" s="103"/>
      <c r="P266" s="104"/>
      <c r="Q266" s="101" t="s">
        <v>606</v>
      </c>
      <c r="R266" s="87"/>
      <c r="S266" s="87"/>
      <c r="T266" s="77" t="str">
        <f>IF(Q266="","","-")</f>
        <v>-</v>
      </c>
      <c r="U266" s="87"/>
      <c r="V266" s="87"/>
      <c r="W266" s="77" t="str">
        <f>IF(U266="","","-")</f>
        <v/>
      </c>
      <c r="X266" s="102">
        <v>258</v>
      </c>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595</v>
      </c>
      <c r="B267" s="257"/>
      <c r="C267" s="257"/>
      <c r="D267" s="257"/>
      <c r="E267" s="101" t="s">
        <v>606</v>
      </c>
      <c r="F267" s="87"/>
      <c r="G267" s="87"/>
      <c r="H267" s="77"/>
      <c r="I267" s="87"/>
      <c r="J267" s="87"/>
      <c r="K267" s="77"/>
      <c r="L267" s="102">
        <v>283</v>
      </c>
      <c r="M267" s="102"/>
      <c r="N267" s="77" t="str">
        <f>IF(O267="","","-")</f>
        <v/>
      </c>
      <c r="O267" s="103"/>
      <c r="P267" s="104"/>
      <c r="Q267" s="101" t="s">
        <v>606</v>
      </c>
      <c r="R267" s="87"/>
      <c r="S267" s="87"/>
      <c r="T267" s="77" t="str">
        <f>IF(Q267="","","-")</f>
        <v>-</v>
      </c>
      <c r="U267" s="87"/>
      <c r="V267" s="87"/>
      <c r="W267" s="77" t="str">
        <f>IF(U267="","","-")</f>
        <v/>
      </c>
      <c r="X267" s="102">
        <v>285</v>
      </c>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383</v>
      </c>
      <c r="B268" s="257"/>
      <c r="C268" s="257"/>
      <c r="D268" s="257"/>
      <c r="E268" s="85">
        <v>2021</v>
      </c>
      <c r="F268" s="86"/>
      <c r="G268" s="87" t="s">
        <v>635</v>
      </c>
      <c r="H268" s="87"/>
      <c r="I268" s="87"/>
      <c r="J268" s="86">
        <v>20</v>
      </c>
      <c r="K268" s="86"/>
      <c r="L268" s="102">
        <v>582</v>
      </c>
      <c r="M268" s="102"/>
      <c r="N268" s="102"/>
      <c r="O268" s="86"/>
      <c r="P268" s="86"/>
      <c r="Q268" s="85"/>
      <c r="R268" s="86"/>
      <c r="S268" s="87"/>
      <c r="T268" s="87"/>
      <c r="U268" s="87"/>
      <c r="V268" s="86"/>
      <c r="W268" s="86"/>
      <c r="X268" s="102"/>
      <c r="Y268" s="102"/>
      <c r="Z268" s="102"/>
      <c r="AA268" s="86"/>
      <c r="AB268" s="307"/>
      <c r="AC268" s="85"/>
      <c r="AD268" s="86"/>
      <c r="AE268" s="87"/>
      <c r="AF268" s="87"/>
      <c r="AG268" s="87"/>
      <c r="AH268" s="86"/>
      <c r="AI268" s="86"/>
      <c r="AJ268" s="102"/>
      <c r="AK268" s="102"/>
      <c r="AL268" s="102"/>
      <c r="AM268" s="86"/>
      <c r="AN268" s="307"/>
      <c r="AO268" s="85"/>
      <c r="AP268" s="86"/>
      <c r="AQ268" s="87"/>
      <c r="AR268" s="87"/>
      <c r="AS268" s="87"/>
      <c r="AT268" s="86"/>
      <c r="AU268" s="86"/>
      <c r="AV268" s="102"/>
      <c r="AW268" s="102"/>
      <c r="AX268" s="80"/>
    </row>
    <row r="269" spans="1:52" ht="28.35" customHeight="1" x14ac:dyDescent="0.15">
      <c r="A269" s="308" t="s">
        <v>263</v>
      </c>
      <c r="B269" s="309"/>
      <c r="C269" s="309"/>
      <c r="D269" s="309"/>
      <c r="E269" s="309"/>
      <c r="F269" s="310"/>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c r="H270" s="36"/>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37"/>
    </row>
    <row r="271" spans="1:52" ht="28.35" customHeight="1" x14ac:dyDescent="0.15">
      <c r="A271" s="308"/>
      <c r="B271" s="309"/>
      <c r="C271" s="309"/>
      <c r="D271" s="309"/>
      <c r="E271" s="309"/>
      <c r="F271" s="310"/>
      <c r="G271" s="35"/>
      <c r="H271" s="36"/>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37"/>
    </row>
    <row r="272" spans="1:52" ht="28.35" customHeight="1" x14ac:dyDescent="0.15">
      <c r="A272" s="308"/>
      <c r="B272" s="309"/>
      <c r="C272" s="309"/>
      <c r="D272" s="309"/>
      <c r="E272" s="309"/>
      <c r="F272" s="310"/>
      <c r="G272" s="35"/>
      <c r="H272" s="36"/>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37"/>
    </row>
    <row r="273" spans="1:50" ht="27.75" customHeight="1" x14ac:dyDescent="0.15">
      <c r="A273" s="308"/>
      <c r="B273" s="309"/>
      <c r="C273" s="309"/>
      <c r="D273" s="309"/>
      <c r="E273" s="309"/>
      <c r="F273" s="310"/>
      <c r="G273" s="35"/>
      <c r="H273" s="36"/>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37"/>
    </row>
    <row r="274" spans="1:50" ht="28.35" customHeight="1" x14ac:dyDescent="0.15">
      <c r="A274" s="308"/>
      <c r="B274" s="309"/>
      <c r="C274" s="309"/>
      <c r="D274" s="309"/>
      <c r="E274" s="309"/>
      <c r="F274" s="310"/>
      <c r="G274" s="35"/>
      <c r="H274" s="36"/>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37"/>
    </row>
    <row r="275" spans="1:50" ht="28.35" customHeight="1" x14ac:dyDescent="0.15">
      <c r="A275" s="308"/>
      <c r="B275" s="309"/>
      <c r="C275" s="309"/>
      <c r="D275" s="309"/>
      <c r="E275" s="309"/>
      <c r="F275" s="310"/>
      <c r="G275" s="35"/>
      <c r="H275" s="36"/>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37"/>
    </row>
    <row r="276" spans="1:50" ht="27.75" customHeight="1" x14ac:dyDescent="0.15">
      <c r="A276" s="308"/>
      <c r="B276" s="309"/>
      <c r="C276" s="309"/>
      <c r="D276" s="309"/>
      <c r="E276" s="309"/>
      <c r="F276" s="310"/>
      <c r="G276" s="35"/>
      <c r="H276" s="36"/>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37"/>
    </row>
    <row r="277" spans="1:50" ht="28.35" customHeight="1" x14ac:dyDescent="0.15">
      <c r="A277" s="308"/>
      <c r="B277" s="309"/>
      <c r="C277" s="309"/>
      <c r="D277" s="309"/>
      <c r="E277" s="309"/>
      <c r="F277" s="310"/>
      <c r="G277" s="35"/>
      <c r="H277" s="36"/>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37"/>
    </row>
    <row r="278" spans="1:50" ht="28.35" customHeight="1" x14ac:dyDescent="0.15">
      <c r="A278" s="308"/>
      <c r="B278" s="309"/>
      <c r="C278" s="309"/>
      <c r="D278" s="309"/>
      <c r="E278" s="309"/>
      <c r="F278" s="310"/>
      <c r="G278" s="35"/>
      <c r="H278" s="36"/>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37"/>
    </row>
    <row r="279" spans="1:50" ht="28.35" customHeight="1" x14ac:dyDescent="0.15">
      <c r="A279" s="308"/>
      <c r="B279" s="309"/>
      <c r="C279" s="309"/>
      <c r="D279" s="309"/>
      <c r="E279" s="309"/>
      <c r="F279" s="310"/>
      <c r="G279" s="35"/>
      <c r="H279" s="36"/>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37"/>
    </row>
    <row r="280" spans="1:50" ht="28.35" customHeight="1" x14ac:dyDescent="0.15">
      <c r="A280" s="308"/>
      <c r="B280" s="309"/>
      <c r="C280" s="309"/>
      <c r="D280" s="309"/>
      <c r="E280" s="309"/>
      <c r="F280" s="310"/>
      <c r="G280" s="35"/>
      <c r="H280" s="36"/>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37"/>
    </row>
    <row r="281" spans="1:50" ht="28.35" customHeight="1" x14ac:dyDescent="0.15">
      <c r="A281" s="308"/>
      <c r="B281" s="309"/>
      <c r="C281" s="309"/>
      <c r="D281" s="309"/>
      <c r="E281" s="309"/>
      <c r="F281" s="310"/>
      <c r="G281" s="35"/>
      <c r="H281" s="36"/>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37"/>
    </row>
    <row r="282" spans="1:50" ht="27.75" customHeight="1" x14ac:dyDescent="0.15">
      <c r="A282" s="308"/>
      <c r="B282" s="309"/>
      <c r="C282" s="309"/>
      <c r="D282" s="309"/>
      <c r="E282" s="309"/>
      <c r="F282" s="310"/>
      <c r="G282" s="35"/>
      <c r="H282" s="36"/>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37"/>
    </row>
    <row r="283" spans="1:50" ht="27.75" hidden="1" customHeight="1" x14ac:dyDescent="0.15">
      <c r="A283" s="308"/>
      <c r="B283" s="309"/>
      <c r="C283" s="309"/>
      <c r="D283" s="309"/>
      <c r="E283" s="309"/>
      <c r="F283" s="310"/>
      <c r="G283" s="35"/>
      <c r="H283" s="36"/>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37"/>
    </row>
    <row r="284" spans="1:50" ht="27.75" hidden="1" customHeight="1" x14ac:dyDescent="0.15">
      <c r="A284" s="308"/>
      <c r="B284" s="309"/>
      <c r="C284" s="309"/>
      <c r="D284" s="309"/>
      <c r="E284" s="309"/>
      <c r="F284" s="310"/>
      <c r="G284" s="35"/>
      <c r="H284" s="36"/>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37"/>
    </row>
    <row r="285" spans="1:50" ht="27.75" hidden="1" customHeight="1" x14ac:dyDescent="0.15">
      <c r="A285" s="308"/>
      <c r="B285" s="309"/>
      <c r="C285" s="309"/>
      <c r="D285" s="309"/>
      <c r="E285" s="309"/>
      <c r="F285" s="310"/>
      <c r="G285" s="35"/>
      <c r="H285" s="36"/>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37"/>
    </row>
    <row r="286" spans="1:50" ht="12" customHeight="1" x14ac:dyDescent="0.15">
      <c r="A286" s="308"/>
      <c r="B286" s="309"/>
      <c r="C286" s="309"/>
      <c r="D286" s="309"/>
      <c r="E286" s="309"/>
      <c r="F286" s="310"/>
      <c r="G286" s="35"/>
      <c r="H286" s="36"/>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37"/>
    </row>
    <row r="287" spans="1:50" ht="12" customHeight="1" x14ac:dyDescent="0.15">
      <c r="A287" s="308"/>
      <c r="B287" s="309"/>
      <c r="C287" s="309"/>
      <c r="D287" s="309"/>
      <c r="E287" s="309"/>
      <c r="F287" s="310"/>
      <c r="G287" s="35"/>
      <c r="H287" s="36"/>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37"/>
    </row>
    <row r="288" spans="1:50" ht="12" customHeight="1" x14ac:dyDescent="0.15">
      <c r="A288" s="308"/>
      <c r="B288" s="309"/>
      <c r="C288" s="309"/>
      <c r="D288" s="309"/>
      <c r="E288" s="309"/>
      <c r="F288" s="310"/>
      <c r="G288" s="35"/>
      <c r="H288" s="36"/>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37"/>
    </row>
    <row r="289" spans="1:50" ht="12"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2"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12"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2"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2"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2"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12"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2"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12"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12"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12"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2"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12"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2"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2"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12"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12"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12"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2"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6.25" customHeight="1" x14ac:dyDescent="0.15">
      <c r="A308" s="314" t="s">
        <v>265</v>
      </c>
      <c r="B308" s="315"/>
      <c r="C308" s="315"/>
      <c r="D308" s="315"/>
      <c r="E308" s="315"/>
      <c r="F308" s="316"/>
      <c r="G308" s="295" t="s">
        <v>674</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676</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6.25"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6.25" customHeight="1" x14ac:dyDescent="0.15">
      <c r="A310" s="317"/>
      <c r="B310" s="318"/>
      <c r="C310" s="318"/>
      <c r="D310" s="318"/>
      <c r="E310" s="318"/>
      <c r="F310" s="319"/>
      <c r="G310" s="285" t="s">
        <v>641</v>
      </c>
      <c r="H310" s="286"/>
      <c r="I310" s="286"/>
      <c r="J310" s="286"/>
      <c r="K310" s="287"/>
      <c r="L310" s="288" t="s">
        <v>643</v>
      </c>
      <c r="M310" s="289"/>
      <c r="N310" s="289"/>
      <c r="O310" s="289"/>
      <c r="P310" s="289"/>
      <c r="Q310" s="289"/>
      <c r="R310" s="289"/>
      <c r="S310" s="289"/>
      <c r="T310" s="289"/>
      <c r="U310" s="289"/>
      <c r="V310" s="289"/>
      <c r="W310" s="289"/>
      <c r="X310" s="290"/>
      <c r="Y310" s="291">
        <v>97</v>
      </c>
      <c r="Z310" s="292"/>
      <c r="AA310" s="292"/>
      <c r="AB310" s="293"/>
      <c r="AC310" s="285" t="s">
        <v>641</v>
      </c>
      <c r="AD310" s="286"/>
      <c r="AE310" s="286"/>
      <c r="AF310" s="286"/>
      <c r="AG310" s="287"/>
      <c r="AH310" s="288" t="s">
        <v>642</v>
      </c>
      <c r="AI310" s="289"/>
      <c r="AJ310" s="289"/>
      <c r="AK310" s="289"/>
      <c r="AL310" s="289"/>
      <c r="AM310" s="289"/>
      <c r="AN310" s="289"/>
      <c r="AO310" s="289"/>
      <c r="AP310" s="289"/>
      <c r="AQ310" s="289"/>
      <c r="AR310" s="289"/>
      <c r="AS310" s="289"/>
      <c r="AT310" s="290"/>
      <c r="AU310" s="291">
        <v>95</v>
      </c>
      <c r="AV310" s="292"/>
      <c r="AW310" s="292"/>
      <c r="AX310" s="294"/>
    </row>
    <row r="311" spans="1:50" ht="15.75" hidden="1" customHeight="1" x14ac:dyDescent="0.15">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15.75" hidden="1" customHeight="1" x14ac:dyDescent="0.15">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15.7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15.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15.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15.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15.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15.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15.7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6.25" customHeight="1" thickBot="1" x14ac:dyDescent="0.2">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97</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95</v>
      </c>
      <c r="AV320" s="272"/>
      <c r="AW320" s="272"/>
      <c r="AX320" s="274"/>
    </row>
    <row r="321" spans="1:51" ht="26.25" customHeight="1" x14ac:dyDescent="0.15">
      <c r="A321" s="317"/>
      <c r="B321" s="318"/>
      <c r="C321" s="318"/>
      <c r="D321" s="318"/>
      <c r="E321" s="318"/>
      <c r="F321" s="319"/>
      <c r="G321" s="295" t="s">
        <v>675</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1</v>
      </c>
    </row>
    <row r="322" spans="1:51" ht="26.25"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1</v>
      </c>
    </row>
    <row r="323" spans="1:51" ht="26.25" customHeight="1" x14ac:dyDescent="0.15">
      <c r="A323" s="317"/>
      <c r="B323" s="318"/>
      <c r="C323" s="318"/>
      <c r="D323" s="318"/>
      <c r="E323" s="318"/>
      <c r="F323" s="319"/>
      <c r="G323" s="285" t="s">
        <v>641</v>
      </c>
      <c r="H323" s="286"/>
      <c r="I323" s="286"/>
      <c r="J323" s="286"/>
      <c r="K323" s="287"/>
      <c r="L323" s="288" t="s">
        <v>643</v>
      </c>
      <c r="M323" s="289"/>
      <c r="N323" s="289"/>
      <c r="O323" s="289"/>
      <c r="P323" s="289"/>
      <c r="Q323" s="289"/>
      <c r="R323" s="289"/>
      <c r="S323" s="289"/>
      <c r="T323" s="289"/>
      <c r="U323" s="289"/>
      <c r="V323" s="289"/>
      <c r="W323" s="289"/>
      <c r="X323" s="290"/>
      <c r="Y323" s="291">
        <v>7</v>
      </c>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1</v>
      </c>
    </row>
    <row r="324" spans="1:51" ht="15.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1</v>
      </c>
    </row>
    <row r="325" spans="1:51" ht="15.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1</v>
      </c>
    </row>
    <row r="326" spans="1:51" ht="15.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1</v>
      </c>
    </row>
    <row r="327" spans="1:51" ht="15.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1</v>
      </c>
    </row>
    <row r="328" spans="1:51" ht="15.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1</v>
      </c>
    </row>
    <row r="329" spans="1:51" ht="15.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1</v>
      </c>
    </row>
    <row r="330" spans="1:51" ht="15.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1</v>
      </c>
    </row>
    <row r="331" spans="1:51" ht="15.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1</v>
      </c>
    </row>
    <row r="332" spans="1:51" ht="15.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1</v>
      </c>
    </row>
    <row r="333" spans="1:51" ht="15.75" customHeight="1" x14ac:dyDescent="0.15">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7</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1</v>
      </c>
    </row>
    <row r="334" spans="1:51" ht="15.75" hidden="1" customHeight="1" x14ac:dyDescent="0.15">
      <c r="A334" s="317"/>
      <c r="B334" s="318"/>
      <c r="C334" s="318"/>
      <c r="D334" s="318"/>
      <c r="E334" s="318"/>
      <c r="F334" s="319"/>
      <c r="G334" s="295" t="s">
        <v>218</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219</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15.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15.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15.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15.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15.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15.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15.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15.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15.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15.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15.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15.7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15.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15.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15.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15.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15.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15.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15.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15.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15.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15.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15.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15.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15.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15.75" hidden="1" customHeight="1" thickBot="1" x14ac:dyDescent="0.2">
      <c r="A360" s="261" t="s">
        <v>576</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231</v>
      </c>
      <c r="AM360" s="265"/>
      <c r="AN360" s="265"/>
      <c r="AO360" s="79" t="s">
        <v>230</v>
      </c>
      <c r="AP360" s="21"/>
      <c r="AQ360" s="21"/>
      <c r="AR360" s="21"/>
      <c r="AS360" s="21"/>
      <c r="AT360" s="21"/>
      <c r="AU360" s="21"/>
      <c r="AV360" s="21"/>
      <c r="AW360" s="21"/>
      <c r="AX360" s="22"/>
      <c r="AY360">
        <f>COUNTIF($AO$360,"☑")</f>
        <v>0</v>
      </c>
    </row>
    <row r="361" spans="1:51" ht="15.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5.75" customHeight="1" x14ac:dyDescent="0.15"/>
    <row r="363" spans="1:51" ht="1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9.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1.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229</v>
      </c>
      <c r="AD365" s="242"/>
      <c r="AE365" s="242"/>
      <c r="AF365" s="242"/>
      <c r="AG365" s="242"/>
      <c r="AH365" s="258" t="s">
        <v>247</v>
      </c>
      <c r="AI365" s="256"/>
      <c r="AJ365" s="256"/>
      <c r="AK365" s="256"/>
      <c r="AL365" s="256" t="s">
        <v>19</v>
      </c>
      <c r="AM365" s="256"/>
      <c r="AN365" s="256"/>
      <c r="AO365" s="260"/>
      <c r="AP365" s="245" t="s">
        <v>198</v>
      </c>
      <c r="AQ365" s="245"/>
      <c r="AR365" s="245"/>
      <c r="AS365" s="245"/>
      <c r="AT365" s="245"/>
      <c r="AU365" s="245"/>
      <c r="AV365" s="245"/>
      <c r="AW365" s="245"/>
      <c r="AX365" s="245"/>
    </row>
    <row r="366" spans="1:51" ht="36.75" customHeight="1" x14ac:dyDescent="0.15">
      <c r="A366" s="231">
        <v>1</v>
      </c>
      <c r="B366" s="231">
        <v>1</v>
      </c>
      <c r="C366" s="252" t="s">
        <v>644</v>
      </c>
      <c r="D366" s="251"/>
      <c r="E366" s="251"/>
      <c r="F366" s="251"/>
      <c r="G366" s="251"/>
      <c r="H366" s="251"/>
      <c r="I366" s="251"/>
      <c r="J366" s="234">
        <v>2000012100001</v>
      </c>
      <c r="K366" s="235"/>
      <c r="L366" s="235"/>
      <c r="M366" s="235"/>
      <c r="N366" s="235"/>
      <c r="O366" s="235"/>
      <c r="P366" s="253" t="s">
        <v>647</v>
      </c>
      <c r="Q366" s="236"/>
      <c r="R366" s="236"/>
      <c r="S366" s="236"/>
      <c r="T366" s="236"/>
      <c r="U366" s="236"/>
      <c r="V366" s="236"/>
      <c r="W366" s="236"/>
      <c r="X366" s="236"/>
      <c r="Y366" s="237">
        <v>97</v>
      </c>
      <c r="Z366" s="238"/>
      <c r="AA366" s="238"/>
      <c r="AB366" s="239"/>
      <c r="AC366" s="223" t="s">
        <v>75</v>
      </c>
      <c r="AD366" s="224"/>
      <c r="AE366" s="224"/>
      <c r="AF366" s="224"/>
      <c r="AG366" s="224"/>
      <c r="AH366" s="254" t="s">
        <v>646</v>
      </c>
      <c r="AI366" s="255"/>
      <c r="AJ366" s="255"/>
      <c r="AK366" s="255"/>
      <c r="AL366" s="227" t="s">
        <v>646</v>
      </c>
      <c r="AM366" s="228"/>
      <c r="AN366" s="228"/>
      <c r="AO366" s="229"/>
      <c r="AP366" s="230"/>
      <c r="AQ366" s="230"/>
      <c r="AR366" s="230"/>
      <c r="AS366" s="230"/>
      <c r="AT366" s="230"/>
      <c r="AU366" s="230"/>
      <c r="AV366" s="230"/>
      <c r="AW366" s="230"/>
      <c r="AX366" s="230"/>
    </row>
    <row r="367" spans="1:51" ht="19.5" hidden="1" customHeight="1" x14ac:dyDescent="0.15">
      <c r="A367" s="231">
        <v>2</v>
      </c>
      <c r="B367" s="231">
        <v>1</v>
      </c>
      <c r="C367" s="252"/>
      <c r="D367" s="251"/>
      <c r="E367" s="251"/>
      <c r="F367" s="251"/>
      <c r="G367" s="251"/>
      <c r="H367" s="251"/>
      <c r="I367" s="251"/>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19.5" hidden="1" customHeight="1" x14ac:dyDescent="0.15">
      <c r="A368" s="231">
        <v>3</v>
      </c>
      <c r="B368" s="231">
        <v>1</v>
      </c>
      <c r="C368" s="252"/>
      <c r="D368" s="251"/>
      <c r="E368" s="251"/>
      <c r="F368" s="251"/>
      <c r="G368" s="251"/>
      <c r="H368" s="251"/>
      <c r="I368" s="251"/>
      <c r="J368" s="234"/>
      <c r="K368" s="235"/>
      <c r="L368" s="235"/>
      <c r="M368" s="235"/>
      <c r="N368" s="235"/>
      <c r="O368" s="235"/>
      <c r="P368" s="253"/>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19.5" hidden="1" customHeight="1" x14ac:dyDescent="0.15">
      <c r="A369" s="231">
        <v>4</v>
      </c>
      <c r="B369" s="231">
        <v>1</v>
      </c>
      <c r="C369" s="252"/>
      <c r="D369" s="251"/>
      <c r="E369" s="251"/>
      <c r="F369" s="251"/>
      <c r="G369" s="251"/>
      <c r="H369" s="251"/>
      <c r="I369" s="251"/>
      <c r="J369" s="234"/>
      <c r="K369" s="235"/>
      <c r="L369" s="235"/>
      <c r="M369" s="235"/>
      <c r="N369" s="235"/>
      <c r="O369" s="235"/>
      <c r="P369" s="253"/>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19.5" hidden="1" customHeight="1" x14ac:dyDescent="0.15">
      <c r="A370" s="231">
        <v>5</v>
      </c>
      <c r="B370" s="231">
        <v>1</v>
      </c>
      <c r="C370" s="252"/>
      <c r="D370" s="251"/>
      <c r="E370" s="251"/>
      <c r="F370" s="251"/>
      <c r="G370" s="251"/>
      <c r="H370" s="251"/>
      <c r="I370" s="251"/>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19.5" hidden="1" customHeight="1" x14ac:dyDescent="0.15">
      <c r="A371" s="231">
        <v>6</v>
      </c>
      <c r="B371" s="231">
        <v>1</v>
      </c>
      <c r="C371" s="252"/>
      <c r="D371" s="251"/>
      <c r="E371" s="251"/>
      <c r="F371" s="251"/>
      <c r="G371" s="251"/>
      <c r="H371" s="251"/>
      <c r="I371" s="251"/>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19.5" hidden="1" customHeight="1" x14ac:dyDescent="0.15">
      <c r="A372" s="231">
        <v>7</v>
      </c>
      <c r="B372" s="231">
        <v>1</v>
      </c>
      <c r="C372" s="252"/>
      <c r="D372" s="251"/>
      <c r="E372" s="251"/>
      <c r="F372" s="251"/>
      <c r="G372" s="251"/>
      <c r="H372" s="251"/>
      <c r="I372" s="251"/>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19.5" hidden="1" customHeight="1" x14ac:dyDescent="0.15">
      <c r="A373" s="231">
        <v>8</v>
      </c>
      <c r="B373" s="231">
        <v>1</v>
      </c>
      <c r="C373" s="251"/>
      <c r="D373" s="251"/>
      <c r="E373" s="251"/>
      <c r="F373" s="251"/>
      <c r="G373" s="251"/>
      <c r="H373" s="251"/>
      <c r="I373" s="251"/>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19.5" hidden="1" customHeight="1" x14ac:dyDescent="0.15">
      <c r="A374" s="231">
        <v>9</v>
      </c>
      <c r="B374" s="231">
        <v>1</v>
      </c>
      <c r="C374" s="251"/>
      <c r="D374" s="251"/>
      <c r="E374" s="251"/>
      <c r="F374" s="251"/>
      <c r="G374" s="251"/>
      <c r="H374" s="251"/>
      <c r="I374" s="251"/>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19.5" hidden="1" customHeight="1" x14ac:dyDescent="0.15">
      <c r="A375" s="231">
        <v>10</v>
      </c>
      <c r="B375" s="231">
        <v>1</v>
      </c>
      <c r="C375" s="251"/>
      <c r="D375" s="251"/>
      <c r="E375" s="251"/>
      <c r="F375" s="251"/>
      <c r="G375" s="251"/>
      <c r="H375" s="251"/>
      <c r="I375" s="251"/>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19.5" hidden="1" customHeight="1" x14ac:dyDescent="0.15">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19.5" hidden="1" customHeight="1" x14ac:dyDescent="0.15">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19.5" hidden="1" customHeight="1" x14ac:dyDescent="0.15">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19.5" hidden="1" customHeight="1" x14ac:dyDescent="0.15">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19.5" hidden="1" customHeight="1" x14ac:dyDescent="0.15">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19.5" hidden="1" customHeight="1" x14ac:dyDescent="0.15">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19.5" hidden="1" customHeight="1" x14ac:dyDescent="0.15">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19.5" hidden="1" customHeight="1" x14ac:dyDescent="0.15">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19.5" hidden="1" customHeight="1" x14ac:dyDescent="0.15">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19.5" hidden="1" customHeight="1" x14ac:dyDescent="0.15">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19.5" hidden="1" customHeight="1" x14ac:dyDescent="0.15">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19.5" hidden="1" customHeight="1" x14ac:dyDescent="0.15">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19.5" hidden="1" customHeight="1" x14ac:dyDescent="0.15">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19.5" hidden="1" customHeight="1" x14ac:dyDescent="0.15">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19.5" hidden="1" customHeight="1" x14ac:dyDescent="0.15">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19.5" hidden="1" customHeight="1" x14ac:dyDescent="0.15">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19.5" hidden="1" customHeight="1" x14ac:dyDescent="0.15">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19.5" hidden="1" customHeight="1" x14ac:dyDescent="0.15">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19.5" hidden="1" customHeight="1" x14ac:dyDescent="0.15">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19.5" hidden="1" customHeight="1" x14ac:dyDescent="0.15">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19.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9.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71.25"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229</v>
      </c>
      <c r="AD398" s="242"/>
      <c r="AE398" s="242"/>
      <c r="AF398" s="242"/>
      <c r="AG398" s="242"/>
      <c r="AH398" s="258" t="s">
        <v>247</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30" customHeight="1" x14ac:dyDescent="0.15">
      <c r="A399" s="231">
        <v>1</v>
      </c>
      <c r="B399" s="231">
        <v>1</v>
      </c>
      <c r="C399" s="252" t="s">
        <v>677</v>
      </c>
      <c r="D399" s="251"/>
      <c r="E399" s="251"/>
      <c r="F399" s="251"/>
      <c r="G399" s="251"/>
      <c r="H399" s="251"/>
      <c r="I399" s="251"/>
      <c r="J399" s="234">
        <v>3320001003966</v>
      </c>
      <c r="K399" s="235"/>
      <c r="L399" s="235"/>
      <c r="M399" s="235"/>
      <c r="N399" s="235"/>
      <c r="O399" s="235"/>
      <c r="P399" s="253" t="s">
        <v>648</v>
      </c>
      <c r="Q399" s="236"/>
      <c r="R399" s="236"/>
      <c r="S399" s="236"/>
      <c r="T399" s="236"/>
      <c r="U399" s="236"/>
      <c r="V399" s="236"/>
      <c r="W399" s="236"/>
      <c r="X399" s="236"/>
      <c r="Y399" s="237">
        <v>95</v>
      </c>
      <c r="Z399" s="238"/>
      <c r="AA399" s="238"/>
      <c r="AB399" s="239"/>
      <c r="AC399" s="223" t="s">
        <v>252</v>
      </c>
      <c r="AD399" s="224"/>
      <c r="AE399" s="224"/>
      <c r="AF399" s="224"/>
      <c r="AG399" s="224"/>
      <c r="AH399" s="254">
        <v>3</v>
      </c>
      <c r="AI399" s="255"/>
      <c r="AJ399" s="255"/>
      <c r="AK399" s="255"/>
      <c r="AL399" s="227">
        <v>89.3</v>
      </c>
      <c r="AM399" s="228"/>
      <c r="AN399" s="228"/>
      <c r="AO399" s="229"/>
      <c r="AP399" s="230"/>
      <c r="AQ399" s="230"/>
      <c r="AR399" s="230"/>
      <c r="AS399" s="230"/>
      <c r="AT399" s="230"/>
      <c r="AU399" s="230"/>
      <c r="AV399" s="230"/>
      <c r="AW399" s="230"/>
      <c r="AX399" s="230"/>
      <c r="AY399">
        <f>$AY$396</f>
        <v>1</v>
      </c>
    </row>
    <row r="400" spans="1:51" ht="30" customHeight="1" x14ac:dyDescent="0.15">
      <c r="A400" s="231">
        <v>2</v>
      </c>
      <c r="B400" s="231">
        <v>1</v>
      </c>
      <c r="C400" s="252" t="s">
        <v>678</v>
      </c>
      <c r="D400" s="251"/>
      <c r="E400" s="251"/>
      <c r="F400" s="251"/>
      <c r="G400" s="251"/>
      <c r="H400" s="251"/>
      <c r="I400" s="251"/>
      <c r="J400" s="234">
        <v>2010405001061</v>
      </c>
      <c r="K400" s="235"/>
      <c r="L400" s="235"/>
      <c r="M400" s="235"/>
      <c r="N400" s="235"/>
      <c r="O400" s="235"/>
      <c r="P400" s="253" t="s">
        <v>648</v>
      </c>
      <c r="Q400" s="236"/>
      <c r="R400" s="236"/>
      <c r="S400" s="236"/>
      <c r="T400" s="236"/>
      <c r="U400" s="236"/>
      <c r="V400" s="236"/>
      <c r="W400" s="236"/>
      <c r="X400" s="236"/>
      <c r="Y400" s="237">
        <v>1</v>
      </c>
      <c r="Z400" s="238"/>
      <c r="AA400" s="238"/>
      <c r="AB400" s="239"/>
      <c r="AC400" s="223" t="s">
        <v>252</v>
      </c>
      <c r="AD400" s="224"/>
      <c r="AE400" s="224"/>
      <c r="AF400" s="224"/>
      <c r="AG400" s="224"/>
      <c r="AH400" s="254">
        <v>1</v>
      </c>
      <c r="AI400" s="255"/>
      <c r="AJ400" s="255"/>
      <c r="AK400" s="255"/>
      <c r="AL400" s="227">
        <v>97.5</v>
      </c>
      <c r="AM400" s="228"/>
      <c r="AN400" s="228"/>
      <c r="AO400" s="229"/>
      <c r="AP400" s="230"/>
      <c r="AQ400" s="230"/>
      <c r="AR400" s="230"/>
      <c r="AS400" s="230"/>
      <c r="AT400" s="230"/>
      <c r="AU400" s="230"/>
      <c r="AV400" s="230"/>
      <c r="AW400" s="230"/>
      <c r="AX400" s="230"/>
      <c r="AY400">
        <f>COUNTA($C$400)</f>
        <v>1</v>
      </c>
    </row>
    <row r="401" spans="1:51" ht="30" customHeight="1" x14ac:dyDescent="0.15">
      <c r="A401" s="231">
        <v>3</v>
      </c>
      <c r="B401" s="231">
        <v>1</v>
      </c>
      <c r="C401" s="252" t="s">
        <v>645</v>
      </c>
      <c r="D401" s="251"/>
      <c r="E401" s="251"/>
      <c r="F401" s="251"/>
      <c r="G401" s="251"/>
      <c r="H401" s="251"/>
      <c r="I401" s="251"/>
      <c r="J401" s="234">
        <v>1000020440001</v>
      </c>
      <c r="K401" s="235"/>
      <c r="L401" s="235"/>
      <c r="M401" s="235"/>
      <c r="N401" s="235"/>
      <c r="O401" s="235"/>
      <c r="P401" s="253" t="s">
        <v>649</v>
      </c>
      <c r="Q401" s="236"/>
      <c r="R401" s="236"/>
      <c r="S401" s="236"/>
      <c r="T401" s="236"/>
      <c r="U401" s="236"/>
      <c r="V401" s="236"/>
      <c r="W401" s="236"/>
      <c r="X401" s="236"/>
      <c r="Y401" s="237">
        <v>1</v>
      </c>
      <c r="Z401" s="238"/>
      <c r="AA401" s="238"/>
      <c r="AB401" s="239"/>
      <c r="AC401" s="223" t="s">
        <v>258</v>
      </c>
      <c r="AD401" s="224"/>
      <c r="AE401" s="224"/>
      <c r="AF401" s="224"/>
      <c r="AG401" s="224"/>
      <c r="AH401" s="225" t="s">
        <v>646</v>
      </c>
      <c r="AI401" s="226"/>
      <c r="AJ401" s="226"/>
      <c r="AK401" s="226"/>
      <c r="AL401" s="227">
        <v>100</v>
      </c>
      <c r="AM401" s="228"/>
      <c r="AN401" s="228"/>
      <c r="AO401" s="229"/>
      <c r="AP401" s="230"/>
      <c r="AQ401" s="230"/>
      <c r="AR401" s="230"/>
      <c r="AS401" s="230"/>
      <c r="AT401" s="230"/>
      <c r="AU401" s="230"/>
      <c r="AV401" s="230"/>
      <c r="AW401" s="230"/>
      <c r="AX401" s="230"/>
      <c r="AY401">
        <f>COUNTA($C$401)</f>
        <v>1</v>
      </c>
    </row>
    <row r="402" spans="1:51" ht="19.5" hidden="1" customHeight="1" x14ac:dyDescent="0.15">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19.5" hidden="1" customHeight="1" x14ac:dyDescent="0.15">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19.5" hidden="1" customHeight="1" x14ac:dyDescent="0.15">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19.5" hidden="1" customHeight="1" x14ac:dyDescent="0.15">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19.5" hidden="1" customHeight="1" x14ac:dyDescent="0.15">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19.5" hidden="1" customHeight="1" x14ac:dyDescent="0.15">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19.5" hidden="1" customHeight="1" x14ac:dyDescent="0.15">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19.5" hidden="1" customHeight="1" x14ac:dyDescent="0.15">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19.5" hidden="1" customHeight="1" x14ac:dyDescent="0.15">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19.5" hidden="1" customHeight="1" x14ac:dyDescent="0.15">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19.5" hidden="1" customHeight="1" x14ac:dyDescent="0.15">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19.5" hidden="1" customHeight="1" x14ac:dyDescent="0.15">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19.5" hidden="1" customHeight="1" x14ac:dyDescent="0.15">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19.5" hidden="1" customHeight="1" x14ac:dyDescent="0.15">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19.5" hidden="1" customHeight="1" x14ac:dyDescent="0.15">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19.5" hidden="1" customHeight="1" x14ac:dyDescent="0.15">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19.5" hidden="1" customHeight="1" x14ac:dyDescent="0.15">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19.5" hidden="1" customHeight="1" x14ac:dyDescent="0.15">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19.5" hidden="1" customHeight="1" x14ac:dyDescent="0.15">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19.5" hidden="1" customHeight="1" x14ac:dyDescent="0.15">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19.5" hidden="1" customHeight="1" x14ac:dyDescent="0.15">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19.5" hidden="1" customHeight="1" x14ac:dyDescent="0.15">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19.5" hidden="1" customHeight="1" x14ac:dyDescent="0.15">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19.5" hidden="1" customHeight="1" x14ac:dyDescent="0.15">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19.5" hidden="1" customHeight="1" x14ac:dyDescent="0.15">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19.5" hidden="1" customHeight="1" x14ac:dyDescent="0.15">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19.5" hidden="1" customHeight="1" x14ac:dyDescent="0.15">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19.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9.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71.25"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229</v>
      </c>
      <c r="AD431" s="242"/>
      <c r="AE431" s="242"/>
      <c r="AF431" s="242"/>
      <c r="AG431" s="242"/>
      <c r="AH431" s="258" t="s">
        <v>247</v>
      </c>
      <c r="AI431" s="256"/>
      <c r="AJ431" s="256"/>
      <c r="AK431" s="256"/>
      <c r="AL431" s="256" t="s">
        <v>19</v>
      </c>
      <c r="AM431" s="256"/>
      <c r="AN431" s="256"/>
      <c r="AO431" s="260"/>
      <c r="AP431" s="245" t="s">
        <v>198</v>
      </c>
      <c r="AQ431" s="245"/>
      <c r="AR431" s="245"/>
      <c r="AS431" s="245"/>
      <c r="AT431" s="245"/>
      <c r="AU431" s="245"/>
      <c r="AV431" s="245"/>
      <c r="AW431" s="245"/>
      <c r="AX431" s="245"/>
      <c r="AY431">
        <f>$AY$429</f>
        <v>1</v>
      </c>
    </row>
    <row r="432" spans="1:51" ht="37.5" customHeight="1" x14ac:dyDescent="0.15">
      <c r="A432" s="231">
        <v>1</v>
      </c>
      <c r="B432" s="231">
        <v>1</v>
      </c>
      <c r="C432" s="252" t="s">
        <v>650</v>
      </c>
      <c r="D432" s="251"/>
      <c r="E432" s="251"/>
      <c r="F432" s="251"/>
      <c r="G432" s="251"/>
      <c r="H432" s="251"/>
      <c r="I432" s="251"/>
      <c r="J432" s="234">
        <v>8000020460001</v>
      </c>
      <c r="K432" s="235"/>
      <c r="L432" s="235"/>
      <c r="M432" s="235"/>
      <c r="N432" s="235"/>
      <c r="O432" s="235"/>
      <c r="P432" s="253" t="s">
        <v>647</v>
      </c>
      <c r="Q432" s="236"/>
      <c r="R432" s="236"/>
      <c r="S432" s="236"/>
      <c r="T432" s="236"/>
      <c r="U432" s="236"/>
      <c r="V432" s="236"/>
      <c r="W432" s="236"/>
      <c r="X432" s="236"/>
      <c r="Y432" s="237">
        <v>7</v>
      </c>
      <c r="Z432" s="238"/>
      <c r="AA432" s="238"/>
      <c r="AB432" s="239"/>
      <c r="AC432" s="223" t="s">
        <v>672</v>
      </c>
      <c r="AD432" s="224"/>
      <c r="AE432" s="224"/>
      <c r="AF432" s="224"/>
      <c r="AG432" s="224"/>
      <c r="AH432" s="254" t="s">
        <v>646</v>
      </c>
      <c r="AI432" s="255"/>
      <c r="AJ432" s="255"/>
      <c r="AK432" s="255"/>
      <c r="AL432" s="227" t="s">
        <v>646</v>
      </c>
      <c r="AM432" s="228"/>
      <c r="AN432" s="228"/>
      <c r="AO432" s="229"/>
      <c r="AP432" s="230"/>
      <c r="AQ432" s="230"/>
      <c r="AR432" s="230"/>
      <c r="AS432" s="230"/>
      <c r="AT432" s="230"/>
      <c r="AU432" s="230"/>
      <c r="AV432" s="230"/>
      <c r="AW432" s="230"/>
      <c r="AX432" s="230"/>
      <c r="AY432">
        <f>$AY$429</f>
        <v>1</v>
      </c>
    </row>
    <row r="433" spans="1:51" ht="19.5" hidden="1" customHeight="1" x14ac:dyDescent="0.15">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19.5" hidden="1" customHeight="1" x14ac:dyDescent="0.15">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19.5" hidden="1" customHeight="1" x14ac:dyDescent="0.15">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19.5" hidden="1" customHeight="1" x14ac:dyDescent="0.15">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19.5" hidden="1" customHeight="1" x14ac:dyDescent="0.15">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19.5" hidden="1" customHeight="1" x14ac:dyDescent="0.15">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19.5" hidden="1" customHeight="1" x14ac:dyDescent="0.15">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19.5" hidden="1" customHeight="1" x14ac:dyDescent="0.15">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19.5" hidden="1" customHeight="1" x14ac:dyDescent="0.15">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19.5" hidden="1" customHeight="1" x14ac:dyDescent="0.15">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19.5" hidden="1" customHeight="1" x14ac:dyDescent="0.15">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19.5" hidden="1" customHeight="1" x14ac:dyDescent="0.15">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19.5" hidden="1" customHeight="1" x14ac:dyDescent="0.15">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19.5" hidden="1" customHeight="1" x14ac:dyDescent="0.15">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19.5" hidden="1" customHeight="1" x14ac:dyDescent="0.15">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19.5" hidden="1" customHeight="1" x14ac:dyDescent="0.15">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19.5" hidden="1" customHeight="1" x14ac:dyDescent="0.15">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19.5" hidden="1" customHeight="1" x14ac:dyDescent="0.15">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19.5" hidden="1" customHeight="1" x14ac:dyDescent="0.15">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19.5" hidden="1" customHeight="1" x14ac:dyDescent="0.15">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19.5" hidden="1" customHeight="1" x14ac:dyDescent="0.15">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19.5" hidden="1" customHeight="1" x14ac:dyDescent="0.15">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19.5" hidden="1" customHeight="1" x14ac:dyDescent="0.15">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19.5" hidden="1" customHeight="1" x14ac:dyDescent="0.15">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19.5" hidden="1" customHeight="1" x14ac:dyDescent="0.15">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19.5" hidden="1" customHeight="1" x14ac:dyDescent="0.15">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19.5" hidden="1" customHeight="1" x14ac:dyDescent="0.15">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19.5" hidden="1" customHeight="1" x14ac:dyDescent="0.15">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19.5" hidden="1" customHeight="1" x14ac:dyDescent="0.15">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19.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19.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19.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229</v>
      </c>
      <c r="AD464" s="242"/>
      <c r="AE464" s="242"/>
      <c r="AF464" s="242"/>
      <c r="AG464" s="242"/>
      <c r="AH464" s="258" t="s">
        <v>247</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19.5" hidden="1" customHeight="1" x14ac:dyDescent="0.15">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19.5" hidden="1" customHeight="1" x14ac:dyDescent="0.15">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19.5" hidden="1" customHeight="1" x14ac:dyDescent="0.15">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19.5" hidden="1" customHeight="1" x14ac:dyDescent="0.15">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19.5" hidden="1" customHeight="1" x14ac:dyDescent="0.15">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19.5" hidden="1" customHeight="1" x14ac:dyDescent="0.15">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19.5" hidden="1" customHeight="1" x14ac:dyDescent="0.15">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19.5" hidden="1" customHeight="1" x14ac:dyDescent="0.15">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19.5" hidden="1" customHeight="1" x14ac:dyDescent="0.15">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19.5" hidden="1" customHeight="1" x14ac:dyDescent="0.15">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19.5" hidden="1" customHeight="1" x14ac:dyDescent="0.15">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19.5" hidden="1" customHeight="1" x14ac:dyDescent="0.15">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19.5" hidden="1" customHeight="1" x14ac:dyDescent="0.15">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19.5" hidden="1" customHeight="1" x14ac:dyDescent="0.15">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19.5" hidden="1" customHeight="1" x14ac:dyDescent="0.15">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19.5" hidden="1" customHeight="1" x14ac:dyDescent="0.15">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19.5" hidden="1" customHeight="1" x14ac:dyDescent="0.15">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19.5" hidden="1" customHeight="1" x14ac:dyDescent="0.15">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19.5" hidden="1" customHeight="1" x14ac:dyDescent="0.15">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19.5" hidden="1" customHeight="1" x14ac:dyDescent="0.15">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19.5" hidden="1" customHeight="1" x14ac:dyDescent="0.15">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19.5" hidden="1" customHeight="1" x14ac:dyDescent="0.15">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19.5" hidden="1" customHeight="1" x14ac:dyDescent="0.15">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19.5" hidden="1" customHeight="1" x14ac:dyDescent="0.15">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19.5" hidden="1" customHeight="1" x14ac:dyDescent="0.15">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19.5" hidden="1" customHeight="1" x14ac:dyDescent="0.15">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19.5" hidden="1" customHeight="1" x14ac:dyDescent="0.15">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19.5" hidden="1" customHeight="1" x14ac:dyDescent="0.15">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19.5" hidden="1" customHeight="1" x14ac:dyDescent="0.15">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19.5" hidden="1" customHeight="1" x14ac:dyDescent="0.15">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19.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19.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19.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229</v>
      </c>
      <c r="AD497" s="242"/>
      <c r="AE497" s="242"/>
      <c r="AF497" s="242"/>
      <c r="AG497" s="242"/>
      <c r="AH497" s="258" t="s">
        <v>247</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19.5" hidden="1" customHeight="1" x14ac:dyDescent="0.15">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19.5" hidden="1" customHeight="1" x14ac:dyDescent="0.15">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19.5" hidden="1" customHeight="1" x14ac:dyDescent="0.15">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19.5" hidden="1" customHeight="1" x14ac:dyDescent="0.15">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19.5" hidden="1" customHeight="1" x14ac:dyDescent="0.15">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19.5" hidden="1" customHeight="1" x14ac:dyDescent="0.15">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19.5" hidden="1" customHeight="1" x14ac:dyDescent="0.15">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19.5" hidden="1" customHeight="1" x14ac:dyDescent="0.15">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19.5" hidden="1" customHeight="1" x14ac:dyDescent="0.15">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19.5" hidden="1" customHeight="1" x14ac:dyDescent="0.15">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19.5" hidden="1" customHeight="1" x14ac:dyDescent="0.15">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19.5" hidden="1" customHeight="1" x14ac:dyDescent="0.15">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19.5" hidden="1" customHeight="1" x14ac:dyDescent="0.15">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19.5" hidden="1" customHeight="1" x14ac:dyDescent="0.15">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19.5" hidden="1" customHeight="1" x14ac:dyDescent="0.15">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19.5" hidden="1" customHeight="1" x14ac:dyDescent="0.15">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19.5" hidden="1" customHeight="1" x14ac:dyDescent="0.15">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19.5" hidden="1" customHeight="1" x14ac:dyDescent="0.15">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19.5" hidden="1" customHeight="1" x14ac:dyDescent="0.15">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19.5" hidden="1" customHeight="1" x14ac:dyDescent="0.15">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19.5" hidden="1" customHeight="1" x14ac:dyDescent="0.15">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19.5" hidden="1" customHeight="1" x14ac:dyDescent="0.15">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19.5" hidden="1" customHeight="1" x14ac:dyDescent="0.15">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19.5" hidden="1" customHeight="1" x14ac:dyDescent="0.15">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19.5" hidden="1" customHeight="1" x14ac:dyDescent="0.15">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19.5" hidden="1" customHeight="1" x14ac:dyDescent="0.15">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19.5" hidden="1" customHeight="1" x14ac:dyDescent="0.15">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19.5" hidden="1" customHeight="1" x14ac:dyDescent="0.15">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19.5" hidden="1" customHeight="1" x14ac:dyDescent="0.15">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19.5" hidden="1" customHeight="1" x14ac:dyDescent="0.15">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19.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19.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19.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229</v>
      </c>
      <c r="AD530" s="242"/>
      <c r="AE530" s="242"/>
      <c r="AF530" s="242"/>
      <c r="AG530" s="242"/>
      <c r="AH530" s="258" t="s">
        <v>247</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19.5" hidden="1" customHeight="1" x14ac:dyDescent="0.15">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19.5" hidden="1" customHeight="1" x14ac:dyDescent="0.15">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19.5" hidden="1" customHeight="1" x14ac:dyDescent="0.15">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19.5" hidden="1" customHeight="1" x14ac:dyDescent="0.15">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19.5" hidden="1" customHeight="1" x14ac:dyDescent="0.15">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19.5" hidden="1" customHeight="1" x14ac:dyDescent="0.15">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19.5" hidden="1" customHeight="1" x14ac:dyDescent="0.15">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19.5" hidden="1" customHeight="1" x14ac:dyDescent="0.15">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19.5" hidden="1" customHeight="1" x14ac:dyDescent="0.15">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19.5" hidden="1" customHeight="1" x14ac:dyDescent="0.15">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19.5" hidden="1" customHeight="1" x14ac:dyDescent="0.15">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19.5" hidden="1" customHeight="1" x14ac:dyDescent="0.15">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19.5" hidden="1" customHeight="1" x14ac:dyDescent="0.15">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19.5" hidden="1" customHeight="1" x14ac:dyDescent="0.15">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19.5" hidden="1" customHeight="1" x14ac:dyDescent="0.15">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19.5" hidden="1" customHeight="1" x14ac:dyDescent="0.15">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19.5" hidden="1" customHeight="1" x14ac:dyDescent="0.15">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19.5" hidden="1" customHeight="1" x14ac:dyDescent="0.15">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19.5" hidden="1" customHeight="1" x14ac:dyDescent="0.15">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19.5" hidden="1" customHeight="1" x14ac:dyDescent="0.15">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19.5" hidden="1" customHeight="1" x14ac:dyDescent="0.15">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19.5" hidden="1" customHeight="1" x14ac:dyDescent="0.15">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19.5" hidden="1" customHeight="1" x14ac:dyDescent="0.15">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19.5" hidden="1" customHeight="1" x14ac:dyDescent="0.15">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19.5" hidden="1" customHeight="1" x14ac:dyDescent="0.15">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19.5" hidden="1" customHeight="1" x14ac:dyDescent="0.15">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19.5" hidden="1" customHeight="1" x14ac:dyDescent="0.15">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19.5" hidden="1" customHeight="1" x14ac:dyDescent="0.15">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19.5" hidden="1" customHeight="1" x14ac:dyDescent="0.15">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19.5" hidden="1" customHeight="1" x14ac:dyDescent="0.15">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19.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19.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19.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229</v>
      </c>
      <c r="AD563" s="242"/>
      <c r="AE563" s="242"/>
      <c r="AF563" s="242"/>
      <c r="AG563" s="242"/>
      <c r="AH563" s="258" t="s">
        <v>247</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19.5" hidden="1" customHeight="1" x14ac:dyDescent="0.15">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19.5" hidden="1" customHeight="1" x14ac:dyDescent="0.15">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19.5" hidden="1" customHeight="1" x14ac:dyDescent="0.15">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19.5" hidden="1" customHeight="1" x14ac:dyDescent="0.15">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19.5" hidden="1" customHeight="1" x14ac:dyDescent="0.15">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19.5" hidden="1" customHeight="1" x14ac:dyDescent="0.15">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19.5" hidden="1" customHeight="1" x14ac:dyDescent="0.15">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19.5" hidden="1" customHeight="1" x14ac:dyDescent="0.15">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19.5" hidden="1" customHeight="1" x14ac:dyDescent="0.15">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19.5" hidden="1" customHeight="1" x14ac:dyDescent="0.15">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19.5" hidden="1" customHeight="1" x14ac:dyDescent="0.15">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19.5" hidden="1" customHeight="1" x14ac:dyDescent="0.15">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19.5" hidden="1" customHeight="1" x14ac:dyDescent="0.15">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19.5" hidden="1" customHeight="1" x14ac:dyDescent="0.15">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19.5" hidden="1" customHeight="1" x14ac:dyDescent="0.15">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19.5" hidden="1" customHeight="1" x14ac:dyDescent="0.15">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19.5" hidden="1" customHeight="1" x14ac:dyDescent="0.15">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19.5" hidden="1" customHeight="1" x14ac:dyDescent="0.15">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19.5" hidden="1" customHeight="1" x14ac:dyDescent="0.15">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19.5" hidden="1" customHeight="1" x14ac:dyDescent="0.15">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19.5" hidden="1" customHeight="1" x14ac:dyDescent="0.15">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19.5" hidden="1" customHeight="1" x14ac:dyDescent="0.15">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19.5" hidden="1" customHeight="1" x14ac:dyDescent="0.15">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19.5" hidden="1" customHeight="1" x14ac:dyDescent="0.15">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19.5" hidden="1" customHeight="1" x14ac:dyDescent="0.15">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19.5" hidden="1" customHeight="1" x14ac:dyDescent="0.15">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19.5" hidden="1" customHeight="1" x14ac:dyDescent="0.15">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19.5" hidden="1" customHeight="1" x14ac:dyDescent="0.15">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19.5" hidden="1" customHeight="1" x14ac:dyDescent="0.15">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19.5" hidden="1" customHeight="1" x14ac:dyDescent="0.15">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19.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19.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19.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229</v>
      </c>
      <c r="AD596" s="242"/>
      <c r="AE596" s="242"/>
      <c r="AF596" s="242"/>
      <c r="AG596" s="242"/>
      <c r="AH596" s="258" t="s">
        <v>247</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19.5" hidden="1" customHeight="1" x14ac:dyDescent="0.15">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19.5" hidden="1" customHeight="1" x14ac:dyDescent="0.15">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19.5" hidden="1" customHeight="1" x14ac:dyDescent="0.15">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19.5" hidden="1" customHeight="1" x14ac:dyDescent="0.15">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19.5" hidden="1" customHeight="1" x14ac:dyDescent="0.15">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19.5" hidden="1" customHeight="1" x14ac:dyDescent="0.15">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19.5" hidden="1" customHeight="1" x14ac:dyDescent="0.15">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19.5" hidden="1" customHeight="1" x14ac:dyDescent="0.15">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19.5" hidden="1" customHeight="1" x14ac:dyDescent="0.15">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19.5" hidden="1" customHeight="1" x14ac:dyDescent="0.15">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19.5" hidden="1" customHeight="1" x14ac:dyDescent="0.15">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19.5" hidden="1" customHeight="1" x14ac:dyDescent="0.15">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19.5" hidden="1" customHeight="1" x14ac:dyDescent="0.15">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19.5" hidden="1" customHeight="1" x14ac:dyDescent="0.15">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19.5" hidden="1" customHeight="1" x14ac:dyDescent="0.15">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19.5" hidden="1" customHeight="1" x14ac:dyDescent="0.15">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19.5" hidden="1" customHeight="1" x14ac:dyDescent="0.15">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19.5" hidden="1" customHeight="1" x14ac:dyDescent="0.15">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19.5" hidden="1" customHeight="1" x14ac:dyDescent="0.15">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19.5" hidden="1" customHeight="1" x14ac:dyDescent="0.15">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19.5" hidden="1" customHeight="1" x14ac:dyDescent="0.15">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19.5" hidden="1" customHeight="1" x14ac:dyDescent="0.15">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19.5" hidden="1" customHeight="1" x14ac:dyDescent="0.15">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19.5" hidden="1" customHeight="1" x14ac:dyDescent="0.15">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19.5" hidden="1" customHeight="1" x14ac:dyDescent="0.15">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19.5" hidden="1" customHeight="1" x14ac:dyDescent="0.15">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19.5" hidden="1" customHeight="1" x14ac:dyDescent="0.15">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19.5" hidden="1" customHeight="1" x14ac:dyDescent="0.15">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19.5" hidden="1" customHeight="1" x14ac:dyDescent="0.15">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19.5" hidden="1" customHeight="1" x14ac:dyDescent="0.15">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19.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19.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71.2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225</v>
      </c>
      <c r="AQ630" s="245"/>
      <c r="AR630" s="245"/>
      <c r="AS630" s="245"/>
      <c r="AT630" s="245"/>
      <c r="AU630" s="245"/>
      <c r="AV630" s="245"/>
      <c r="AW630" s="245"/>
      <c r="AX630" s="245"/>
    </row>
    <row r="631" spans="1:51" ht="19.5" customHeight="1" x14ac:dyDescent="0.15">
      <c r="A631" s="231">
        <v>1</v>
      </c>
      <c r="B631" s="231">
        <v>1</v>
      </c>
      <c r="C631" s="232"/>
      <c r="D631" s="232"/>
      <c r="E631" s="241" t="s">
        <v>671</v>
      </c>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19.5"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19.5"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19.5"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19.5"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19.5"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19.5"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19.5"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19.5"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19.5"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19.5"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19.5"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19.5"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19.5"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19.5"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19.5"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19.5"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19.5"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19.5"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19.5"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19.5"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19.5"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19.5"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19.5"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19.5"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19.5"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19.5"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19.5"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19.5"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19.5"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row r="661" spans="1:51" ht="19.5" customHeight="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1">
      <formula>IF(RIGHT(TEXT(P14,"0.#"),1)=".",FALSE,TRUE)</formula>
    </cfRule>
    <cfRule type="expression" dxfId="806" priority="912">
      <formula>IF(RIGHT(TEXT(P14,"0.#"),1)=".",TRUE,FALSE)</formula>
    </cfRule>
  </conditionalFormatting>
  <conditionalFormatting sqref="P18:AX18">
    <cfRule type="expression" dxfId="805" priority="909">
      <formula>IF(RIGHT(TEXT(P18,"0.#"),1)=".",FALSE,TRUE)</formula>
    </cfRule>
    <cfRule type="expression" dxfId="804" priority="910">
      <formula>IF(RIGHT(TEXT(P18,"0.#"),1)=".",TRUE,FALSE)</formula>
    </cfRule>
  </conditionalFormatting>
  <conditionalFormatting sqref="Y311">
    <cfRule type="expression" dxfId="803" priority="907">
      <formula>IF(RIGHT(TEXT(Y311,"0.#"),1)=".",FALSE,TRUE)</formula>
    </cfRule>
    <cfRule type="expression" dxfId="802" priority="908">
      <formula>IF(RIGHT(TEXT(Y311,"0.#"),1)=".",TRUE,FALSE)</formula>
    </cfRule>
  </conditionalFormatting>
  <conditionalFormatting sqref="Y320">
    <cfRule type="expression" dxfId="801" priority="905">
      <formula>IF(RIGHT(TEXT(Y320,"0.#"),1)=".",FALSE,TRUE)</formula>
    </cfRule>
    <cfRule type="expression" dxfId="800" priority="906">
      <formula>IF(RIGHT(TEXT(Y320,"0.#"),1)=".",TRUE,FALSE)</formula>
    </cfRule>
  </conditionalFormatting>
  <conditionalFormatting sqref="Y351:Y358 Y349 Y338:Y345 Y336 Y325:Y332 Y323">
    <cfRule type="expression" dxfId="799" priority="885">
      <formula>IF(RIGHT(TEXT(Y323,"0.#"),1)=".",FALSE,TRUE)</formula>
    </cfRule>
    <cfRule type="expression" dxfId="798" priority="886">
      <formula>IF(RIGHT(TEXT(Y323,"0.#"),1)=".",TRUE,FALSE)</formula>
    </cfRule>
  </conditionalFormatting>
  <conditionalFormatting sqref="P13:AX13 AK15:AX15 P15:AQ17">
    <cfRule type="expression" dxfId="797" priority="903">
      <formula>IF(RIGHT(TEXT(P13,"0.#"),1)=".",FALSE,TRUE)</formula>
    </cfRule>
    <cfRule type="expression" dxfId="796" priority="904">
      <formula>IF(RIGHT(TEXT(P13,"0.#"),1)=".",TRUE,FALSE)</formula>
    </cfRule>
  </conditionalFormatting>
  <conditionalFormatting sqref="P19:AJ19">
    <cfRule type="expression" dxfId="795" priority="901">
      <formula>IF(RIGHT(TEXT(P19,"0.#"),1)=".",FALSE,TRUE)</formula>
    </cfRule>
    <cfRule type="expression" dxfId="794" priority="902">
      <formula>IF(RIGHT(TEXT(P19,"0.#"),1)=".",TRUE,FALSE)</formula>
    </cfRule>
  </conditionalFormatting>
  <conditionalFormatting sqref="AE32">
    <cfRule type="expression" dxfId="793" priority="899">
      <formula>IF(RIGHT(TEXT(AE32,"0.#"),1)=".",FALSE,TRUE)</formula>
    </cfRule>
    <cfRule type="expression" dxfId="792" priority="900">
      <formula>IF(RIGHT(TEXT(AE32,"0.#"),1)=".",TRUE,FALSE)</formula>
    </cfRule>
  </conditionalFormatting>
  <conditionalFormatting sqref="Y312:Y319 Y310">
    <cfRule type="expression" dxfId="791" priority="897">
      <formula>IF(RIGHT(TEXT(Y310,"0.#"),1)=".",FALSE,TRUE)</formula>
    </cfRule>
    <cfRule type="expression" dxfId="790" priority="898">
      <formula>IF(RIGHT(TEXT(Y310,"0.#"),1)=".",TRUE,FALSE)</formula>
    </cfRule>
  </conditionalFormatting>
  <conditionalFormatting sqref="AU311">
    <cfRule type="expression" dxfId="789" priority="895">
      <formula>IF(RIGHT(TEXT(AU311,"0.#"),1)=".",FALSE,TRUE)</formula>
    </cfRule>
    <cfRule type="expression" dxfId="788" priority="896">
      <formula>IF(RIGHT(TEXT(AU311,"0.#"),1)=".",TRUE,FALSE)</formula>
    </cfRule>
  </conditionalFormatting>
  <conditionalFormatting sqref="AU320">
    <cfRule type="expression" dxfId="787" priority="893">
      <formula>IF(RIGHT(TEXT(AU320,"0.#"),1)=".",FALSE,TRUE)</formula>
    </cfRule>
    <cfRule type="expression" dxfId="786" priority="894">
      <formula>IF(RIGHT(TEXT(AU320,"0.#"),1)=".",TRUE,FALSE)</formula>
    </cfRule>
  </conditionalFormatting>
  <conditionalFormatting sqref="AU312:AU319 AU310">
    <cfRule type="expression" dxfId="785" priority="891">
      <formula>IF(RIGHT(TEXT(AU310,"0.#"),1)=".",FALSE,TRUE)</formula>
    </cfRule>
    <cfRule type="expression" dxfId="784" priority="892">
      <formula>IF(RIGHT(TEXT(AU310,"0.#"),1)=".",TRUE,FALSE)</formula>
    </cfRule>
  </conditionalFormatting>
  <conditionalFormatting sqref="Y350 Y337 Y324">
    <cfRule type="expression" dxfId="783" priority="889">
      <formula>IF(RIGHT(TEXT(Y324,"0.#"),1)=".",FALSE,TRUE)</formula>
    </cfRule>
    <cfRule type="expression" dxfId="782" priority="890">
      <formula>IF(RIGHT(TEXT(Y324,"0.#"),1)=".",TRUE,FALSE)</formula>
    </cfRule>
  </conditionalFormatting>
  <conditionalFormatting sqref="Y359 Y346 Y333">
    <cfRule type="expression" dxfId="781" priority="887">
      <formula>IF(RIGHT(TEXT(Y333,"0.#"),1)=".",FALSE,TRUE)</formula>
    </cfRule>
    <cfRule type="expression" dxfId="780" priority="888">
      <formula>IF(RIGHT(TEXT(Y333,"0.#"),1)=".",TRUE,FALSE)</formula>
    </cfRule>
  </conditionalFormatting>
  <conditionalFormatting sqref="AU350 AU337 AU324">
    <cfRule type="expression" dxfId="779" priority="883">
      <formula>IF(RIGHT(TEXT(AU324,"0.#"),1)=".",FALSE,TRUE)</formula>
    </cfRule>
    <cfRule type="expression" dxfId="778" priority="884">
      <formula>IF(RIGHT(TEXT(AU324,"0.#"),1)=".",TRUE,FALSE)</formula>
    </cfRule>
  </conditionalFormatting>
  <conditionalFormatting sqref="AU359 AU346 AU333">
    <cfRule type="expression" dxfId="777" priority="881">
      <formula>IF(RIGHT(TEXT(AU333,"0.#"),1)=".",FALSE,TRUE)</formula>
    </cfRule>
    <cfRule type="expression" dxfId="776" priority="882">
      <formula>IF(RIGHT(TEXT(AU333,"0.#"),1)=".",TRUE,FALSE)</formula>
    </cfRule>
  </conditionalFormatting>
  <conditionalFormatting sqref="AU351:AU358 AU349 AU338:AU345 AU336 AU325:AU332 AU323">
    <cfRule type="expression" dxfId="775" priority="879">
      <formula>IF(RIGHT(TEXT(AU323,"0.#"),1)=".",FALSE,TRUE)</formula>
    </cfRule>
    <cfRule type="expression" dxfId="774" priority="880">
      <formula>IF(RIGHT(TEXT(AU323,"0.#"),1)=".",TRUE,FALSE)</formula>
    </cfRule>
  </conditionalFormatting>
  <conditionalFormatting sqref="AI32">
    <cfRule type="expression" dxfId="773" priority="877">
      <formula>IF(RIGHT(TEXT(AI32,"0.#"),1)=".",FALSE,TRUE)</formula>
    </cfRule>
    <cfRule type="expression" dxfId="772" priority="878">
      <formula>IF(RIGHT(TEXT(AI32,"0.#"),1)=".",TRUE,FALSE)</formula>
    </cfRule>
  </conditionalFormatting>
  <conditionalFormatting sqref="AM32">
    <cfRule type="expression" dxfId="771" priority="875">
      <formula>IF(RIGHT(TEXT(AM32,"0.#"),1)=".",FALSE,TRUE)</formula>
    </cfRule>
    <cfRule type="expression" dxfId="770" priority="876">
      <formula>IF(RIGHT(TEXT(AM32,"0.#"),1)=".",TRUE,FALSE)</formula>
    </cfRule>
  </conditionalFormatting>
  <conditionalFormatting sqref="AE33">
    <cfRule type="expression" dxfId="769" priority="873">
      <formula>IF(RIGHT(TEXT(AE33,"0.#"),1)=".",FALSE,TRUE)</formula>
    </cfRule>
    <cfRule type="expression" dxfId="768" priority="874">
      <formula>IF(RIGHT(TEXT(AE33,"0.#"),1)=".",TRUE,FALSE)</formula>
    </cfRule>
  </conditionalFormatting>
  <conditionalFormatting sqref="AI33">
    <cfRule type="expression" dxfId="767" priority="871">
      <formula>IF(RIGHT(TEXT(AI33,"0.#"),1)=".",FALSE,TRUE)</formula>
    </cfRule>
    <cfRule type="expression" dxfId="766" priority="872">
      <formula>IF(RIGHT(TEXT(AI33,"0.#"),1)=".",TRUE,FALSE)</formula>
    </cfRule>
  </conditionalFormatting>
  <conditionalFormatting sqref="AM33">
    <cfRule type="expression" dxfId="765" priority="869">
      <formula>IF(RIGHT(TEXT(AM33,"0.#"),1)=".",FALSE,TRUE)</formula>
    </cfRule>
    <cfRule type="expression" dxfId="764" priority="870">
      <formula>IF(RIGHT(TEXT(AM33,"0.#"),1)=".",TRUE,FALSE)</formula>
    </cfRule>
  </conditionalFormatting>
  <conditionalFormatting sqref="AQ33">
    <cfRule type="expression" dxfId="763" priority="867">
      <formula>IF(RIGHT(TEXT(AQ33,"0.#"),1)=".",FALSE,TRUE)</formula>
    </cfRule>
    <cfRule type="expression" dxfId="762" priority="868">
      <formula>IF(RIGHT(TEXT(AQ33,"0.#"),1)=".",TRUE,FALSE)</formula>
    </cfRule>
  </conditionalFormatting>
  <conditionalFormatting sqref="AE210">
    <cfRule type="expression" dxfId="761" priority="865">
      <formula>IF(RIGHT(TEXT(AE210,"0.#"),1)=".",FALSE,TRUE)</formula>
    </cfRule>
    <cfRule type="expression" dxfId="760" priority="866">
      <formula>IF(RIGHT(TEXT(AE210,"0.#"),1)=".",TRUE,FALSE)</formula>
    </cfRule>
  </conditionalFormatting>
  <conditionalFormatting sqref="AE211">
    <cfRule type="expression" dxfId="759" priority="863">
      <formula>IF(RIGHT(TEXT(AE211,"0.#"),1)=".",FALSE,TRUE)</formula>
    </cfRule>
    <cfRule type="expression" dxfId="758" priority="864">
      <formula>IF(RIGHT(TEXT(AE211,"0.#"),1)=".",TRUE,FALSE)</formula>
    </cfRule>
  </conditionalFormatting>
  <conditionalFormatting sqref="AE212">
    <cfRule type="expression" dxfId="757" priority="861">
      <formula>IF(RIGHT(TEXT(AE212,"0.#"),1)=".",FALSE,TRUE)</formula>
    </cfRule>
    <cfRule type="expression" dxfId="756" priority="862">
      <formula>IF(RIGHT(TEXT(AE212,"0.#"),1)=".",TRUE,FALSE)</formula>
    </cfRule>
  </conditionalFormatting>
  <conditionalFormatting sqref="AI212">
    <cfRule type="expression" dxfId="755" priority="859">
      <formula>IF(RIGHT(TEXT(AI212,"0.#"),1)=".",FALSE,TRUE)</formula>
    </cfRule>
    <cfRule type="expression" dxfId="754" priority="860">
      <formula>IF(RIGHT(TEXT(AI212,"0.#"),1)=".",TRUE,FALSE)</formula>
    </cfRule>
  </conditionalFormatting>
  <conditionalFormatting sqref="AI211">
    <cfRule type="expression" dxfId="753" priority="857">
      <formula>IF(RIGHT(TEXT(AI211,"0.#"),1)=".",FALSE,TRUE)</formula>
    </cfRule>
    <cfRule type="expression" dxfId="752" priority="858">
      <formula>IF(RIGHT(TEXT(AI211,"0.#"),1)=".",TRUE,FALSE)</formula>
    </cfRule>
  </conditionalFormatting>
  <conditionalFormatting sqref="AI210">
    <cfRule type="expression" dxfId="751" priority="855">
      <formula>IF(RIGHT(TEXT(AI210,"0.#"),1)=".",FALSE,TRUE)</formula>
    </cfRule>
    <cfRule type="expression" dxfId="750" priority="856">
      <formula>IF(RIGHT(TEXT(AI210,"0.#"),1)=".",TRUE,FALSE)</formula>
    </cfRule>
  </conditionalFormatting>
  <conditionalFormatting sqref="AM210">
    <cfRule type="expression" dxfId="749" priority="853">
      <formula>IF(RIGHT(TEXT(AM210,"0.#"),1)=".",FALSE,TRUE)</formula>
    </cfRule>
    <cfRule type="expression" dxfId="748" priority="854">
      <formula>IF(RIGHT(TEXT(AM210,"0.#"),1)=".",TRUE,FALSE)</formula>
    </cfRule>
  </conditionalFormatting>
  <conditionalFormatting sqref="AM211">
    <cfRule type="expression" dxfId="747" priority="851">
      <formula>IF(RIGHT(TEXT(AM211,"0.#"),1)=".",FALSE,TRUE)</formula>
    </cfRule>
    <cfRule type="expression" dxfId="746" priority="852">
      <formula>IF(RIGHT(TEXT(AM211,"0.#"),1)=".",TRUE,FALSE)</formula>
    </cfRule>
  </conditionalFormatting>
  <conditionalFormatting sqref="AM212">
    <cfRule type="expression" dxfId="745" priority="849">
      <formula>IF(RIGHT(TEXT(AM212,"0.#"),1)=".",FALSE,TRUE)</formula>
    </cfRule>
    <cfRule type="expression" dxfId="744" priority="850">
      <formula>IF(RIGHT(TEXT(AM212,"0.#"),1)=".",TRUE,FALSE)</formula>
    </cfRule>
  </conditionalFormatting>
  <conditionalFormatting sqref="AL368:AO395">
    <cfRule type="expression" dxfId="743" priority="845">
      <formula>IF(AND(AL368&gt;=0, RIGHT(TEXT(AL368,"0.#"),1)&lt;&gt;"."),TRUE,FALSE)</formula>
    </cfRule>
    <cfRule type="expression" dxfId="742" priority="846">
      <formula>IF(AND(AL368&gt;=0, RIGHT(TEXT(AL368,"0.#"),1)="."),TRUE,FALSE)</formula>
    </cfRule>
    <cfRule type="expression" dxfId="741" priority="847">
      <formula>IF(AND(AL368&lt;0, RIGHT(TEXT(AL368,"0.#"),1)&lt;&gt;"."),TRUE,FALSE)</formula>
    </cfRule>
    <cfRule type="expression" dxfId="740" priority="848">
      <formula>IF(AND(AL368&lt;0, RIGHT(TEXT(AL368,"0.#"),1)="."),TRUE,FALSE)</formula>
    </cfRule>
  </conditionalFormatting>
  <conditionalFormatting sqref="AQ210:AQ212">
    <cfRule type="expression" dxfId="739" priority="843">
      <formula>IF(RIGHT(TEXT(AQ210,"0.#"),1)=".",FALSE,TRUE)</formula>
    </cfRule>
    <cfRule type="expression" dxfId="738" priority="844">
      <formula>IF(RIGHT(TEXT(AQ210,"0.#"),1)=".",TRUE,FALSE)</formula>
    </cfRule>
  </conditionalFormatting>
  <conditionalFormatting sqref="AU210:AU212">
    <cfRule type="expression" dxfId="737" priority="841">
      <formula>IF(RIGHT(TEXT(AU210,"0.#"),1)=".",FALSE,TRUE)</formula>
    </cfRule>
    <cfRule type="expression" dxfId="736" priority="842">
      <formula>IF(RIGHT(TEXT(AU210,"0.#"),1)=".",TRUE,FALSE)</formula>
    </cfRule>
  </conditionalFormatting>
  <conditionalFormatting sqref="Y368:Y395">
    <cfRule type="expression" dxfId="735" priority="839">
      <formula>IF(RIGHT(TEXT(Y368,"0.#"),1)=".",FALSE,TRUE)</formula>
    </cfRule>
    <cfRule type="expression" dxfId="734" priority="840">
      <formula>IF(RIGHT(TEXT(Y368,"0.#"),1)=".",TRUE,FALSE)</formula>
    </cfRule>
  </conditionalFormatting>
  <conditionalFormatting sqref="AL631:AO660">
    <cfRule type="expression" dxfId="733" priority="835">
      <formula>IF(AND(AL631&gt;=0, RIGHT(TEXT(AL631,"0.#"),1)&lt;&gt;"."),TRUE,FALSE)</formula>
    </cfRule>
    <cfRule type="expression" dxfId="732" priority="836">
      <formula>IF(AND(AL631&gt;=0, RIGHT(TEXT(AL631,"0.#"),1)="."),TRUE,FALSE)</formula>
    </cfRule>
    <cfRule type="expression" dxfId="731" priority="837">
      <formula>IF(AND(AL631&lt;0, RIGHT(TEXT(AL631,"0.#"),1)&lt;&gt;"."),TRUE,FALSE)</formula>
    </cfRule>
    <cfRule type="expression" dxfId="730" priority="838">
      <formula>IF(AND(AL631&lt;0, RIGHT(TEXT(AL631,"0.#"),1)="."),TRUE,FALSE)</formula>
    </cfRule>
  </conditionalFormatting>
  <conditionalFormatting sqref="Y631:Y660">
    <cfRule type="expression" dxfId="729" priority="833">
      <formula>IF(RIGHT(TEXT(Y631,"0.#"),1)=".",FALSE,TRUE)</formula>
    </cfRule>
    <cfRule type="expression" dxfId="728" priority="834">
      <formula>IF(RIGHT(TEXT(Y631,"0.#"),1)=".",TRUE,FALSE)</formula>
    </cfRule>
  </conditionalFormatting>
  <conditionalFormatting sqref="AL366:AO367">
    <cfRule type="expression" dxfId="727" priority="829">
      <formula>IF(AND(AL366&gt;=0, RIGHT(TEXT(AL366,"0.#"),1)&lt;&gt;"."),TRUE,FALSE)</formula>
    </cfRule>
    <cfRule type="expression" dxfId="726" priority="830">
      <formula>IF(AND(AL366&gt;=0, RIGHT(TEXT(AL366,"0.#"),1)="."),TRUE,FALSE)</formula>
    </cfRule>
    <cfRule type="expression" dxfId="725" priority="831">
      <formula>IF(AND(AL366&lt;0, RIGHT(TEXT(AL366,"0.#"),1)&lt;&gt;"."),TRUE,FALSE)</formula>
    </cfRule>
    <cfRule type="expression" dxfId="724" priority="832">
      <formula>IF(AND(AL366&lt;0, RIGHT(TEXT(AL366,"0.#"),1)="."),TRUE,FALSE)</formula>
    </cfRule>
  </conditionalFormatting>
  <conditionalFormatting sqref="Y366:Y367">
    <cfRule type="expression" dxfId="723" priority="827">
      <formula>IF(RIGHT(TEXT(Y366,"0.#"),1)=".",FALSE,TRUE)</formula>
    </cfRule>
    <cfRule type="expression" dxfId="722" priority="828">
      <formula>IF(RIGHT(TEXT(Y366,"0.#"),1)=".",TRUE,FALSE)</formula>
    </cfRule>
  </conditionalFormatting>
  <conditionalFormatting sqref="Y401:Y428">
    <cfRule type="expression" dxfId="721" priority="765">
      <formula>IF(RIGHT(TEXT(Y401,"0.#"),1)=".",FALSE,TRUE)</formula>
    </cfRule>
    <cfRule type="expression" dxfId="720" priority="766">
      <formula>IF(RIGHT(TEXT(Y401,"0.#"),1)=".",TRUE,FALSE)</formula>
    </cfRule>
  </conditionalFormatting>
  <conditionalFormatting sqref="Y400">
    <cfRule type="expression" dxfId="719" priority="759">
      <formula>IF(RIGHT(TEXT(Y400,"0.#"),1)=".",FALSE,TRUE)</formula>
    </cfRule>
    <cfRule type="expression" dxfId="718" priority="760">
      <formula>IF(RIGHT(TEXT(Y400,"0.#"),1)=".",TRUE,FALSE)</formula>
    </cfRule>
  </conditionalFormatting>
  <conditionalFormatting sqref="Y434:Y461">
    <cfRule type="expression" dxfId="717" priority="753">
      <formula>IF(RIGHT(TEXT(Y434,"0.#"),1)=".",FALSE,TRUE)</formula>
    </cfRule>
    <cfRule type="expression" dxfId="716" priority="754">
      <formula>IF(RIGHT(TEXT(Y434,"0.#"),1)=".",TRUE,FALSE)</formula>
    </cfRule>
  </conditionalFormatting>
  <conditionalFormatting sqref="Y432:Y433">
    <cfRule type="expression" dxfId="715" priority="747">
      <formula>IF(RIGHT(TEXT(Y432,"0.#"),1)=".",FALSE,TRUE)</formula>
    </cfRule>
    <cfRule type="expression" dxfId="714" priority="748">
      <formula>IF(RIGHT(TEXT(Y432,"0.#"),1)=".",TRUE,FALSE)</formula>
    </cfRule>
  </conditionalFormatting>
  <conditionalFormatting sqref="Y467:Y494">
    <cfRule type="expression" dxfId="713" priority="741">
      <formula>IF(RIGHT(TEXT(Y467,"0.#"),1)=".",FALSE,TRUE)</formula>
    </cfRule>
    <cfRule type="expression" dxfId="712" priority="742">
      <formula>IF(RIGHT(TEXT(Y467,"0.#"),1)=".",TRUE,FALSE)</formula>
    </cfRule>
  </conditionalFormatting>
  <conditionalFormatting sqref="Y465:Y466">
    <cfRule type="expression" dxfId="711" priority="735">
      <formula>IF(RIGHT(TEXT(Y465,"0.#"),1)=".",FALSE,TRUE)</formula>
    </cfRule>
    <cfRule type="expression" dxfId="710" priority="736">
      <formula>IF(RIGHT(TEXT(Y465,"0.#"),1)=".",TRUE,FALSE)</formula>
    </cfRule>
  </conditionalFormatting>
  <conditionalFormatting sqref="Y500:Y527">
    <cfRule type="expression" dxfId="709" priority="729">
      <formula>IF(RIGHT(TEXT(Y500,"0.#"),1)=".",FALSE,TRUE)</formula>
    </cfRule>
    <cfRule type="expression" dxfId="708" priority="730">
      <formula>IF(RIGHT(TEXT(Y500,"0.#"),1)=".",TRUE,FALSE)</formula>
    </cfRule>
  </conditionalFormatting>
  <conditionalFormatting sqref="Y498:Y499">
    <cfRule type="expression" dxfId="707" priority="723">
      <formula>IF(RIGHT(TEXT(Y498,"0.#"),1)=".",FALSE,TRUE)</formula>
    </cfRule>
    <cfRule type="expression" dxfId="706" priority="724">
      <formula>IF(RIGHT(TEXT(Y498,"0.#"),1)=".",TRUE,FALSE)</formula>
    </cfRule>
  </conditionalFormatting>
  <conditionalFormatting sqref="Y533:Y560">
    <cfRule type="expression" dxfId="705" priority="717">
      <formula>IF(RIGHT(TEXT(Y533,"0.#"),1)=".",FALSE,TRUE)</formula>
    </cfRule>
    <cfRule type="expression" dxfId="704" priority="718">
      <formula>IF(RIGHT(TEXT(Y533,"0.#"),1)=".",TRUE,FALSE)</formula>
    </cfRule>
  </conditionalFormatting>
  <conditionalFormatting sqref="W23">
    <cfRule type="expression" dxfId="703" priority="825">
      <formula>IF(RIGHT(TEXT(W23,"0.#"),1)=".",FALSE,TRUE)</formula>
    </cfRule>
    <cfRule type="expression" dxfId="702" priority="826">
      <formula>IF(RIGHT(TEXT(W23,"0.#"),1)=".",TRUE,FALSE)</formula>
    </cfRule>
  </conditionalFormatting>
  <conditionalFormatting sqref="W24:W27">
    <cfRule type="expression" dxfId="701" priority="823">
      <formula>IF(RIGHT(TEXT(W24,"0.#"),1)=".",FALSE,TRUE)</formula>
    </cfRule>
    <cfRule type="expression" dxfId="700" priority="824">
      <formula>IF(RIGHT(TEXT(W24,"0.#"),1)=".",TRUE,FALSE)</formula>
    </cfRule>
  </conditionalFormatting>
  <conditionalFormatting sqref="W28">
    <cfRule type="expression" dxfId="699" priority="821">
      <formula>IF(RIGHT(TEXT(W28,"0.#"),1)=".",FALSE,TRUE)</formula>
    </cfRule>
    <cfRule type="expression" dxfId="698" priority="822">
      <formula>IF(RIGHT(TEXT(W28,"0.#"),1)=".",TRUE,FALSE)</formula>
    </cfRule>
  </conditionalFormatting>
  <conditionalFormatting sqref="P23">
    <cfRule type="expression" dxfId="697" priority="819">
      <formula>IF(RIGHT(TEXT(P23,"0.#"),1)=".",FALSE,TRUE)</formula>
    </cfRule>
    <cfRule type="expression" dxfId="696" priority="820">
      <formula>IF(RIGHT(TEXT(P23,"0.#"),1)=".",TRUE,FALSE)</formula>
    </cfRule>
  </conditionalFormatting>
  <conditionalFormatting sqref="P24:P27">
    <cfRule type="expression" dxfId="695" priority="817">
      <formula>IF(RIGHT(TEXT(P24,"0.#"),1)=".",FALSE,TRUE)</formula>
    </cfRule>
    <cfRule type="expression" dxfId="694" priority="818">
      <formula>IF(RIGHT(TEXT(P24,"0.#"),1)=".",TRUE,FALSE)</formula>
    </cfRule>
  </conditionalFormatting>
  <conditionalFormatting sqref="P28">
    <cfRule type="expression" dxfId="693" priority="815">
      <formula>IF(RIGHT(TEXT(P28,"0.#"),1)=".",FALSE,TRUE)</formula>
    </cfRule>
    <cfRule type="expression" dxfId="692" priority="816">
      <formula>IF(RIGHT(TEXT(P28,"0.#"),1)=".",TRUE,FALSE)</formula>
    </cfRule>
  </conditionalFormatting>
  <conditionalFormatting sqref="AE202">
    <cfRule type="expression" dxfId="691" priority="813">
      <formula>IF(RIGHT(TEXT(AE202,"0.#"),1)=".",FALSE,TRUE)</formula>
    </cfRule>
    <cfRule type="expression" dxfId="690" priority="814">
      <formula>IF(RIGHT(TEXT(AE202,"0.#"),1)=".",TRUE,FALSE)</formula>
    </cfRule>
  </conditionalFormatting>
  <conditionalFormatting sqref="AE203">
    <cfRule type="expression" dxfId="689" priority="811">
      <formula>IF(RIGHT(TEXT(AE203,"0.#"),1)=".",FALSE,TRUE)</formula>
    </cfRule>
    <cfRule type="expression" dxfId="688" priority="812">
      <formula>IF(RIGHT(TEXT(AE203,"0.#"),1)=".",TRUE,FALSE)</formula>
    </cfRule>
  </conditionalFormatting>
  <conditionalFormatting sqref="AE204">
    <cfRule type="expression" dxfId="687" priority="809">
      <formula>IF(RIGHT(TEXT(AE204,"0.#"),1)=".",FALSE,TRUE)</formula>
    </cfRule>
    <cfRule type="expression" dxfId="686" priority="810">
      <formula>IF(RIGHT(TEXT(AE204,"0.#"),1)=".",TRUE,FALSE)</formula>
    </cfRule>
  </conditionalFormatting>
  <conditionalFormatting sqref="AI204">
    <cfRule type="expression" dxfId="685" priority="807">
      <formula>IF(RIGHT(TEXT(AI204,"0.#"),1)=".",FALSE,TRUE)</formula>
    </cfRule>
    <cfRule type="expression" dxfId="684" priority="808">
      <formula>IF(RIGHT(TEXT(AI204,"0.#"),1)=".",TRUE,FALSE)</formula>
    </cfRule>
  </conditionalFormatting>
  <conditionalFormatting sqref="AI203">
    <cfRule type="expression" dxfId="683" priority="805">
      <formula>IF(RIGHT(TEXT(AI203,"0.#"),1)=".",FALSE,TRUE)</formula>
    </cfRule>
    <cfRule type="expression" dxfId="682" priority="806">
      <formula>IF(RIGHT(TEXT(AI203,"0.#"),1)=".",TRUE,FALSE)</formula>
    </cfRule>
  </conditionalFormatting>
  <conditionalFormatting sqref="AI202">
    <cfRule type="expression" dxfId="681" priority="803">
      <formula>IF(RIGHT(TEXT(AI202,"0.#"),1)=".",FALSE,TRUE)</formula>
    </cfRule>
    <cfRule type="expression" dxfId="680" priority="804">
      <formula>IF(RIGHT(TEXT(AI202,"0.#"),1)=".",TRUE,FALSE)</formula>
    </cfRule>
  </conditionalFormatting>
  <conditionalFormatting sqref="AM202">
    <cfRule type="expression" dxfId="679" priority="801">
      <formula>IF(RIGHT(TEXT(AM202,"0.#"),1)=".",FALSE,TRUE)</formula>
    </cfRule>
    <cfRule type="expression" dxfId="678" priority="802">
      <formula>IF(RIGHT(TEXT(AM202,"0.#"),1)=".",TRUE,FALSE)</formula>
    </cfRule>
  </conditionalFormatting>
  <conditionalFormatting sqref="AM203">
    <cfRule type="expression" dxfId="677" priority="799">
      <formula>IF(RIGHT(TEXT(AM203,"0.#"),1)=".",FALSE,TRUE)</formula>
    </cfRule>
    <cfRule type="expression" dxfId="676" priority="800">
      <formula>IF(RIGHT(TEXT(AM203,"0.#"),1)=".",TRUE,FALSE)</formula>
    </cfRule>
  </conditionalFormatting>
  <conditionalFormatting sqref="AM204">
    <cfRule type="expression" dxfId="675" priority="797">
      <formula>IF(RIGHT(TEXT(AM204,"0.#"),1)=".",FALSE,TRUE)</formula>
    </cfRule>
    <cfRule type="expression" dxfId="674" priority="798">
      <formula>IF(RIGHT(TEXT(AM204,"0.#"),1)=".",TRUE,FALSE)</formula>
    </cfRule>
  </conditionalFormatting>
  <conditionalFormatting sqref="AQ202:AQ204">
    <cfRule type="expression" dxfId="673" priority="795">
      <formula>IF(RIGHT(TEXT(AQ202,"0.#"),1)=".",FALSE,TRUE)</formula>
    </cfRule>
    <cfRule type="expression" dxfId="672" priority="796">
      <formula>IF(RIGHT(TEXT(AQ202,"0.#"),1)=".",TRUE,FALSE)</formula>
    </cfRule>
  </conditionalFormatting>
  <conditionalFormatting sqref="AU202:AU204">
    <cfRule type="expression" dxfId="671" priority="793">
      <formula>IF(RIGHT(TEXT(AU202,"0.#"),1)=".",FALSE,TRUE)</formula>
    </cfRule>
    <cfRule type="expression" dxfId="670" priority="794">
      <formula>IF(RIGHT(TEXT(AU202,"0.#"),1)=".",TRUE,FALSE)</formula>
    </cfRule>
  </conditionalFormatting>
  <conditionalFormatting sqref="AE205">
    <cfRule type="expression" dxfId="669" priority="791">
      <formula>IF(RIGHT(TEXT(AE205,"0.#"),1)=".",FALSE,TRUE)</formula>
    </cfRule>
    <cfRule type="expression" dxfId="668" priority="792">
      <formula>IF(RIGHT(TEXT(AE205,"0.#"),1)=".",TRUE,FALSE)</formula>
    </cfRule>
  </conditionalFormatting>
  <conditionalFormatting sqref="AE206">
    <cfRule type="expression" dxfId="667" priority="789">
      <formula>IF(RIGHT(TEXT(AE206,"0.#"),1)=".",FALSE,TRUE)</formula>
    </cfRule>
    <cfRule type="expression" dxfId="666" priority="790">
      <formula>IF(RIGHT(TEXT(AE206,"0.#"),1)=".",TRUE,FALSE)</formula>
    </cfRule>
  </conditionalFormatting>
  <conditionalFormatting sqref="AE207">
    <cfRule type="expression" dxfId="665" priority="787">
      <formula>IF(RIGHT(TEXT(AE207,"0.#"),1)=".",FALSE,TRUE)</formula>
    </cfRule>
    <cfRule type="expression" dxfId="664" priority="788">
      <formula>IF(RIGHT(TEXT(AE207,"0.#"),1)=".",TRUE,FALSE)</formula>
    </cfRule>
  </conditionalFormatting>
  <conditionalFormatting sqref="AI207">
    <cfRule type="expression" dxfId="663" priority="785">
      <formula>IF(RIGHT(TEXT(AI207,"0.#"),1)=".",FALSE,TRUE)</formula>
    </cfRule>
    <cfRule type="expression" dxfId="662" priority="786">
      <formula>IF(RIGHT(TEXT(AI207,"0.#"),1)=".",TRUE,FALSE)</formula>
    </cfRule>
  </conditionalFormatting>
  <conditionalFormatting sqref="AI206">
    <cfRule type="expression" dxfId="661" priority="783">
      <formula>IF(RIGHT(TEXT(AI206,"0.#"),1)=".",FALSE,TRUE)</formula>
    </cfRule>
    <cfRule type="expression" dxfId="660" priority="784">
      <formula>IF(RIGHT(TEXT(AI206,"0.#"),1)=".",TRUE,FALSE)</formula>
    </cfRule>
  </conditionalFormatting>
  <conditionalFormatting sqref="AI205">
    <cfRule type="expression" dxfId="659" priority="781">
      <formula>IF(RIGHT(TEXT(AI205,"0.#"),1)=".",FALSE,TRUE)</formula>
    </cfRule>
    <cfRule type="expression" dxfId="658" priority="782">
      <formula>IF(RIGHT(TEXT(AI205,"0.#"),1)=".",TRUE,FALSE)</formula>
    </cfRule>
  </conditionalFormatting>
  <conditionalFormatting sqref="AM205">
    <cfRule type="expression" dxfId="657" priority="779">
      <formula>IF(RIGHT(TEXT(AM205,"0.#"),1)=".",FALSE,TRUE)</formula>
    </cfRule>
    <cfRule type="expression" dxfId="656" priority="780">
      <formula>IF(RIGHT(TEXT(AM205,"0.#"),1)=".",TRUE,FALSE)</formula>
    </cfRule>
  </conditionalFormatting>
  <conditionalFormatting sqref="AM206">
    <cfRule type="expression" dxfId="655" priority="777">
      <formula>IF(RIGHT(TEXT(AM206,"0.#"),1)=".",FALSE,TRUE)</formula>
    </cfRule>
    <cfRule type="expression" dxfId="654" priority="778">
      <formula>IF(RIGHT(TEXT(AM206,"0.#"),1)=".",TRUE,FALSE)</formula>
    </cfRule>
  </conditionalFormatting>
  <conditionalFormatting sqref="AM207">
    <cfRule type="expression" dxfId="653" priority="775">
      <formula>IF(RIGHT(TEXT(AM207,"0.#"),1)=".",FALSE,TRUE)</formula>
    </cfRule>
    <cfRule type="expression" dxfId="652" priority="776">
      <formula>IF(RIGHT(TEXT(AM207,"0.#"),1)=".",TRUE,FALSE)</formula>
    </cfRule>
  </conditionalFormatting>
  <conditionalFormatting sqref="AQ205:AQ207">
    <cfRule type="expression" dxfId="651" priority="773">
      <formula>IF(RIGHT(TEXT(AQ205,"0.#"),1)=".",FALSE,TRUE)</formula>
    </cfRule>
    <cfRule type="expression" dxfId="650" priority="774">
      <formula>IF(RIGHT(TEXT(AQ205,"0.#"),1)=".",TRUE,FALSE)</formula>
    </cfRule>
  </conditionalFormatting>
  <conditionalFormatting sqref="AU205:AU207">
    <cfRule type="expression" dxfId="649" priority="771">
      <formula>IF(RIGHT(TEXT(AU205,"0.#"),1)=".",FALSE,TRUE)</formula>
    </cfRule>
    <cfRule type="expression" dxfId="648" priority="772">
      <formula>IF(RIGHT(TEXT(AU205,"0.#"),1)=".",TRUE,FALSE)</formula>
    </cfRule>
  </conditionalFormatting>
  <conditionalFormatting sqref="AL401:AO428">
    <cfRule type="expression" dxfId="647" priority="767">
      <formula>IF(AND(AL401&gt;=0, RIGHT(TEXT(AL401,"0.#"),1)&lt;&gt;"."),TRUE,FALSE)</formula>
    </cfRule>
    <cfRule type="expression" dxfId="646" priority="768">
      <formula>IF(AND(AL401&gt;=0, RIGHT(TEXT(AL401,"0.#"),1)="."),TRUE,FALSE)</formula>
    </cfRule>
    <cfRule type="expression" dxfId="645" priority="769">
      <formula>IF(AND(AL401&lt;0, RIGHT(TEXT(AL401,"0.#"),1)&lt;&gt;"."),TRUE,FALSE)</formula>
    </cfRule>
    <cfRule type="expression" dxfId="644" priority="770">
      <formula>IF(AND(AL401&lt;0, RIGHT(TEXT(AL401,"0.#"),1)="."),TRUE,FALSE)</formula>
    </cfRule>
  </conditionalFormatting>
  <conditionalFormatting sqref="AL399:AO400">
    <cfRule type="expression" dxfId="643" priority="761">
      <formula>IF(AND(AL399&gt;=0, RIGHT(TEXT(AL399,"0.#"),1)&lt;&gt;"."),TRUE,FALSE)</formula>
    </cfRule>
    <cfRule type="expression" dxfId="642" priority="762">
      <formula>IF(AND(AL399&gt;=0, RIGHT(TEXT(AL399,"0.#"),1)="."),TRUE,FALSE)</formula>
    </cfRule>
    <cfRule type="expression" dxfId="641" priority="763">
      <formula>IF(AND(AL399&lt;0, RIGHT(TEXT(AL399,"0.#"),1)&lt;&gt;"."),TRUE,FALSE)</formula>
    </cfRule>
    <cfRule type="expression" dxfId="640" priority="764">
      <formula>IF(AND(AL399&lt;0, RIGHT(TEXT(AL399,"0.#"),1)="."),TRUE,FALSE)</formula>
    </cfRule>
  </conditionalFormatting>
  <conditionalFormatting sqref="AL434:AO461">
    <cfRule type="expression" dxfId="639" priority="755">
      <formula>IF(AND(AL434&gt;=0, RIGHT(TEXT(AL434,"0.#"),1)&lt;&gt;"."),TRUE,FALSE)</formula>
    </cfRule>
    <cfRule type="expression" dxfId="638" priority="756">
      <formula>IF(AND(AL434&gt;=0, RIGHT(TEXT(AL434,"0.#"),1)="."),TRUE,FALSE)</formula>
    </cfRule>
    <cfRule type="expression" dxfId="637" priority="757">
      <formula>IF(AND(AL434&lt;0, RIGHT(TEXT(AL434,"0.#"),1)&lt;&gt;"."),TRUE,FALSE)</formula>
    </cfRule>
    <cfRule type="expression" dxfId="636" priority="758">
      <formula>IF(AND(AL434&lt;0, RIGHT(TEXT(AL434,"0.#"),1)="."),TRUE,FALSE)</formula>
    </cfRule>
  </conditionalFormatting>
  <conditionalFormatting sqref="AL432:AO433">
    <cfRule type="expression" dxfId="635" priority="749">
      <formula>IF(AND(AL432&gt;=0, RIGHT(TEXT(AL432,"0.#"),1)&lt;&gt;"."),TRUE,FALSE)</formula>
    </cfRule>
    <cfRule type="expression" dxfId="634" priority="750">
      <formula>IF(AND(AL432&gt;=0, RIGHT(TEXT(AL432,"0.#"),1)="."),TRUE,FALSE)</formula>
    </cfRule>
    <cfRule type="expression" dxfId="633" priority="751">
      <formula>IF(AND(AL432&lt;0, RIGHT(TEXT(AL432,"0.#"),1)&lt;&gt;"."),TRUE,FALSE)</formula>
    </cfRule>
    <cfRule type="expression" dxfId="632" priority="752">
      <formula>IF(AND(AL432&lt;0, RIGHT(TEXT(AL432,"0.#"),1)="."),TRUE,FALSE)</formula>
    </cfRule>
  </conditionalFormatting>
  <conditionalFormatting sqref="AL467:AO494">
    <cfRule type="expression" dxfId="631" priority="743">
      <formula>IF(AND(AL467&gt;=0, RIGHT(TEXT(AL467,"0.#"),1)&lt;&gt;"."),TRUE,FALSE)</formula>
    </cfRule>
    <cfRule type="expression" dxfId="630" priority="744">
      <formula>IF(AND(AL467&gt;=0, RIGHT(TEXT(AL467,"0.#"),1)="."),TRUE,FALSE)</formula>
    </cfRule>
    <cfRule type="expression" dxfId="629" priority="745">
      <formula>IF(AND(AL467&lt;0, RIGHT(TEXT(AL467,"0.#"),1)&lt;&gt;"."),TRUE,FALSE)</formula>
    </cfRule>
    <cfRule type="expression" dxfId="628" priority="746">
      <formula>IF(AND(AL467&lt;0, RIGHT(TEXT(AL467,"0.#"),1)="."),TRUE,FALSE)</formula>
    </cfRule>
  </conditionalFormatting>
  <conditionalFormatting sqref="AL465:AO466">
    <cfRule type="expression" dxfId="627" priority="737">
      <formula>IF(AND(AL465&gt;=0, RIGHT(TEXT(AL465,"0.#"),1)&lt;&gt;"."),TRUE,FALSE)</formula>
    </cfRule>
    <cfRule type="expression" dxfId="626" priority="738">
      <formula>IF(AND(AL465&gt;=0, RIGHT(TEXT(AL465,"0.#"),1)="."),TRUE,FALSE)</formula>
    </cfRule>
    <cfRule type="expression" dxfId="625" priority="739">
      <formula>IF(AND(AL465&lt;0, RIGHT(TEXT(AL465,"0.#"),1)&lt;&gt;"."),TRUE,FALSE)</formula>
    </cfRule>
    <cfRule type="expression" dxfId="624" priority="740">
      <formula>IF(AND(AL465&lt;0, RIGHT(TEXT(AL465,"0.#"),1)="."),TRUE,FALSE)</formula>
    </cfRule>
  </conditionalFormatting>
  <conditionalFormatting sqref="AL500:AO527">
    <cfRule type="expression" dxfId="623" priority="731">
      <formula>IF(AND(AL500&gt;=0, RIGHT(TEXT(AL500,"0.#"),1)&lt;&gt;"."),TRUE,FALSE)</formula>
    </cfRule>
    <cfRule type="expression" dxfId="622" priority="732">
      <formula>IF(AND(AL500&gt;=0, RIGHT(TEXT(AL500,"0.#"),1)="."),TRUE,FALSE)</formula>
    </cfRule>
    <cfRule type="expression" dxfId="621" priority="733">
      <formula>IF(AND(AL500&lt;0, RIGHT(TEXT(AL500,"0.#"),1)&lt;&gt;"."),TRUE,FALSE)</formula>
    </cfRule>
    <cfRule type="expression" dxfId="620" priority="734">
      <formula>IF(AND(AL500&lt;0, RIGHT(TEXT(AL500,"0.#"),1)="."),TRUE,FALSE)</formula>
    </cfRule>
  </conditionalFormatting>
  <conditionalFormatting sqref="AL498:AO499">
    <cfRule type="expression" dxfId="619" priority="725">
      <formula>IF(AND(AL498&gt;=0, RIGHT(TEXT(AL498,"0.#"),1)&lt;&gt;"."),TRUE,FALSE)</formula>
    </cfRule>
    <cfRule type="expression" dxfId="618" priority="726">
      <formula>IF(AND(AL498&gt;=0, RIGHT(TEXT(AL498,"0.#"),1)="."),TRUE,FALSE)</formula>
    </cfRule>
    <cfRule type="expression" dxfId="617" priority="727">
      <formula>IF(AND(AL498&lt;0, RIGHT(TEXT(AL498,"0.#"),1)&lt;&gt;"."),TRUE,FALSE)</formula>
    </cfRule>
    <cfRule type="expression" dxfId="616" priority="728">
      <formula>IF(AND(AL498&lt;0, RIGHT(TEXT(AL498,"0.#"),1)="."),TRUE,FALSE)</formula>
    </cfRule>
  </conditionalFormatting>
  <conditionalFormatting sqref="AL533:AO560">
    <cfRule type="expression" dxfId="615" priority="719">
      <formula>IF(AND(AL533&gt;=0, RIGHT(TEXT(AL533,"0.#"),1)&lt;&gt;"."),TRUE,FALSE)</formula>
    </cfRule>
    <cfRule type="expression" dxfId="614" priority="720">
      <formula>IF(AND(AL533&gt;=0, RIGHT(TEXT(AL533,"0.#"),1)="."),TRUE,FALSE)</formula>
    </cfRule>
    <cfRule type="expression" dxfId="613" priority="721">
      <formula>IF(AND(AL533&lt;0, RIGHT(TEXT(AL533,"0.#"),1)&lt;&gt;"."),TRUE,FALSE)</formula>
    </cfRule>
    <cfRule type="expression" dxfId="612" priority="722">
      <formula>IF(AND(AL533&lt;0, RIGHT(TEXT(AL533,"0.#"),1)="."),TRUE,FALSE)</formula>
    </cfRule>
  </conditionalFormatting>
  <conditionalFormatting sqref="AL531:AO532">
    <cfRule type="expression" dxfId="611" priority="713">
      <formula>IF(AND(AL531&gt;=0, RIGHT(TEXT(AL531,"0.#"),1)&lt;&gt;"."),TRUE,FALSE)</formula>
    </cfRule>
    <cfRule type="expression" dxfId="610" priority="714">
      <formula>IF(AND(AL531&gt;=0, RIGHT(TEXT(AL531,"0.#"),1)="."),TRUE,FALSE)</formula>
    </cfRule>
    <cfRule type="expression" dxfId="609" priority="715">
      <formula>IF(AND(AL531&lt;0, RIGHT(TEXT(AL531,"0.#"),1)&lt;&gt;"."),TRUE,FALSE)</formula>
    </cfRule>
    <cfRule type="expression" dxfId="608" priority="716">
      <formula>IF(AND(AL531&lt;0, RIGHT(TEXT(AL531,"0.#"),1)="."),TRUE,FALSE)</formula>
    </cfRule>
  </conditionalFormatting>
  <conditionalFormatting sqref="Y531:Y532">
    <cfRule type="expression" dxfId="607" priority="711">
      <formula>IF(RIGHT(TEXT(Y531,"0.#"),1)=".",FALSE,TRUE)</formula>
    </cfRule>
    <cfRule type="expression" dxfId="606" priority="712">
      <formula>IF(RIGHT(TEXT(Y531,"0.#"),1)=".",TRUE,FALSE)</formula>
    </cfRule>
  </conditionalFormatting>
  <conditionalFormatting sqref="AL566:AO593">
    <cfRule type="expression" dxfId="605" priority="707">
      <formula>IF(AND(AL566&gt;=0, RIGHT(TEXT(AL566,"0.#"),1)&lt;&gt;"."),TRUE,FALSE)</formula>
    </cfRule>
    <cfRule type="expression" dxfId="604" priority="708">
      <formula>IF(AND(AL566&gt;=0, RIGHT(TEXT(AL566,"0.#"),1)="."),TRUE,FALSE)</formula>
    </cfRule>
    <cfRule type="expression" dxfId="603" priority="709">
      <formula>IF(AND(AL566&lt;0, RIGHT(TEXT(AL566,"0.#"),1)&lt;&gt;"."),TRUE,FALSE)</formula>
    </cfRule>
    <cfRule type="expression" dxfId="602" priority="710">
      <formula>IF(AND(AL566&lt;0, RIGHT(TEXT(AL566,"0.#"),1)="."),TRUE,FALSE)</formula>
    </cfRule>
  </conditionalFormatting>
  <conditionalFormatting sqref="Y566:Y593">
    <cfRule type="expression" dxfId="601" priority="705">
      <formula>IF(RIGHT(TEXT(Y566,"0.#"),1)=".",FALSE,TRUE)</formula>
    </cfRule>
    <cfRule type="expression" dxfId="600" priority="706">
      <formula>IF(RIGHT(TEXT(Y566,"0.#"),1)=".",TRUE,FALSE)</formula>
    </cfRule>
  </conditionalFormatting>
  <conditionalFormatting sqref="AL564:AO565">
    <cfRule type="expression" dxfId="599" priority="701">
      <formula>IF(AND(AL564&gt;=0, RIGHT(TEXT(AL564,"0.#"),1)&lt;&gt;"."),TRUE,FALSE)</formula>
    </cfRule>
    <cfRule type="expression" dxfId="598" priority="702">
      <formula>IF(AND(AL564&gt;=0, RIGHT(TEXT(AL564,"0.#"),1)="."),TRUE,FALSE)</formula>
    </cfRule>
    <cfRule type="expression" dxfId="597" priority="703">
      <formula>IF(AND(AL564&lt;0, RIGHT(TEXT(AL564,"0.#"),1)&lt;&gt;"."),TRUE,FALSE)</formula>
    </cfRule>
    <cfRule type="expression" dxfId="596" priority="704">
      <formula>IF(AND(AL564&lt;0, RIGHT(TEXT(AL564,"0.#"),1)="."),TRUE,FALSE)</formula>
    </cfRule>
  </conditionalFormatting>
  <conditionalFormatting sqref="Y564:Y565">
    <cfRule type="expression" dxfId="595" priority="699">
      <formula>IF(RIGHT(TEXT(Y564,"0.#"),1)=".",FALSE,TRUE)</formula>
    </cfRule>
    <cfRule type="expression" dxfId="594" priority="700">
      <formula>IF(RIGHT(TEXT(Y564,"0.#"),1)=".",TRUE,FALSE)</formula>
    </cfRule>
  </conditionalFormatting>
  <conditionalFormatting sqref="AL599:AO626">
    <cfRule type="expression" dxfId="593" priority="695">
      <formula>IF(AND(AL599&gt;=0, RIGHT(TEXT(AL599,"0.#"),1)&lt;&gt;"."),TRUE,FALSE)</formula>
    </cfRule>
    <cfRule type="expression" dxfId="592" priority="696">
      <formula>IF(AND(AL599&gt;=0, RIGHT(TEXT(AL599,"0.#"),1)="."),TRUE,FALSE)</formula>
    </cfRule>
    <cfRule type="expression" dxfId="591" priority="697">
      <formula>IF(AND(AL599&lt;0, RIGHT(TEXT(AL599,"0.#"),1)&lt;&gt;"."),TRUE,FALSE)</formula>
    </cfRule>
    <cfRule type="expression" dxfId="590" priority="698">
      <formula>IF(AND(AL599&lt;0, RIGHT(TEXT(AL599,"0.#"),1)="."),TRUE,FALSE)</formula>
    </cfRule>
  </conditionalFormatting>
  <conditionalFormatting sqref="Y599:Y626">
    <cfRule type="expression" dxfId="589" priority="693">
      <formula>IF(RIGHT(TEXT(Y599,"0.#"),1)=".",FALSE,TRUE)</formula>
    </cfRule>
    <cfRule type="expression" dxfId="588" priority="694">
      <formula>IF(RIGHT(TEXT(Y599,"0.#"),1)=".",TRUE,FALSE)</formula>
    </cfRule>
  </conditionalFormatting>
  <conditionalFormatting sqref="AL597:AO598">
    <cfRule type="expression" dxfId="587" priority="689">
      <formula>IF(AND(AL597&gt;=0, RIGHT(TEXT(AL597,"0.#"),1)&lt;&gt;"."),TRUE,FALSE)</formula>
    </cfRule>
    <cfRule type="expression" dxfId="586" priority="690">
      <formula>IF(AND(AL597&gt;=0, RIGHT(TEXT(AL597,"0.#"),1)="."),TRUE,FALSE)</formula>
    </cfRule>
    <cfRule type="expression" dxfId="585" priority="691">
      <formula>IF(AND(AL597&lt;0, RIGHT(TEXT(AL597,"0.#"),1)&lt;&gt;"."),TRUE,FALSE)</formula>
    </cfRule>
    <cfRule type="expression" dxfId="584" priority="692">
      <formula>IF(AND(AL597&lt;0, RIGHT(TEXT(AL597,"0.#"),1)="."),TRUE,FALSE)</formula>
    </cfRule>
  </conditionalFormatting>
  <conditionalFormatting sqref="Y597:Y598">
    <cfRule type="expression" dxfId="583" priority="687">
      <formula>IF(RIGHT(TEXT(Y597,"0.#"),1)=".",FALSE,TRUE)</formula>
    </cfRule>
    <cfRule type="expression" dxfId="582" priority="688">
      <formula>IF(RIGHT(TEXT(Y597,"0.#"),1)=".",TRUE,FALSE)</formula>
    </cfRule>
  </conditionalFormatting>
  <conditionalFormatting sqref="AU33">
    <cfRule type="expression" dxfId="581" priority="683">
      <formula>IF(RIGHT(TEXT(AU33,"0.#"),1)=".",FALSE,TRUE)</formula>
    </cfRule>
    <cfRule type="expression" dxfId="580" priority="684">
      <formula>IF(RIGHT(TEXT(AU33,"0.#"),1)=".",TRUE,FALSE)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Y399">
    <cfRule type="expression" dxfId="5" priority="5">
      <formula>IF(RIGHT(TEXT(Y399,"0.#"),1)=".",FALSE,TRUE)</formula>
    </cfRule>
    <cfRule type="expression" dxfId="4" priority="6">
      <formula>IF(RIGHT(TEXT(Y399,"0.#"),1)=".",TRUE,FALSE)</formula>
    </cfRule>
  </conditionalFormatting>
  <conditionalFormatting sqref="AQ32">
    <cfRule type="expression" dxfId="3" priority="3">
      <formula>IF(RIGHT(TEXT(AQ32,"0.#"),1)=".",FALSE,TRUE)</formula>
    </cfRule>
    <cfRule type="expression" dxfId="2" priority="4">
      <formula>IF(RIGHT(TEXT(AQ32,"0.#"),1)=".",TRUE,FALSE)</formula>
    </cfRule>
  </conditionalFormatting>
  <conditionalFormatting sqref="AU32">
    <cfRule type="expression" dxfId="1" priority="1">
      <formula>IF(RIGHT(TEXT(AU32,"0.#"),1)=".",FALSE,TRUE)</formula>
    </cfRule>
    <cfRule type="expression" dxfId="0" priority="2">
      <formula>IF(RIGHT(TEXT(AU32,"0.#"),1)=".",TRUE,FALSE)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6" sqref="K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t="s">
        <v>633</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直接実施、委託・請負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633</v>
      </c>
      <c r="R4" s="13" t="str">
        <f t="shared" si="3"/>
        <v>補助</v>
      </c>
      <c r="S4" s="13" t="str">
        <f t="shared" si="4"/>
        <v>直接実施、委託・請負、補助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直接実施、委託・請負、補助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t="s">
        <v>633</v>
      </c>
      <c r="M6" s="13" t="str">
        <f t="shared" si="2"/>
        <v>公共事業</v>
      </c>
      <c r="N6" s="13" t="str">
        <f t="shared" si="6"/>
        <v>公共事業</v>
      </c>
      <c r="O6" s="13"/>
      <c r="P6" s="12" t="s">
        <v>73</v>
      </c>
      <c r="Q6" s="17"/>
      <c r="R6" s="13" t="str">
        <f t="shared" si="3"/>
        <v/>
      </c>
      <c r="S6" s="13" t="str">
        <f t="shared" si="4"/>
        <v>直接実施、委託・請負、補助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公共事業</v>
      </c>
      <c r="O7" s="13"/>
      <c r="P7" s="12" t="s">
        <v>74</v>
      </c>
      <c r="Q7" s="17"/>
      <c r="R7" s="13" t="str">
        <f t="shared" si="3"/>
        <v/>
      </c>
      <c r="S7" s="13" t="str">
        <f t="shared" si="4"/>
        <v>直接実施、委託・請負、補助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公共事業</v>
      </c>
      <c r="O8" s="13"/>
      <c r="P8" s="12" t="s">
        <v>75</v>
      </c>
      <c r="Q8" s="17"/>
      <c r="R8" s="13" t="str">
        <f t="shared" si="3"/>
        <v/>
      </c>
      <c r="S8" s="13" t="str">
        <f t="shared" si="4"/>
        <v>直接実施、委託・請負、補助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公共事業</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
      </c>
      <c r="K10" s="14" t="s">
        <v>226</v>
      </c>
      <c r="L10" s="15"/>
      <c r="M10" s="13" t="str">
        <f t="shared" si="2"/>
        <v/>
      </c>
      <c r="N10" s="13" t="str">
        <f t="shared" si="6"/>
        <v>公共事業</v>
      </c>
      <c r="O10" s="13"/>
      <c r="P10" s="13" t="str">
        <f>S8</f>
        <v>直接実施、委託・請負、補助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公共事業</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公共事業</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t="s">
        <v>633</v>
      </c>
      <c r="H35" s="13" t="str">
        <f t="shared" si="1"/>
        <v>自動車安全特別会計空港整備勘定</v>
      </c>
      <c r="I35" s="13" t="str">
        <f t="shared" si="5"/>
        <v>自動車安全特別会計空港整備勘定</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自動車安全特別会計空港整備勘定</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自動車安全特別会計空港整備勘定</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2022-09-02T04:43:08Z</cp:lastPrinted>
  <dcterms:created xsi:type="dcterms:W3CDTF">2012-03-13T00:50:25Z</dcterms:created>
  <dcterms:modified xsi:type="dcterms:W3CDTF">2022-09-06T07:02:57Z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