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2.一時共有フォルダ（課室間のファイル転送用）\経理班→全課室\0907　行政事業レビューシート等の最終確認\"/>
    </mc:Choice>
  </mc:AlternateContent>
  <bookViews>
    <workbookView xWindow="0" yWindow="0" windowWidth="17250" windowHeight="603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0"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55" i="6" s="1"/>
  <c r="AU252" i="6"/>
  <c r="Y252" i="6"/>
  <c r="AY240" i="6"/>
  <c r="AY248" i="6" s="1"/>
  <c r="AU239" i="6"/>
  <c r="Y239" i="6"/>
  <c r="AY227" i="6"/>
  <c r="AY232" i="6" s="1"/>
  <c r="AU226" i="6"/>
  <c r="Y226" i="6"/>
  <c r="AY214" i="6"/>
  <c r="AY223" i="6" s="1"/>
  <c r="AU212" i="6"/>
  <c r="Y212" i="6"/>
  <c r="AY202" i="6"/>
  <c r="AY200" i="6"/>
  <c r="AY210" i="6" s="1"/>
  <c r="AU199" i="6"/>
  <c r="Y199" i="6"/>
  <c r="AY189" i="6"/>
  <c r="AY187" i="6"/>
  <c r="AY195" i="6" s="1"/>
  <c r="AU186" i="6"/>
  <c r="Y186" i="6"/>
  <c r="AY174" i="6"/>
  <c r="AY184" i="6" s="1"/>
  <c r="AU173" i="6"/>
  <c r="Y173" i="6"/>
  <c r="AY161" i="6"/>
  <c r="AY162" i="6" s="1"/>
  <c r="AU159" i="6"/>
  <c r="Y159" i="6"/>
  <c r="AY147" i="6"/>
  <c r="AY149" i="6" s="1"/>
  <c r="AU146" i="6"/>
  <c r="Y146" i="6"/>
  <c r="AY134" i="6"/>
  <c r="AY142" i="6" s="1"/>
  <c r="AU133" i="6"/>
  <c r="Y133" i="6"/>
  <c r="AY121" i="6"/>
  <c r="AY131" i="6" s="1"/>
  <c r="AU120" i="6"/>
  <c r="Y120" i="6"/>
  <c r="AY108" i="6"/>
  <c r="AY117" i="6" s="1"/>
  <c r="AU106" i="6"/>
  <c r="Y106" i="6"/>
  <c r="AY94" i="6"/>
  <c r="AY104" i="6" s="1"/>
  <c r="AU93" i="6"/>
  <c r="Y93" i="6"/>
  <c r="AY81" i="6"/>
  <c r="AY89" i="6" s="1"/>
  <c r="AU80" i="6"/>
  <c r="Y80" i="6"/>
  <c r="AY68" i="6"/>
  <c r="AU67" i="6"/>
  <c r="Y67" i="6"/>
  <c r="AY55" i="6"/>
  <c r="AY64" i="6" s="1"/>
  <c r="AU53" i="6"/>
  <c r="Y53" i="6"/>
  <c r="AY41" i="6"/>
  <c r="AY51" i="6" s="1"/>
  <c r="AU40" i="6"/>
  <c r="Y40" i="6"/>
  <c r="AY28" i="6"/>
  <c r="AY36" i="6" s="1"/>
  <c r="AU27" i="6"/>
  <c r="Y27" i="6"/>
  <c r="AY15" i="6"/>
  <c r="AY20" i="6" s="1"/>
  <c r="AU14" i="6"/>
  <c r="Y14" i="6"/>
  <c r="AY2" i="6"/>
  <c r="AY14" i="6" s="1"/>
  <c r="AY65" i="5"/>
  <c r="AY69" i="5" s="1"/>
  <c r="AY58" i="5"/>
  <c r="AY62" i="5" s="1"/>
  <c r="AY51" i="5"/>
  <c r="AY44" i="5"/>
  <c r="AY49" i="5" s="1"/>
  <c r="AY37" i="5"/>
  <c r="AY41" i="5" s="1"/>
  <c r="AY30" i="5"/>
  <c r="AY34" i="5" s="1"/>
  <c r="AY23" i="5"/>
  <c r="AY29" i="5" s="1"/>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6" i="11" s="1"/>
  <c r="AU346" i="11"/>
  <c r="Y346" i="11"/>
  <c r="AY334" i="11"/>
  <c r="AY344" i="11" s="1"/>
  <c r="AU333" i="11"/>
  <c r="Y333" i="11"/>
  <c r="AY321" i="11"/>
  <c r="AY32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195" i="11"/>
  <c r="AY199" i="11" s="1"/>
  <c r="AY190" i="11"/>
  <c r="AY194" i="11" s="1"/>
  <c r="AY180" i="11"/>
  <c r="AY183" i="11" s="1"/>
  <c r="AY175" i="11"/>
  <c r="AY173" i="11"/>
  <c r="AY178" i="11" s="1"/>
  <c r="AY170" i="11"/>
  <c r="AY167" i="11"/>
  <c r="AY169" i="11" s="1"/>
  <c r="AY166" i="11"/>
  <c r="AY161" i="11"/>
  <c r="AY162" i="11" s="1"/>
  <c r="AY156" i="11"/>
  <c r="AY159" i="11" s="1"/>
  <c r="AY146" i="11"/>
  <c r="AY154" i="11" s="1"/>
  <c r="AY144" i="11"/>
  <c r="AY139" i="11"/>
  <c r="AY140" i="11" s="1"/>
  <c r="AY136" i="11"/>
  <c r="AY133" i="11"/>
  <c r="AY134" i="11" s="1"/>
  <c r="AY132" i="11"/>
  <c r="AY127" i="11"/>
  <c r="AY131" i="11" s="1"/>
  <c r="AY122" i="11"/>
  <c r="AY112" i="11"/>
  <c r="AY119" i="11" s="1"/>
  <c r="AY105" i="11"/>
  <c r="AY110" i="11" s="1"/>
  <c r="AY102" i="11"/>
  <c r="AY103" i="11" s="1"/>
  <c r="AY99" i="11"/>
  <c r="AY101" i="11" s="1"/>
  <c r="AY98" i="11"/>
  <c r="AY93" i="11"/>
  <c r="AY88" i="11"/>
  <c r="AY78" i="11"/>
  <c r="AY71" i="11"/>
  <c r="AY68" i="11"/>
  <c r="AY70" i="11" s="1"/>
  <c r="AY65" i="11"/>
  <c r="AY66" i="11" s="1"/>
  <c r="AY64" i="11"/>
  <c r="AY59" i="11"/>
  <c r="AY62" i="11" s="1"/>
  <c r="AY57" i="11"/>
  <c r="AY54" i="11"/>
  <c r="AY58" i="11" s="1"/>
  <c r="AY44" i="11"/>
  <c r="AY51" i="11" s="1"/>
  <c r="W29" i="11"/>
  <c r="AD21" i="11"/>
  <c r="W21" i="11"/>
  <c r="P21" i="11"/>
  <c r="AR18" i="11"/>
  <c r="AK18" i="11"/>
  <c r="AD18" i="11"/>
  <c r="AD20" i="11" s="1"/>
  <c r="W18" i="11"/>
  <c r="W20" i="11" s="1"/>
  <c r="P18" i="11"/>
  <c r="P20" i="11" s="1"/>
  <c r="AV2" i="11"/>
  <c r="AY24" i="5" l="1"/>
  <c r="AY497" i="11"/>
  <c r="AY67" i="11"/>
  <c r="AY135" i="11"/>
  <c r="AY176" i="11"/>
  <c r="AY399" i="11"/>
  <c r="AY498" i="11"/>
  <c r="AY43" i="6"/>
  <c r="AY894" i="7"/>
  <c r="AY42" i="5"/>
  <c r="AY862" i="7"/>
  <c r="AY1289" i="7"/>
  <c r="AY187" i="11"/>
  <c r="AY84" i="6"/>
  <c r="AY630" i="7"/>
  <c r="AY109" i="6"/>
  <c r="AY260" i="6"/>
  <c r="AY498" i="7"/>
  <c r="AY598" i="7"/>
  <c r="AY631" i="7"/>
  <c r="AY104" i="11"/>
  <c r="AY192" i="11"/>
  <c r="AY326" i="11"/>
  <c r="AY346" i="11"/>
  <c r="AY193" i="11"/>
  <c r="AY330" i="11"/>
  <c r="AY339" i="11"/>
  <c r="AY499" i="7"/>
  <c r="AY26" i="5"/>
  <c r="AY70" i="5"/>
  <c r="AY45" i="6"/>
  <c r="AY56" i="6"/>
  <c r="AY154" i="6"/>
  <c r="AY165" i="6"/>
  <c r="AY204" i="6"/>
  <c r="AY215" i="6"/>
  <c r="AY367" i="7"/>
  <c r="AY893" i="7"/>
  <c r="AY992" i="7"/>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29" i="6"/>
  <c r="AY35" i="6"/>
  <c r="AY59" i="6"/>
  <c r="AY90" i="6"/>
  <c r="AY96" i="6"/>
  <c r="AY112" i="6"/>
  <c r="AY137" i="6"/>
  <c r="AY168" i="6"/>
  <c r="AY190" i="6"/>
  <c r="AY218" i="6"/>
  <c r="AY243" i="6"/>
  <c r="AY829" i="7"/>
  <c r="AY1125" i="7"/>
  <c r="AY1157" i="7"/>
  <c r="AY1257" i="7"/>
  <c r="AY1290" i="7"/>
  <c r="S3" i="4"/>
  <c r="AY34" i="6"/>
  <c r="AY149" i="11"/>
  <c r="AY56" i="11"/>
  <c r="AY111" i="11"/>
  <c r="AY151" i="11"/>
  <c r="AY163" i="11"/>
  <c r="AY179" i="11"/>
  <c r="AY353" i="11"/>
  <c r="AY12" i="6"/>
  <c r="AY30" i="6"/>
  <c r="AY37" i="6"/>
  <c r="AY98" i="6"/>
  <c r="AY106" i="6"/>
  <c r="AY115" i="6"/>
  <c r="AY143" i="6"/>
  <c r="AY151" i="6"/>
  <c r="AY159" i="6"/>
  <c r="AY194" i="6"/>
  <c r="AY221" i="6"/>
  <c r="AY249" i="6"/>
  <c r="AY257" i="6"/>
  <c r="AY265" i="6"/>
  <c r="AY103" i="7"/>
  <c r="AY465" i="7"/>
  <c r="AY1093" i="7"/>
  <c r="AY1126" i="7"/>
  <c r="AY1158" i="7"/>
  <c r="AY155" i="11"/>
  <c r="AY164" i="11"/>
  <c r="AY31" i="6"/>
  <c r="AY39" i="6"/>
  <c r="AY101" i="6"/>
  <c r="AY196" i="6"/>
  <c r="AY86" i="11"/>
  <c r="AY87" i="11"/>
  <c r="AY81" i="11"/>
  <c r="AY84" i="11"/>
  <c r="AY85" i="11"/>
  <c r="AY80" i="11"/>
  <c r="AY21" i="5"/>
  <c r="AY22" i="5"/>
  <c r="AY18" i="5"/>
  <c r="AY763" i="7"/>
  <c r="AY762" i="7"/>
  <c r="AY761" i="7"/>
  <c r="AY960" i="7"/>
  <c r="AY961" i="7"/>
  <c r="AY79" i="11"/>
  <c r="S4" i="4"/>
  <c r="S5" i="4" s="1"/>
  <c r="S6" i="4" s="1"/>
  <c r="S7" i="4" s="1"/>
  <c r="S8" i="4" s="1"/>
  <c r="P10" i="4" s="1"/>
  <c r="G11" i="11" s="1"/>
  <c r="AY57" i="5"/>
  <c r="AY56" i="5"/>
  <c r="AY54" i="5"/>
  <c r="AY52" i="5"/>
  <c r="AY1027" i="7"/>
  <c r="AY1026" i="7"/>
  <c r="AY1025" i="7"/>
  <c r="AY126" i="11"/>
  <c r="AY125" i="11"/>
  <c r="AY124" i="11"/>
  <c r="AY123" i="11"/>
  <c r="AY200" i="7"/>
  <c r="AY202" i="7"/>
  <c r="AY201" i="7"/>
  <c r="AY74" i="11"/>
  <c r="AY77" i="11"/>
  <c r="AY75" i="11"/>
  <c r="AY83" i="11"/>
  <c r="AY207" i="11"/>
  <c r="AY203" i="11"/>
  <c r="AY235" i="7"/>
  <c r="AY234" i="7"/>
  <c r="AY233" i="7"/>
  <c r="AY728" i="7"/>
  <c r="AY730" i="7"/>
  <c r="AY729" i="7"/>
  <c r="AY1224" i="7"/>
  <c r="AY1225" i="7"/>
  <c r="AY94" i="11"/>
  <c r="AY97" i="11"/>
  <c r="AY95" i="11"/>
  <c r="AY96" i="11"/>
  <c r="AY172" i="11"/>
  <c r="AY171" i="11"/>
  <c r="AY72" i="11"/>
  <c r="AY90" i="11"/>
  <c r="AY92" i="11"/>
  <c r="AY89" i="11"/>
  <c r="AY91" i="11"/>
  <c r="AY342" i="11"/>
  <c r="AY343" i="11"/>
  <c r="AY337" i="11"/>
  <c r="AY345" i="11"/>
  <c r="AY335" i="11"/>
  <c r="AY341" i="11"/>
  <c r="AY336" i="11"/>
  <c r="AY340" i="11"/>
  <c r="N3" i="4"/>
  <c r="N4" i="4" s="1"/>
  <c r="N5" i="4" s="1"/>
  <c r="N6" i="4" s="1"/>
  <c r="N7" i="4" s="1"/>
  <c r="N8" i="4" s="1"/>
  <c r="N9" i="4" s="1"/>
  <c r="N10" i="4" s="1"/>
  <c r="N11" i="4" s="1"/>
  <c r="K13" i="4" s="1"/>
  <c r="AE8" i="11" s="1"/>
  <c r="AY13" i="5"/>
  <c r="AY14" i="5"/>
  <c r="AY10" i="5"/>
  <c r="AY12" i="5"/>
  <c r="AY245" i="6"/>
  <c r="AY993" i="7"/>
  <c r="AY1258" i="7"/>
  <c r="AY354" i="11"/>
  <c r="AY91" i="6"/>
  <c r="AY250" i="6"/>
  <c r="AY115" i="11"/>
  <c r="AY359" i="11"/>
  <c r="AY28" i="5"/>
  <c r="AY38" i="5"/>
  <c r="AY46" i="5"/>
  <c r="AY66" i="5"/>
  <c r="AY4" i="6"/>
  <c r="AY33" i="6"/>
  <c r="AY38" i="6"/>
  <c r="AY40" i="6"/>
  <c r="AY48" i="6"/>
  <c r="AY53" i="6"/>
  <c r="AY62" i="6"/>
  <c r="AY82" i="6"/>
  <c r="AY87" i="6"/>
  <c r="AY92" i="6"/>
  <c r="AY135" i="6"/>
  <c r="AY140" i="6"/>
  <c r="AY145" i="6"/>
  <c r="AY157" i="6"/>
  <c r="AY170" i="6"/>
  <c r="AY179" i="6"/>
  <c r="AY192" i="6"/>
  <c r="AY197" i="6"/>
  <c r="AY199" i="6"/>
  <c r="AY207" i="6"/>
  <c r="AY212" i="6"/>
  <c r="AY241" i="6"/>
  <c r="AY246" i="6"/>
  <c r="AY251" i="6"/>
  <c r="AY263" i="6"/>
  <c r="AY101" i="7"/>
  <c r="AY333" i="7"/>
  <c r="AY365" i="7"/>
  <c r="AY697" i="7"/>
  <c r="AY86" i="6"/>
  <c r="AY93" i="6"/>
  <c r="AY139" i="6"/>
  <c r="AY144" i="6"/>
  <c r="AY146" i="6"/>
  <c r="AY252" i="6"/>
  <c r="AY107" i="11"/>
  <c r="AY147" i="11"/>
  <c r="AY152" i="11"/>
  <c r="AY349" i="11"/>
  <c r="AY357" i="11"/>
  <c r="AY397" i="11"/>
  <c r="AY55" i="11"/>
  <c r="AY69" i="11"/>
  <c r="AY108" i="11"/>
  <c r="AY148" i="11"/>
  <c r="AY153" i="11"/>
  <c r="AY191" i="11"/>
  <c r="AY350" i="11"/>
  <c r="AY358" i="11"/>
  <c r="AY40" i="5"/>
  <c r="AY50" i="5"/>
  <c r="AY68" i="5"/>
  <c r="AY8" i="6"/>
  <c r="AY83" i="6"/>
  <c r="AY88" i="6"/>
  <c r="AY136" i="6"/>
  <c r="AY141" i="6"/>
  <c r="AY188" i="6"/>
  <c r="AY193" i="6"/>
  <c r="AY198" i="6"/>
  <c r="AY242" i="6"/>
  <c r="AY247" i="6"/>
  <c r="AY3" i="7"/>
  <c r="AY134" i="7"/>
  <c r="AY334" i="7"/>
  <c r="AY597" i="7"/>
  <c r="AY861" i="7"/>
  <c r="AY45" i="11"/>
  <c r="AY60" i="11"/>
  <c r="AY76" i="11"/>
  <c r="AY100" i="11"/>
  <c r="AY118" i="11"/>
  <c r="AY114" i="11"/>
  <c r="AY121" i="11"/>
  <c r="AY117" i="11"/>
  <c r="AY113" i="11"/>
  <c r="AY120" i="11"/>
  <c r="AY142" i="11"/>
  <c r="AY145" i="11"/>
  <c r="AY141" i="11"/>
  <c r="AY158" i="11"/>
  <c r="AY157" i="11"/>
  <c r="AY168" i="11"/>
  <c r="AY186" i="11"/>
  <c r="AY182" i="11"/>
  <c r="AY189" i="11"/>
  <c r="AY185" i="11"/>
  <c r="AY181" i="11"/>
  <c r="AY188" i="11"/>
  <c r="AY206" i="11"/>
  <c r="AY202" i="11"/>
  <c r="AY205" i="11"/>
  <c r="AY201" i="11"/>
  <c r="AY210" i="11"/>
  <c r="AY213" i="11"/>
  <c r="AY209" i="11"/>
  <c r="AY332" i="11"/>
  <c r="AY328" i="11"/>
  <c r="AY324" i="11"/>
  <c r="AY333" i="11"/>
  <c r="AY331" i="11"/>
  <c r="AY327" i="11"/>
  <c r="AY323" i="11"/>
  <c r="AY329" i="11"/>
  <c r="AY596" i="11"/>
  <c r="AY595" i="11"/>
  <c r="AY79" i="6"/>
  <c r="AY75" i="6"/>
  <c r="AY71" i="6"/>
  <c r="AY80" i="6"/>
  <c r="AY77" i="6"/>
  <c r="AY72" i="6"/>
  <c r="AY76" i="6"/>
  <c r="AY70" i="6"/>
  <c r="AY74" i="6"/>
  <c r="AY69" i="6"/>
  <c r="AY36" i="7"/>
  <c r="AY37" i="7"/>
  <c r="AY35" i="7"/>
  <c r="AY50" i="11"/>
  <c r="AY46" i="11"/>
  <c r="AY49" i="11"/>
  <c r="AY138" i="11"/>
  <c r="AY137" i="11"/>
  <c r="AY61" i="5"/>
  <c r="AY64" i="5"/>
  <c r="AY60" i="5"/>
  <c r="AY63" i="5"/>
  <c r="AY59" i="5"/>
  <c r="AY26" i="6"/>
  <c r="AY22" i="6"/>
  <c r="AY18" i="6"/>
  <c r="AY27" i="6"/>
  <c r="AY24" i="6"/>
  <c r="AY19" i="6"/>
  <c r="AY23" i="6"/>
  <c r="AY17" i="6"/>
  <c r="AY21" i="6"/>
  <c r="AY16" i="6"/>
  <c r="AY238" i="6"/>
  <c r="AY234" i="6"/>
  <c r="AY230" i="6"/>
  <c r="AY239" i="6"/>
  <c r="AY236" i="6"/>
  <c r="AY231" i="6"/>
  <c r="AY235" i="6"/>
  <c r="AY229" i="6"/>
  <c r="AY233" i="6"/>
  <c r="AY228" i="6"/>
  <c r="AY1060" i="7"/>
  <c r="AY1059" i="7"/>
  <c r="AY1058" i="7"/>
  <c r="AY52" i="11"/>
  <c r="AY61" i="11"/>
  <c r="AY564" i="11"/>
  <c r="AY563"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5" i="5"/>
  <c r="AY8" i="5"/>
  <c r="AY4" i="5"/>
  <c r="AY7" i="5"/>
  <c r="AY3" i="5"/>
  <c r="AY25" i="6"/>
  <c r="AY73" i="6"/>
  <c r="AY132" i="6"/>
  <c r="AY128" i="6"/>
  <c r="AY124" i="6"/>
  <c r="AY133" i="6"/>
  <c r="AY130" i="6"/>
  <c r="AY125" i="6"/>
  <c r="AY129" i="6"/>
  <c r="AY123" i="6"/>
  <c r="AY127" i="6"/>
  <c r="AY122" i="6"/>
  <c r="AY237" i="6"/>
  <c r="AY400" i="7"/>
  <c r="AY399" i="7"/>
  <c r="AY398" i="7"/>
  <c r="AY47" i="11"/>
  <c r="AY130" i="11"/>
  <c r="AY129" i="11"/>
  <c r="AY198" i="11"/>
  <c r="AY197" i="11"/>
  <c r="AY464" i="11"/>
  <c r="AY463" i="11"/>
  <c r="AY48" i="11"/>
  <c r="AY53" i="11"/>
  <c r="AY63" i="11"/>
  <c r="AY73" i="11"/>
  <c r="AY116" i="11"/>
  <c r="AY128" i="11"/>
  <c r="AY143" i="11"/>
  <c r="AY160" i="11"/>
  <c r="AY184" i="11"/>
  <c r="AY196" i="11"/>
  <c r="AY204" i="11"/>
  <c r="AY212" i="11"/>
  <c r="AY325" i="11"/>
  <c r="AY432" i="11"/>
  <c r="AY431" i="11"/>
  <c r="AY465" i="11"/>
  <c r="AY562" i="11"/>
  <c r="AY6" i="5"/>
  <c r="AY33" i="5"/>
  <c r="AY36" i="5"/>
  <c r="AY32" i="5"/>
  <c r="AY35" i="5"/>
  <c r="AY31" i="5"/>
  <c r="AY78" i="6"/>
  <c r="AY126" i="6"/>
  <c r="AY185" i="6"/>
  <c r="AY181" i="6"/>
  <c r="AY177" i="6"/>
  <c r="AY186" i="6"/>
  <c r="AY183" i="6"/>
  <c r="AY178" i="6"/>
  <c r="AY182" i="6"/>
  <c r="AY176" i="6"/>
  <c r="AY180" i="6"/>
  <c r="AY175" i="6"/>
  <c r="AY68" i="7"/>
  <c r="AY70" i="7"/>
  <c r="AY69" i="7"/>
  <c r="AY300" i="7"/>
  <c r="AY299" i="7"/>
  <c r="AY301" i="7"/>
  <c r="AY11" i="5"/>
  <c r="AY15" i="5"/>
  <c r="AY19" i="5"/>
  <c r="AY27" i="5"/>
  <c r="AY39" i="5"/>
  <c r="AY43" i="5"/>
  <c r="AY47" i="5"/>
  <c r="AY55" i="5"/>
  <c r="AY67" i="5"/>
  <c r="AY71" i="5"/>
  <c r="AY5" i="6"/>
  <c r="AY9" i="6"/>
  <c r="AY13" i="6"/>
  <c r="AY50" i="6"/>
  <c r="AY46" i="6"/>
  <c r="AY42" i="6"/>
  <c r="AY47" i="6"/>
  <c r="AY52" i="6"/>
  <c r="AY67" i="6"/>
  <c r="AY65" i="6"/>
  <c r="AY61" i="6"/>
  <c r="AY57" i="6"/>
  <c r="AY60" i="6"/>
  <c r="AY66" i="6"/>
  <c r="AY103" i="6"/>
  <c r="AY99" i="6"/>
  <c r="AY95" i="6"/>
  <c r="AY100" i="6"/>
  <c r="AY105" i="6"/>
  <c r="AY120" i="6"/>
  <c r="AY118" i="6"/>
  <c r="AY114" i="6"/>
  <c r="AY110" i="6"/>
  <c r="AY113" i="6"/>
  <c r="AY119" i="6"/>
  <c r="AY156" i="6"/>
  <c r="AY152" i="6"/>
  <c r="AY148" i="6"/>
  <c r="AY153" i="6"/>
  <c r="AY158" i="6"/>
  <c r="AY173" i="6"/>
  <c r="AY171" i="6"/>
  <c r="AY167" i="6"/>
  <c r="AY163" i="6"/>
  <c r="AY166" i="6"/>
  <c r="AY172" i="6"/>
  <c r="AY209" i="6"/>
  <c r="AY205" i="6"/>
  <c r="AY201" i="6"/>
  <c r="AY206" i="6"/>
  <c r="AY211" i="6"/>
  <c r="AY226" i="6"/>
  <c r="AY224" i="6"/>
  <c r="AY220" i="6"/>
  <c r="AY216" i="6"/>
  <c r="AY219" i="6"/>
  <c r="AY225" i="6"/>
  <c r="AY262" i="6"/>
  <c r="AY258" i="6"/>
  <c r="AY254" i="6"/>
  <c r="AY259" i="6"/>
  <c r="AY264" i="6"/>
  <c r="AY168" i="7"/>
  <c r="AY167" i="7"/>
  <c r="AY268" i="7"/>
  <c r="AY267" i="7"/>
  <c r="AY796" i="7"/>
  <c r="AY795" i="7"/>
  <c r="AY794" i="7"/>
  <c r="AY109" i="11"/>
  <c r="AY165" i="11"/>
  <c r="AY177" i="11"/>
  <c r="AY351" i="11"/>
  <c r="AY355" i="11"/>
  <c r="AY20" i="5"/>
  <c r="AY48" i="5"/>
  <c r="AY6" i="6"/>
  <c r="AY10" i="6"/>
  <c r="AY266" i="7"/>
  <c r="AY564" i="7"/>
  <c r="AY563" i="7"/>
  <c r="AY664" i="7"/>
  <c r="AY663" i="7"/>
  <c r="AY928" i="7"/>
  <c r="AY927" i="7"/>
  <c r="AY926" i="7"/>
  <c r="AY1192" i="7"/>
  <c r="AY1191" i="7"/>
  <c r="AY1190" i="7"/>
  <c r="AY82" i="11"/>
  <c r="AY106" i="11"/>
  <c r="AY150" i="11"/>
  <c r="AY174" i="11"/>
  <c r="AY338" i="11"/>
  <c r="AY348" i="11"/>
  <c r="AY352" i="11"/>
  <c r="AY17" i="5"/>
  <c r="AY25" i="5"/>
  <c r="AY45" i="5"/>
  <c r="AY53" i="5"/>
  <c r="AY3" i="6"/>
  <c r="AY7" i="6"/>
  <c r="AY11" i="6"/>
  <c r="AY44" i="6"/>
  <c r="AY49" i="6"/>
  <c r="AY58" i="6"/>
  <c r="AY63" i="6"/>
  <c r="AY97" i="6"/>
  <c r="AY102" i="6"/>
  <c r="AY111" i="6"/>
  <c r="AY116" i="6"/>
  <c r="AY150" i="6"/>
  <c r="AY155" i="6"/>
  <c r="AY164" i="6"/>
  <c r="AY169" i="6"/>
  <c r="AY203" i="6"/>
  <c r="AY208" i="6"/>
  <c r="AY217" i="6"/>
  <c r="AY222" i="6"/>
  <c r="AY256" i="6"/>
  <c r="AY261" i="6"/>
  <c r="AY135" i="7"/>
  <c r="AY432" i="7"/>
  <c r="AY431" i="7"/>
  <c r="AY532" i="7"/>
  <c r="AY531" i="7"/>
  <c r="AY662" i="7"/>
  <c r="AY695" i="7"/>
  <c r="AY827" i="7"/>
  <c r="AY959" i="7"/>
  <c r="AY1091" i="7"/>
  <c r="AY1223" i="7"/>
  <c r="AY32" i="6"/>
  <c r="AY85" i="6"/>
  <c r="AY138" i="6"/>
  <c r="AY191" i="6"/>
  <c r="AY244" i="6"/>
</calcChain>
</file>

<file path=xl/sharedStrings.xml><?xml version="1.0" encoding="utf-8"?>
<sst xmlns="http://schemas.openxmlformats.org/spreadsheetml/2006/main" count="3198" uniqueCount="1069">
  <si>
    <t>補正予算</t>
    <rPh sb="0" eb="2">
      <t>ホセイ</t>
    </rPh>
    <rPh sb="2" eb="4">
      <t>ヨサン</t>
    </rPh>
    <phoneticPr fontId="4"/>
  </si>
  <si>
    <t>輝度計等</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</si>
  <si>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</si>
  <si>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</si>
  <si>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</si>
  <si>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</si>
  <si>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</si>
  <si>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</si>
  <si>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</si>
  <si>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</si>
  <si>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独立行政法人自動車技術総合機構運営費交付金</t>
  </si>
  <si>
    <t>事業番号</t>
    <rPh sb="0" eb="2">
      <t>ジギョウ</t>
    </rPh>
    <rPh sb="2" eb="4">
      <t>バンゴウ</t>
    </rPh>
    <phoneticPr fontId="4"/>
  </si>
  <si>
    <t>m</t>
  </si>
  <si>
    <t>Q.</t>
  </si>
  <si>
    <t>担当部局庁</t>
  </si>
  <si>
    <t>食育推進</t>
  </si>
  <si>
    <t>303</t>
  </si>
  <si>
    <t>昭和9年度</t>
    <rPh sb="0" eb="2">
      <t>ショウワ</t>
    </rPh>
    <rPh sb="3" eb="4">
      <t>ネン</t>
    </rPh>
    <rPh sb="4" eb="5">
      <t>ド</t>
    </rPh>
    <phoneticPr fontId="4"/>
  </si>
  <si>
    <t>）</t>
  </si>
  <si>
    <t>1950年度</t>
    <rPh sb="5" eb="6">
      <t>ド</t>
    </rPh>
    <phoneticPr fontId="4"/>
  </si>
  <si>
    <t>受益者との負担関係は妥当であるか。</t>
  </si>
  <si>
    <t>国立研究開発法人海上・港湾・航空技術研究所</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</si>
  <si>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</si>
  <si>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</si>
  <si>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</si>
  <si>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</si>
  <si>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</si>
  <si>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</si>
  <si>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</si>
  <si>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</si>
  <si>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 xml:space="preserve">アルミ作業台等購入 </t>
  </si>
  <si>
    <t>作成責任者</t>
    <rPh sb="0" eb="2">
      <t>サクセイ</t>
    </rPh>
    <rPh sb="2" eb="5">
      <t>セキニンシャ</t>
    </rPh>
    <phoneticPr fontId="4"/>
  </si>
  <si>
    <t>1990年度</t>
    <rPh sb="5" eb="6">
      <t>ド</t>
    </rPh>
    <phoneticPr fontId="4"/>
  </si>
  <si>
    <t>高精度GNSSアンテナ</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</si>
  <si>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</si>
  <si>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</si>
  <si>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</si>
  <si>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</si>
  <si>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</si>
  <si>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</si>
  <si>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</si>
  <si>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</si>
  <si>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</si>
  <si>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</si>
  <si>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</si>
  <si>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2025年度</t>
    <rPh sb="5" eb="6">
      <t>ド</t>
    </rPh>
    <phoneticPr fontId="4"/>
  </si>
  <si>
    <t>開始年度</t>
    <rPh sb="0" eb="2">
      <t>カイシ</t>
    </rPh>
    <rPh sb="2" eb="4">
      <t>ネンド</t>
    </rPh>
    <phoneticPr fontId="4"/>
  </si>
  <si>
    <t>代替目標</t>
    <rPh sb="0" eb="2">
      <t>ダイタイ</t>
    </rPh>
    <rPh sb="2" eb="4">
      <t>モクヒョウ</t>
    </rPh>
    <phoneticPr fontId="4"/>
  </si>
  <si>
    <t>独立行政法人通則法第４６条</t>
  </si>
  <si>
    <t>終了予定</t>
  </si>
  <si>
    <t>フォークリフト用パレット等の購入</t>
  </si>
  <si>
    <t>客員研究員への謝金・旅費</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</si>
  <si>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</si>
  <si>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</si>
  <si>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</si>
  <si>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あいおいニッセイ同和損害保険株式会社</t>
  </si>
  <si>
    <t>H</t>
  </si>
  <si>
    <t>単位</t>
    <rPh sb="0" eb="2">
      <t>タンイ</t>
    </rPh>
    <phoneticPr fontId="4"/>
  </si>
  <si>
    <t>1980年度</t>
    <rPh sb="5" eb="6">
      <t>ド</t>
    </rPh>
    <phoneticPr fontId="4"/>
  </si>
  <si>
    <t>自動車検査場における検査機器の故障等による閉鎖時間の削減</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</si>
  <si>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</si>
  <si>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</si>
  <si>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</si>
  <si>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t>
  </si>
  <si>
    <t>1987年度</t>
    <rPh sb="5" eb="6">
      <t>ド</t>
    </rPh>
    <phoneticPr fontId="4"/>
  </si>
  <si>
    <t>事業名</t>
    <rPh sb="0" eb="2">
      <t>ジギョウ</t>
    </rPh>
    <rPh sb="2" eb="3">
      <t>メイ</t>
    </rPh>
    <phoneticPr fontId="4"/>
  </si>
  <si>
    <t xml:space="preserve">事務用品 </t>
  </si>
  <si>
    <t>達成度</t>
    <rPh sb="0" eb="2">
      <t>タッセイ</t>
    </rPh>
    <rPh sb="2" eb="3">
      <t>ド</t>
    </rPh>
    <phoneticPr fontId="4"/>
  </si>
  <si>
    <t>多関節型三次元測定器の購入</t>
  </si>
  <si>
    <t>2030年度</t>
    <rPh sb="5" eb="6">
      <t>ド</t>
    </rPh>
    <phoneticPr fontId="4"/>
  </si>
  <si>
    <t>費　目</t>
    <rPh sb="0" eb="1">
      <t>ヒ</t>
    </rPh>
    <rPh sb="2" eb="3">
      <t>メ</t>
    </rPh>
    <phoneticPr fontId="4"/>
  </si>
  <si>
    <t>1931年度</t>
    <rPh sb="5" eb="6">
      <t>ド</t>
    </rPh>
    <phoneticPr fontId="4"/>
  </si>
  <si>
    <t>313</t>
  </si>
  <si>
    <t>関連事業</t>
    <rPh sb="0" eb="2">
      <t>カンレン</t>
    </rPh>
    <rPh sb="2" eb="4">
      <t>ジギョウ</t>
    </rPh>
    <phoneticPr fontId="4"/>
  </si>
  <si>
    <t>u.</t>
  </si>
  <si>
    <t>衝突安全審査棟試験用機器の整備および購入</t>
  </si>
  <si>
    <t>使　途</t>
    <rPh sb="0" eb="1">
      <t>ツカ</t>
    </rPh>
    <rPh sb="2" eb="3">
      <t>ト</t>
    </rPh>
    <phoneticPr fontId="4"/>
  </si>
  <si>
    <t>物品購入、旅費、修繕等</t>
    <rPh sb="0" eb="2">
      <t>ブッピン</t>
    </rPh>
    <rPh sb="2" eb="4">
      <t>コウニュウ</t>
    </rPh>
    <rPh sb="5" eb="7">
      <t>リョヒ</t>
    </rPh>
    <rPh sb="8" eb="10">
      <t>シュウゼン</t>
    </rPh>
    <rPh sb="10" eb="11">
      <t>トウ</t>
    </rPh>
    <phoneticPr fontId="28"/>
  </si>
  <si>
    <t xml:space="preserve">大小兼用テスタ他通信ソフトプログラムマッチング改修について                                                                                                      </t>
  </si>
  <si>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</si>
  <si>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</si>
  <si>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</si>
  <si>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</si>
  <si>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</si>
  <si>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</si>
  <si>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</si>
  <si>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</si>
  <si>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</si>
  <si>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</si>
  <si>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</si>
  <si>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</si>
  <si>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</si>
  <si>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302.8/9</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</si>
  <si>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</si>
  <si>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</si>
  <si>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</si>
  <si>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</si>
  <si>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</si>
  <si>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自動車・鉄道の基準の策定等に資する調査等の件数</t>
  </si>
  <si>
    <t>支　出　先</t>
  </si>
  <si>
    <t xml:space="preserve">ノートＰＣ購入 </t>
  </si>
  <si>
    <t>1956年度</t>
    <rPh sb="5" eb="6">
      <t>ド</t>
    </rPh>
    <phoneticPr fontId="4"/>
  </si>
  <si>
    <t>1946年度</t>
    <rPh sb="5" eb="6">
      <t>ド</t>
    </rPh>
    <phoneticPr fontId="4"/>
  </si>
  <si>
    <t xml:space="preserve">車載型排出ガス測定システムの妥当性確認及び排出ガス試験（ディスカバリースポーツ）   </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</si>
  <si>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</si>
  <si>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東京官書普及株式会社</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</si>
  <si>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</si>
  <si>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</si>
  <si>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</si>
  <si>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インジェクションプロ購入</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</si>
  <si>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</si>
  <si>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</si>
  <si>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</si>
  <si>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</si>
  <si>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</si>
  <si>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</si>
  <si>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</si>
  <si>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 xml:space="preserve">高感度可燃性ガス検知器の購入について 【宮崎事務所 他９３事務所】      </t>
  </si>
  <si>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</si>
  <si>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</si>
  <si>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</si>
  <si>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</si>
  <si>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</si>
  <si>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</si>
  <si>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</si>
  <si>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</si>
  <si>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</si>
  <si>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</si>
  <si>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</si>
  <si>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株式会社リケン環境システム</t>
  </si>
  <si>
    <t>備考</t>
    <rPh sb="0" eb="2">
      <t>ビコウ</t>
    </rPh>
    <phoneticPr fontId="4"/>
  </si>
  <si>
    <t>電磁両立性試験設備年次点検</t>
  </si>
  <si>
    <t>N.</t>
  </si>
  <si>
    <t>交通安全環境研究所紹介ビデオ改訂業務</t>
  </si>
  <si>
    <t>地方自治体、民間等に委ねることができない事業なのか。</t>
  </si>
  <si>
    <t>交通安全環境研究所電子計算機システム賃貸借及び保守</t>
  </si>
  <si>
    <t>原子力規制委員会</t>
  </si>
  <si>
    <t>自動運転評価拠点借用（7/27～7/28）</t>
  </si>
  <si>
    <t>事業の効率性</t>
  </si>
  <si>
    <t>2027年度</t>
    <rPh sb="5" eb="6">
      <t>ド</t>
    </rPh>
    <phoneticPr fontId="4"/>
  </si>
  <si>
    <t>平成16年度</t>
    <rPh sb="0" eb="2">
      <t>ヘイセイ</t>
    </rPh>
    <rPh sb="4" eb="5">
      <t>ネン</t>
    </rPh>
    <rPh sb="5" eb="6">
      <t>ド</t>
    </rPh>
    <phoneticPr fontId="4"/>
  </si>
  <si>
    <t>j.</t>
  </si>
  <si>
    <t>事業開始年度</t>
    <rPh sb="4" eb="6">
      <t>ネンド</t>
    </rPh>
    <phoneticPr fontId="4"/>
  </si>
  <si>
    <t xml:space="preserve">情報セキュリティ対策の維持・強化のための業務への助言及び支援     </t>
  </si>
  <si>
    <t>社会保障</t>
    <rPh sb="0" eb="2">
      <t>シャカイ</t>
    </rPh>
    <rPh sb="2" eb="4">
      <t>ホショウ</t>
    </rPh>
    <phoneticPr fontId="4"/>
  </si>
  <si>
    <t>株式会社小野測器</t>
  </si>
  <si>
    <t>事業の有効性</t>
    <rPh sb="0" eb="2">
      <t>ジギョウ</t>
    </rPh>
    <rPh sb="3" eb="6">
      <t>ユウコウセイ</t>
    </rPh>
    <phoneticPr fontId="4"/>
  </si>
  <si>
    <t>研修用EV車両の購入</t>
  </si>
  <si>
    <t>1984年度</t>
    <rPh sb="5" eb="6">
      <t>ド</t>
    </rPh>
    <phoneticPr fontId="4"/>
  </si>
  <si>
    <t>点検・改善結果</t>
    <rPh sb="0" eb="2">
      <t>テンケン</t>
    </rPh>
    <rPh sb="3" eb="5">
      <t>カイゼン</t>
    </rPh>
    <rPh sb="5" eb="7">
      <t>ケッカ</t>
    </rPh>
    <phoneticPr fontId="4"/>
  </si>
  <si>
    <t>令和3年度交通安全環境研究研フォーラム2021運営補助業務</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</si>
  <si>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</si>
  <si>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</si>
  <si>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</si>
  <si>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</si>
  <si>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</si>
  <si>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事務庁舎3F空調機更新工事</t>
  </si>
  <si>
    <t>代替指標</t>
    <rPh sb="0" eb="2">
      <t>ダイタイ</t>
    </rPh>
    <rPh sb="2" eb="4">
      <t>シヒョウ</t>
    </rPh>
    <phoneticPr fontId="4"/>
  </si>
  <si>
    <t xml:space="preserve">黒煙測定器に係るQR表示器取付改修について【東北検査部 他６事務所】       </t>
  </si>
  <si>
    <t>自動車試験場における危険箇所の安全対策工事</t>
  </si>
  <si>
    <t>株式会社大塚商会</t>
  </si>
  <si>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</si>
  <si>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</si>
  <si>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</si>
  <si>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</si>
  <si>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</si>
  <si>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</si>
  <si>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MOVEシステムアップグレード</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</si>
  <si>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</si>
  <si>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</si>
  <si>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</si>
  <si>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</si>
  <si>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</si>
  <si>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</si>
  <si>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 xml:space="preserve">ASV衝突被害軽減ブレーキ実験用備品  </t>
  </si>
  <si>
    <t>点検結果</t>
    <rPh sb="0" eb="2">
      <t>テンケン</t>
    </rPh>
    <rPh sb="2" eb="4">
      <t>ケッカ</t>
    </rPh>
    <phoneticPr fontId="4"/>
  </si>
  <si>
    <t>当初見込み</t>
  </si>
  <si>
    <t>観光立国</t>
  </si>
  <si>
    <t>L.国立研究開発法人海上・港湾・航空技術研究所</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</si>
  <si>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</si>
  <si>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</si>
  <si>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</si>
  <si>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</si>
  <si>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</si>
  <si>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</si>
  <si>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</si>
  <si>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</si>
  <si>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</si>
  <si>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執行額／研究テーマ　</t>
  </si>
  <si>
    <t>一般会計</t>
    <rPh sb="0" eb="2">
      <t>イッパン</t>
    </rPh>
    <rPh sb="2" eb="4">
      <t>カイケイ</t>
    </rPh>
    <phoneticPr fontId="4"/>
  </si>
  <si>
    <t>食料安定供給特別会計農業経営安定勘定</t>
    <rPh sb="6" eb="8">
      <t>トクベツ</t>
    </rPh>
    <rPh sb="8" eb="10">
      <t>カイケイ</t>
    </rPh>
    <phoneticPr fontId="4"/>
  </si>
  <si>
    <t xml:space="preserve">サーベイランス対象試験車両（令和3年度2台目）の購入 </t>
  </si>
  <si>
    <t>該当の有無</t>
    <rPh sb="0" eb="2">
      <t>ガイトウ</t>
    </rPh>
    <rPh sb="3" eb="5">
      <t>ウム</t>
    </rPh>
    <phoneticPr fontId="4"/>
  </si>
  <si>
    <t>テレワーク用機器の購入</t>
  </si>
  <si>
    <t>直接実施</t>
    <rPh sb="0" eb="2">
      <t>チョクセツ</t>
    </rPh>
    <rPh sb="2" eb="4">
      <t>ジッシ</t>
    </rPh>
    <phoneticPr fontId="4"/>
  </si>
  <si>
    <t xml:space="preserve">自動車認証試験明細書PDFのテキストデータ化業務 </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</si>
  <si>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</si>
  <si>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</si>
  <si>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</si>
  <si>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</si>
  <si>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</si>
  <si>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株式会社工建</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</si>
  <si>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</si>
  <si>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</si>
  <si>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</si>
  <si>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</si>
  <si>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</si>
  <si>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</si>
  <si>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</si>
  <si>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排気ガス切り替え装置</t>
  </si>
  <si>
    <t>株式会社アルティア</t>
    <rPh sb="0" eb="4">
      <t>カブシキガイシャ</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</si>
  <si>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</si>
  <si>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</si>
  <si>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</si>
  <si>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</si>
  <si>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</si>
  <si>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</si>
  <si>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</si>
  <si>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 xml:space="preserve">車速追従表示装置改造作業   </t>
  </si>
  <si>
    <t xml:space="preserve">株式会社リケン環境システム   </t>
  </si>
  <si>
    <t>高齢社会対策</t>
  </si>
  <si>
    <t>子ども・若者育成支援</t>
  </si>
  <si>
    <t>主な増減理由</t>
  </si>
  <si>
    <t xml:space="preserve">経理・会計システムのハードウェアの更新及び運用保守（１年目）        </t>
  </si>
  <si>
    <t>データの集計、分析及び補助業務労働者派遣（R3.6.1～R4.3.31）</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</si>
  <si>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</si>
  <si>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</si>
  <si>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</si>
  <si>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</si>
  <si>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</si>
  <si>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</si>
  <si>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</si>
  <si>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</si>
  <si>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5　安全で安心できる交通の確保、治安・生活安全の確保
11　ICTの利活用及び技術研究開発の推進</t>
  </si>
  <si>
    <t>自動車安全特別会計（自動車検査登録勘定）は、受益者である自動車ユーザーからの検査手数料等を財源としている。</t>
    <rPh sb="43" eb="44">
      <t>トウ</t>
    </rPh>
    <phoneticPr fontId="4"/>
  </si>
  <si>
    <t>地球温暖化対策</t>
  </si>
  <si>
    <t>1994年度</t>
    <rPh sb="5" eb="6">
      <t>ド</t>
    </rPh>
    <phoneticPr fontId="4"/>
  </si>
  <si>
    <t>運営費交付金の執行額／分析等の件数　　　　　　　　　　　　　　</t>
  </si>
  <si>
    <t>主要経費名</t>
  </si>
  <si>
    <t>株式会社サンオータス</t>
  </si>
  <si>
    <t>l</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</si>
  <si>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</si>
  <si>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</si>
  <si>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</si>
  <si>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</si>
  <si>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</si>
  <si>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</si>
  <si>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</si>
  <si>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</si>
  <si>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</si>
  <si>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</si>
  <si>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</si>
  <si>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</si>
  <si>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実験用備品</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</si>
  <si>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</si>
  <si>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</si>
  <si>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</si>
  <si>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</si>
  <si>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</si>
  <si>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</si>
  <si>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車載型排出ガス測定システムを用いたテストコースにおける排出ガスの測定（ディスカバリースポーツ）</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</si>
  <si>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</si>
  <si>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</si>
  <si>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</si>
  <si>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</si>
  <si>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</si>
  <si>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</si>
  <si>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</si>
  <si>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</si>
  <si>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</si>
  <si>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</si>
  <si>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</si>
  <si>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 xml:space="preserve">経理・会計システム改修                                                                                                  </t>
  </si>
  <si>
    <t>単位当たりコスト等の水準は妥当か。</t>
    <rPh sb="8" eb="9">
      <t>トウ</t>
    </rPh>
    <phoneticPr fontId="4"/>
  </si>
  <si>
    <t xml:space="preserve">株式会社エヌイーティー </t>
  </si>
  <si>
    <t>労働保険特別会計雇用勘定</t>
    <rPh sb="4" eb="6">
      <t>トクベツ</t>
    </rPh>
    <rPh sb="6" eb="8">
      <t>カイケイ</t>
    </rPh>
    <phoneticPr fontId="4"/>
  </si>
  <si>
    <t xml:space="preserve">実験データ保存用外部記憶装置    </t>
  </si>
  <si>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</si>
  <si>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</si>
  <si>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</si>
  <si>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</si>
  <si>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年金特別会計基礎年金勘定</t>
    <rPh sb="2" eb="4">
      <t>トクベツ</t>
    </rPh>
    <rPh sb="4" eb="6">
      <t>カイケイ</t>
    </rPh>
    <phoneticPr fontId="4"/>
  </si>
  <si>
    <t xml:space="preserve">モバイルモニタほか  </t>
  </si>
  <si>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</si>
  <si>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</si>
  <si>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</si>
  <si>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</si>
  <si>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活動目標及び
活動実績
（アウトプット）</t>
  </si>
  <si>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</si>
  <si>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</si>
  <si>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</si>
  <si>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</si>
  <si>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実験用品</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</si>
  <si>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</si>
  <si>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</si>
  <si>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</si>
  <si>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</si>
  <si>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</si>
  <si>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</si>
  <si>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国民の安心・安全の確保及び環境の保全のため、自動車の型式認証における基準適合性審査等の実施及び自動車の不具合の原因解明のための技術的な検証の実施する。</t>
    <rPh sb="22" eb="25">
      <t>ジドウシャ</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</si>
  <si>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</si>
  <si>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</si>
  <si>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</si>
  <si>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</si>
  <si>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</si>
  <si>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</si>
  <si>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</si>
  <si>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</si>
  <si>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</si>
  <si>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</si>
  <si>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</si>
  <si>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</si>
  <si>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</si>
  <si>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</si>
  <si>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</si>
  <si>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</si>
  <si>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</si>
  <si>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</si>
  <si>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v.</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</si>
  <si>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</si>
  <si>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</si>
  <si>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株式会社イヤサカ</t>
    <rPh sb="0" eb="4">
      <t>カブシキガイシャ</t>
    </rPh>
    <phoneticPr fontId="4"/>
  </si>
  <si>
    <t>自動車検査及び登録確認調査業務</t>
    <rPh sb="0" eb="3">
      <t>ジドウシャ</t>
    </rPh>
    <rPh sb="3" eb="5">
      <t>ケンサ</t>
    </rPh>
    <rPh sb="5" eb="6">
      <t>オヨ</t>
    </rPh>
    <rPh sb="7" eb="9">
      <t>トウロク</t>
    </rPh>
    <rPh sb="9" eb="11">
      <t>カクニン</t>
    </rPh>
    <rPh sb="11" eb="13">
      <t>チョウサ</t>
    </rPh>
    <rPh sb="13" eb="15">
      <t>ギョウム</t>
    </rPh>
    <phoneticPr fontId="4"/>
  </si>
  <si>
    <t>事業の妥当性を検証するための代替的な達成目標及び実績</t>
  </si>
  <si>
    <t>物品購入（無線機等）</t>
  </si>
  <si>
    <t>内閣官房</t>
  </si>
  <si>
    <t>関係する
計画、通知等</t>
  </si>
  <si>
    <t>自動車検査用機械器具の製造及び据付（岩手事務所他）</t>
  </si>
  <si>
    <t>内閣府</t>
  </si>
  <si>
    <t>1226.2/8867</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</si>
  <si>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</si>
  <si>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</si>
  <si>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</si>
  <si>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</si>
  <si>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</si>
  <si>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</si>
  <si>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</si>
  <si>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</si>
  <si>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自動車検査場における受検者等の人身事故の削減</t>
  </si>
  <si>
    <t>復興庁</t>
  </si>
  <si>
    <t>総務省</t>
  </si>
  <si>
    <t>外務省</t>
  </si>
  <si>
    <t>令和4年度</t>
    <rPh sb="0" eb="2">
      <t>レイワ</t>
    </rPh>
    <rPh sb="3" eb="4">
      <t>ネン</t>
    </rPh>
    <rPh sb="4" eb="5">
      <t>ド</t>
    </rPh>
    <phoneticPr fontId="4"/>
  </si>
  <si>
    <t>財務省</t>
  </si>
  <si>
    <t>公益財団法人日本自動車輸送技術協会</t>
  </si>
  <si>
    <t>2004年度</t>
    <rPh sb="5" eb="6">
      <t>ド</t>
    </rPh>
    <phoneticPr fontId="4"/>
  </si>
  <si>
    <t>文部科学省</t>
  </si>
  <si>
    <t>厚生労働省</t>
  </si>
  <si>
    <t>見込み通りの成果を上げている。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</si>
  <si>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</si>
  <si>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xml:space="preserve">デスクトップＰＣ他   </t>
  </si>
  <si>
    <t>農林水産省</t>
  </si>
  <si>
    <t>歩行者横断システムのソフトウェアアップデート等</t>
  </si>
  <si>
    <t>国土交通省</t>
  </si>
  <si>
    <t>昭和18年度</t>
    <rPh sb="0" eb="2">
      <t>ショウワ</t>
    </rPh>
    <rPh sb="4" eb="5">
      <t>ネン</t>
    </rPh>
    <rPh sb="5" eb="6">
      <t>ド</t>
    </rPh>
    <phoneticPr fontId="4"/>
  </si>
  <si>
    <t>環境省</t>
  </si>
  <si>
    <t>防衛省</t>
  </si>
  <si>
    <t>東京貿易テクノシステム株式会社</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</si>
  <si>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</si>
  <si>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</si>
  <si>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</si>
  <si>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</si>
  <si>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</si>
  <si>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ダミー検定装置、遠心式加速度校正装置、車載データ集録器、WFG、計測装置校正装置の点検・校正</t>
  </si>
  <si>
    <t>縮減</t>
  </si>
  <si>
    <t>年度</t>
  </si>
  <si>
    <t>令和26年度</t>
    <rPh sb="0" eb="2">
      <t>レイワ</t>
    </rPh>
    <rPh sb="4" eb="5">
      <t>ネン</t>
    </rPh>
    <rPh sb="5" eb="6">
      <t>ド</t>
    </rPh>
    <phoneticPr fontId="4"/>
  </si>
  <si>
    <t>課長
　久保田　秀暢</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</si>
  <si>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</si>
  <si>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</si>
  <si>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</si>
  <si>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</si>
  <si>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</si>
  <si>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</si>
  <si>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</si>
  <si>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</si>
  <si>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</si>
  <si>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</si>
  <si>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</si>
  <si>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</si>
  <si>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</si>
  <si>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</si>
  <si>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</si>
  <si>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</si>
  <si>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株式会社中央</t>
  </si>
  <si>
    <t>N</t>
  </si>
  <si>
    <t>P</t>
  </si>
  <si>
    <t>m.</t>
  </si>
  <si>
    <t>株式会社イヤサカ</t>
  </si>
  <si>
    <t>文教・科学技術</t>
  </si>
  <si>
    <t>R</t>
  </si>
  <si>
    <t>昭和30年度</t>
    <rPh sb="0" eb="2">
      <t>ショウワ</t>
    </rPh>
    <rPh sb="4" eb="5">
      <t>ネン</t>
    </rPh>
    <rPh sb="5" eb="6">
      <t>ド</t>
    </rPh>
    <phoneticPr fontId="4"/>
  </si>
  <si>
    <t>748.4/18</t>
  </si>
  <si>
    <t>S</t>
  </si>
  <si>
    <t>ＡＢ　Ｄｙｎａｍｉｃｓ合同会社</t>
  </si>
  <si>
    <t>r.</t>
  </si>
  <si>
    <t>208</t>
  </si>
  <si>
    <t>T</t>
  </si>
  <si>
    <t>その他コスト削減や効率化に向けた工夫は行われているか。</t>
  </si>
  <si>
    <t>U</t>
  </si>
  <si>
    <t>1932年度</t>
    <rPh sb="5" eb="6">
      <t>ド</t>
    </rPh>
    <phoneticPr fontId="4"/>
  </si>
  <si>
    <t>度数率</t>
  </si>
  <si>
    <t>V</t>
  </si>
  <si>
    <t>周辺車両挙動計測車両のLiDARの換装及び設定作業</t>
  </si>
  <si>
    <t>W</t>
  </si>
  <si>
    <t>X</t>
  </si>
  <si>
    <t>Y</t>
  </si>
  <si>
    <t>Z</t>
  </si>
  <si>
    <t>株式会社小山ガレージ</t>
  </si>
  <si>
    <t>a</t>
  </si>
  <si>
    <t>d</t>
  </si>
  <si>
    <t>備品</t>
    <rPh sb="0" eb="2">
      <t>ビヒン</t>
    </rPh>
    <phoneticPr fontId="4"/>
  </si>
  <si>
    <t>e</t>
  </si>
  <si>
    <t>f</t>
  </si>
  <si>
    <t>昭和39年度</t>
    <rPh sb="0" eb="2">
      <t>ショウワ</t>
    </rPh>
    <rPh sb="4" eb="5">
      <t>ネン</t>
    </rPh>
    <rPh sb="5" eb="6">
      <t>ド</t>
    </rPh>
    <phoneticPr fontId="4"/>
  </si>
  <si>
    <t xml:space="preserve">イネーブラー株式会社 </t>
  </si>
  <si>
    <t xml:space="preserve">車載型排出ガス測定システムの妥当性確認及び排出ガス試験（ベルランゴ）  </t>
  </si>
  <si>
    <t>府</t>
  </si>
  <si>
    <t>g</t>
  </si>
  <si>
    <t xml:space="preserve">什器類 </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</si>
  <si>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</si>
  <si>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</si>
  <si>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</si>
  <si>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</si>
  <si>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</si>
  <si>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</si>
  <si>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</si>
  <si>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</si>
  <si>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</si>
  <si>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</si>
  <si>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</si>
  <si>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</si>
  <si>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</si>
  <si>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</si>
  <si>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</si>
  <si>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</si>
  <si>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</si>
  <si>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</si>
  <si>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</si>
  <si>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PEMS用消耗品の購入</t>
  </si>
  <si>
    <t>契約方式</t>
    <rPh sb="0" eb="2">
      <t>ケイヤク</t>
    </rPh>
    <rPh sb="2" eb="4">
      <t>ホウシキ</t>
    </rPh>
    <phoneticPr fontId="4"/>
  </si>
  <si>
    <t>試験機器運搬車両の購入</t>
  </si>
  <si>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</si>
  <si>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</si>
  <si>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</si>
  <si>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</si>
  <si>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</si>
  <si>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</si>
  <si>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三菱ふそうトラック・バス株式会社</t>
  </si>
  <si>
    <t>社会資本整備等</t>
  </si>
  <si>
    <t>主要政策・施策</t>
  </si>
  <si>
    <t>不用率が大きい場合、その理由は妥当か。（理由を右に記載）</t>
  </si>
  <si>
    <t>歩行者子供ダミー及び立体乗用車型ダミーの購入</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</si>
  <si>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</si>
  <si>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</si>
  <si>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</si>
  <si>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</si>
  <si>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</si>
  <si>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</si>
  <si>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アクションカメラ等の購入</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</si>
  <si>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</si>
  <si>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</si>
  <si>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</si>
  <si>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</si>
  <si>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</si>
  <si>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</si>
  <si>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</si>
  <si>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</si>
  <si>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株式会社ＪＳＯＬ</t>
  </si>
  <si>
    <t>M.</t>
  </si>
  <si>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</si>
  <si>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</si>
  <si>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</si>
  <si>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</si>
  <si>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</si>
  <si>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スレッド試験機年次点検</t>
  </si>
  <si>
    <t>U.</t>
  </si>
  <si>
    <t>国庫債務負担行為等</t>
  </si>
  <si>
    <t>業務用椅子の購入</t>
  </si>
  <si>
    <t>昭和32年度</t>
    <rPh sb="0" eb="2">
      <t>ショウワ</t>
    </rPh>
    <rPh sb="4" eb="5">
      <t>ネン</t>
    </rPh>
    <rPh sb="5" eb="6">
      <t>ド</t>
    </rPh>
    <phoneticPr fontId="4"/>
  </si>
  <si>
    <t>V.</t>
  </si>
  <si>
    <t>実験用大型ディスプレイ</t>
  </si>
  <si>
    <t xml:space="preserve">衝突安全審査棟試験用機器の整備および購入      </t>
  </si>
  <si>
    <t>平成28年度</t>
    <rPh sb="0" eb="2">
      <t>ヘイセイ</t>
    </rPh>
    <rPh sb="4" eb="5">
      <t>ネン</t>
    </rPh>
    <rPh sb="5" eb="6">
      <t>ド</t>
    </rPh>
    <phoneticPr fontId="4"/>
  </si>
  <si>
    <t>W.</t>
  </si>
  <si>
    <t>Z.</t>
  </si>
  <si>
    <t>歩行者保護試験機の定期点検・校正</t>
  </si>
  <si>
    <t>自動車安全特別会計自動車検査登録勘定</t>
  </si>
  <si>
    <t>2034年度</t>
    <rPh sb="5" eb="6">
      <t>ド</t>
    </rPh>
    <phoneticPr fontId="4"/>
  </si>
  <si>
    <t>a.</t>
  </si>
  <si>
    <t>d.</t>
  </si>
  <si>
    <t>昭和2年度</t>
    <rPh sb="0" eb="2">
      <t>ショウワ</t>
    </rPh>
    <rPh sb="3" eb="4">
      <t>ネン</t>
    </rPh>
    <rPh sb="4" eb="5">
      <t>ド</t>
    </rPh>
    <phoneticPr fontId="4"/>
  </si>
  <si>
    <t xml:space="preserve">令和３年度自動車審査高度化施設再設置に伴う設定変更    </t>
  </si>
  <si>
    <t>17　自動車の安全性を高める
41　技術研究開発を推進する</t>
  </si>
  <si>
    <t>e.</t>
  </si>
  <si>
    <t>周辺車両挙動計測車両の改修並びに周辺車両の挙動計測及び分析役務</t>
  </si>
  <si>
    <t>2026年度</t>
    <rPh sb="5" eb="6">
      <t>ド</t>
    </rPh>
    <phoneticPr fontId="4"/>
  </si>
  <si>
    <t>h.</t>
  </si>
  <si>
    <t>1944年度</t>
    <rPh sb="5" eb="6">
      <t>ド</t>
    </rPh>
    <phoneticPr fontId="4"/>
  </si>
  <si>
    <t>i.</t>
  </si>
  <si>
    <t>l.</t>
  </si>
  <si>
    <t>令和8年度</t>
    <rPh sb="0" eb="2">
      <t>レイワ</t>
    </rPh>
    <rPh sb="3" eb="4">
      <t>ネン</t>
    </rPh>
    <rPh sb="4" eb="5">
      <t>ド</t>
    </rPh>
    <phoneticPr fontId="4"/>
  </si>
  <si>
    <t>k.</t>
  </si>
  <si>
    <t>q.</t>
  </si>
  <si>
    <t>K.三菱ＨＣキャピタル株式会社</t>
  </si>
  <si>
    <t>昭和7年度</t>
    <rPh sb="0" eb="2">
      <t>ショウワ</t>
    </rPh>
    <rPh sb="3" eb="4">
      <t>ネン</t>
    </rPh>
    <rPh sb="4" eb="5">
      <t>ド</t>
    </rPh>
    <phoneticPr fontId="4"/>
  </si>
  <si>
    <t>s.</t>
  </si>
  <si>
    <t xml:space="preserve">データ解析用PC他  </t>
  </si>
  <si>
    <t>t.</t>
  </si>
  <si>
    <t>支　出　額
（百万円）</t>
  </si>
  <si>
    <t>平成17年度</t>
    <rPh sb="0" eb="2">
      <t>ヘイセイ</t>
    </rPh>
    <rPh sb="4" eb="5">
      <t>ネン</t>
    </rPh>
    <rPh sb="5" eb="6">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</si>
  <si>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</si>
  <si>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</si>
  <si>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</si>
  <si>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財政投融資特別会計特定国有財産整備勘定</t>
    <rPh sb="5" eb="7">
      <t>トクベツ</t>
    </rPh>
    <rPh sb="7" eb="9">
      <t>カイケイ</t>
    </rPh>
    <phoneticPr fontId="4"/>
  </si>
  <si>
    <t>令和３年度自動車審査高度化施設における運用支援・保守業務</t>
  </si>
  <si>
    <t>自動車安全特別会計保障勘定</t>
  </si>
  <si>
    <t>株式会社ＴＳＰ</t>
  </si>
  <si>
    <t>令和6年度</t>
    <rPh sb="0" eb="2">
      <t>レイワ</t>
    </rPh>
    <rPh sb="3" eb="4">
      <t>ネン</t>
    </rPh>
    <rPh sb="4" eb="5">
      <t>ド</t>
    </rPh>
    <phoneticPr fontId="4"/>
  </si>
  <si>
    <t>自動車安全特別会計自動車事故対策勘定</t>
  </si>
  <si>
    <t>自動車安全特別会計空港整備勘定</t>
  </si>
  <si>
    <t>九電みらいエナジー株式会社</t>
  </si>
  <si>
    <t>東日本大震災復興特別会計</t>
  </si>
  <si>
    <t>地方創生</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</si>
  <si>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</si>
  <si>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</si>
  <si>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</si>
  <si>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</si>
  <si>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 xml:space="preserve">衝突試験保安機器等の購入 </t>
  </si>
  <si>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</si>
  <si>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</si>
  <si>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</si>
  <si>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東芝デバイスソリューション株式会社</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</si>
  <si>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</si>
  <si>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</si>
  <si>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</si>
  <si>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</si>
  <si>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</si>
  <si>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</si>
  <si>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</si>
  <si>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1959年度</t>
    <rPh sb="5" eb="6">
      <t>ド</t>
    </rPh>
    <phoneticPr fontId="4"/>
  </si>
  <si>
    <t>2000年度</t>
    <rPh sb="5" eb="6">
      <t>ド</t>
    </rPh>
    <phoneticPr fontId="4"/>
  </si>
  <si>
    <t>食料安定供給特別会計農業再保険勘定</t>
    <rPh sb="6" eb="8">
      <t>トクベツ</t>
    </rPh>
    <rPh sb="8" eb="10">
      <t>カイケイ</t>
    </rPh>
    <phoneticPr fontId="4"/>
  </si>
  <si>
    <t>　</t>
  </si>
  <si>
    <t>国土強靱化施策</t>
    <rPh sb="2" eb="4">
      <t>キョウジン</t>
    </rPh>
    <rPh sb="5" eb="7">
      <t>シサク</t>
    </rPh>
    <phoneticPr fontId="4"/>
  </si>
  <si>
    <t xml:space="preserve">半無響室設置工事  </t>
  </si>
  <si>
    <t>一者応札・一者応募又は
競争性のない随意契約となった理由及び改善策
（契約額10億円以上）</t>
  </si>
  <si>
    <t xml:space="preserve">損害保険ジャパン株式会社   </t>
  </si>
  <si>
    <t>食料安定供給関係</t>
    <rPh sb="1" eb="2">
      <t>リョウ</t>
    </rPh>
    <phoneticPr fontId="4"/>
  </si>
  <si>
    <t>チェック</t>
  </si>
  <si>
    <t>株式会社アール＆キャリア</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</si>
  <si>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</si>
  <si>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</si>
  <si>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</si>
  <si>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</si>
  <si>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清掃業務請負（調布本所）</t>
  </si>
  <si>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</si>
  <si>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</si>
  <si>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</si>
  <si>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</si>
  <si>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</si>
  <si>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</si>
  <si>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</si>
  <si>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</si>
  <si>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</si>
  <si>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</si>
  <si>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</si>
  <si>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</si>
  <si>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</si>
  <si>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</si>
  <si>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</si>
  <si>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</si>
  <si>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</si>
  <si>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</si>
  <si>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</si>
  <si>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</si>
  <si>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</si>
  <si>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</si>
  <si>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</si>
  <si>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401.1/10</t>
  </si>
  <si>
    <t>バッテリ非破壊診断法に関する調査</t>
  </si>
  <si>
    <t>平成24年度</t>
    <rPh sb="0" eb="2">
      <t>ヘイセイ</t>
    </rPh>
    <phoneticPr fontId="4"/>
  </si>
  <si>
    <t>執行額/箇所数</t>
  </si>
  <si>
    <t xml:space="preserve">令和３年度 コンプライアンス等に関するセルフチェック（自己点検）の実施     </t>
  </si>
  <si>
    <t>新32</t>
    <rPh sb="0" eb="1">
      <t>シン</t>
    </rPh>
    <phoneticPr fontId="4"/>
  </si>
  <si>
    <t>自動車・鉄道の基準策定等に資する調査等を25件程度実施する。</t>
  </si>
  <si>
    <t>取組事項</t>
    <rPh sb="0" eb="2">
      <t>トリクミ</t>
    </rPh>
    <rPh sb="2" eb="4">
      <t>ジコウ</t>
    </rPh>
    <phoneticPr fontId="4"/>
  </si>
  <si>
    <t>統計改革</t>
    <rPh sb="0" eb="2">
      <t>トウケイ</t>
    </rPh>
    <rPh sb="2" eb="4">
      <t>カイカク</t>
    </rPh>
    <phoneticPr fontId="4"/>
  </si>
  <si>
    <t>-</t>
  </si>
  <si>
    <t>歩行者横断システムの定期点検</t>
  </si>
  <si>
    <t>令和元年度</t>
    <rPh sb="0" eb="2">
      <t>レイワ</t>
    </rPh>
    <rPh sb="2" eb="3">
      <t>ガン</t>
    </rPh>
    <rPh sb="4" eb="5">
      <t>ド</t>
    </rPh>
    <phoneticPr fontId="4"/>
  </si>
  <si>
    <t>第一エンジン実験棟エンジンベンチ吸気環境整備</t>
  </si>
  <si>
    <t>官報公告（審査）</t>
    <rPh sb="0" eb="2">
      <t>カンポウ</t>
    </rPh>
    <rPh sb="2" eb="4">
      <t>コウコク</t>
    </rPh>
    <rPh sb="5" eb="7">
      <t>シンサ</t>
    </rPh>
    <phoneticPr fontId="29"/>
  </si>
  <si>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</si>
  <si>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</si>
  <si>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</si>
  <si>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</si>
  <si>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データ収録装置</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</si>
  <si>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</si>
  <si>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</si>
  <si>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</si>
  <si>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</si>
  <si>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</si>
  <si>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</si>
  <si>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</si>
  <si>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 xml:space="preserve">東京貿易テクノシステム株式会社 </t>
  </si>
  <si>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</si>
  <si>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</si>
  <si>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</si>
  <si>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 xml:space="preserve">第二回オパシメータの購入 【神奈川事務所 他５２事務所】      </t>
  </si>
  <si>
    <t>昭和20年度</t>
    <rPh sb="0" eb="2">
      <t>ショウワ</t>
    </rPh>
    <rPh sb="4" eb="5">
      <t>ネン</t>
    </rPh>
    <rPh sb="5" eb="6">
      <t>ド</t>
    </rPh>
    <phoneticPr fontId="4"/>
  </si>
  <si>
    <t xml:space="preserve">電気需給契約について〈三者）（関東検査部他22事務所）   </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</si>
  <si>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</si>
  <si>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</si>
  <si>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</si>
  <si>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</si>
  <si>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 xml:space="preserve">株式会社オービタルネット   </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</si>
  <si>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</si>
  <si>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</si>
  <si>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</si>
  <si>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乗用車型3Dソフトターゲット及び自走式プラットフォームの購入</t>
  </si>
  <si>
    <t xml:space="preserve">株式会社キーエンス  </t>
  </si>
  <si>
    <t>1936年度</t>
    <rPh sb="5" eb="6">
      <t>ド</t>
    </rPh>
    <phoneticPr fontId="4"/>
  </si>
  <si>
    <t>実験データ保存用外部記憶装置</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</si>
  <si>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</si>
  <si>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</si>
  <si>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</si>
  <si>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</si>
  <si>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</si>
  <si>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</si>
  <si>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</si>
  <si>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</si>
  <si>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430</t>
  </si>
  <si>
    <t>昭和38年度</t>
    <rPh sb="0" eb="2">
      <t>ショウワ</t>
    </rPh>
    <rPh sb="4" eb="5">
      <t>ネン</t>
    </rPh>
    <rPh sb="5" eb="6">
      <t>ド</t>
    </rPh>
    <phoneticPr fontId="4"/>
  </si>
  <si>
    <t>電磁界シミュレーションソフト</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</si>
  <si>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</si>
  <si>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</si>
  <si>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</si>
  <si>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311</t>
  </si>
  <si>
    <t>平成13年度</t>
    <rPh sb="0" eb="2">
      <t>ヘイセイ</t>
    </rPh>
    <rPh sb="4" eb="5">
      <t>ネン</t>
    </rPh>
    <rPh sb="5" eb="6">
      <t>ド</t>
    </rPh>
    <phoneticPr fontId="4"/>
  </si>
  <si>
    <t>昭和47年度</t>
    <rPh sb="0" eb="2">
      <t>ショウワ</t>
    </rPh>
    <rPh sb="4" eb="5">
      <t>ネン</t>
    </rPh>
    <rPh sb="5" eb="6">
      <t>ド</t>
    </rPh>
    <phoneticPr fontId="4"/>
  </si>
  <si>
    <t xml:space="preserve">第二回排気ガステスタの製造及び据付 【厳原事務所 他１８事務所】          </t>
  </si>
  <si>
    <t>昭和48年度</t>
    <rPh sb="0" eb="2">
      <t>ショウワ</t>
    </rPh>
    <rPh sb="4" eb="5">
      <t>ネン</t>
    </rPh>
    <rPh sb="5" eb="6">
      <t>ド</t>
    </rPh>
    <phoneticPr fontId="4"/>
  </si>
  <si>
    <t>昭和49年度</t>
    <rPh sb="0" eb="2">
      <t>ショウワ</t>
    </rPh>
    <rPh sb="4" eb="5">
      <t>ネン</t>
    </rPh>
    <rPh sb="5" eb="6">
      <t>ド</t>
    </rPh>
    <phoneticPr fontId="4"/>
  </si>
  <si>
    <t xml:space="preserve">リモート研修用機器他 </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</si>
  <si>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</si>
  <si>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</si>
  <si>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</si>
  <si>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</si>
  <si>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</si>
  <si>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</si>
  <si>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</si>
  <si>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</si>
  <si>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</si>
  <si>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</si>
  <si>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</si>
  <si>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</si>
  <si>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</si>
  <si>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</si>
  <si>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平成9年度</t>
    <rPh sb="0" eb="2">
      <t>ヘイセイ</t>
    </rPh>
    <rPh sb="3" eb="4">
      <t>ネン</t>
    </rPh>
    <rPh sb="4" eb="5">
      <t>ド</t>
    </rPh>
    <phoneticPr fontId="4"/>
  </si>
  <si>
    <t>ブラインド交換</t>
  </si>
  <si>
    <t>平成11年度</t>
    <rPh sb="0" eb="2">
      <t>ヘイセイ</t>
    </rPh>
    <rPh sb="4" eb="5">
      <t>ネン</t>
    </rPh>
    <rPh sb="5" eb="6">
      <t>ド</t>
    </rPh>
    <phoneticPr fontId="4"/>
  </si>
  <si>
    <t>株式会社ジャパンテクノロジー</t>
  </si>
  <si>
    <t>車載型排出ガス測定システムの妥当性確認及び排出ガス試験（ロッキー）</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</si>
  <si>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</si>
  <si>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</si>
  <si>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</si>
  <si>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</si>
  <si>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 xml:space="preserve">実験用品 </t>
  </si>
  <si>
    <t>平成19年度</t>
    <rPh sb="0" eb="2">
      <t>ヘイセイ</t>
    </rPh>
    <rPh sb="4" eb="5">
      <t>ネン</t>
    </rPh>
    <rPh sb="5" eb="6">
      <t>ド</t>
    </rPh>
    <phoneticPr fontId="4"/>
  </si>
  <si>
    <t>平成20年度</t>
    <rPh sb="0" eb="2">
      <t>ヘイセイ</t>
    </rPh>
    <rPh sb="4" eb="5">
      <t>ネン</t>
    </rPh>
    <rPh sb="5" eb="6">
      <t>ド</t>
    </rPh>
    <phoneticPr fontId="4"/>
  </si>
  <si>
    <t>192</t>
  </si>
  <si>
    <t>平成21年度</t>
    <rPh sb="0" eb="2">
      <t>ヘイセイ</t>
    </rPh>
    <rPh sb="4" eb="5">
      <t>ネン</t>
    </rPh>
    <rPh sb="5" eb="6">
      <t>ド</t>
    </rPh>
    <phoneticPr fontId="4"/>
  </si>
  <si>
    <t>2029年度</t>
    <rPh sb="5" eb="6">
      <t>ド</t>
    </rPh>
    <phoneticPr fontId="4"/>
  </si>
  <si>
    <t>自動車用高速充電器の導入</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</si>
  <si>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</si>
  <si>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</si>
  <si>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</si>
  <si>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</si>
  <si>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</si>
  <si>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一般競争入札を積極的に採用すること等により、コスト削減に努めている。</t>
  </si>
  <si>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</si>
  <si>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</si>
  <si>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</si>
  <si>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355.7/10</t>
  </si>
  <si>
    <t>1948年度</t>
    <rPh sb="5" eb="6">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</si>
  <si>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</si>
  <si>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</si>
  <si>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</si>
  <si>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</si>
  <si>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</si>
  <si>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IT資産管理ツール（SKYSEA Client View 15）の運用保守業務</t>
  </si>
  <si>
    <t>令和18年度</t>
    <rPh sb="0" eb="2">
      <t>レイワ</t>
    </rPh>
    <rPh sb="4" eb="5">
      <t>ネン</t>
    </rPh>
    <rPh sb="5" eb="6">
      <t>ド</t>
    </rPh>
    <phoneticPr fontId="4"/>
  </si>
  <si>
    <t>令和19年度</t>
    <rPh sb="0" eb="2">
      <t>レイワ</t>
    </rPh>
    <rPh sb="4" eb="5">
      <t>ネン</t>
    </rPh>
    <rPh sb="5" eb="6">
      <t>ド</t>
    </rPh>
    <phoneticPr fontId="4"/>
  </si>
  <si>
    <t xml:space="preserve">エア・ブラウン株式会社  </t>
  </si>
  <si>
    <t>客員研究員への謝金・交通費</t>
  </si>
  <si>
    <t>令和24年度</t>
    <rPh sb="0" eb="2">
      <t>レイワ</t>
    </rPh>
    <rPh sb="4" eb="5">
      <t>ネン</t>
    </rPh>
    <rPh sb="5" eb="6">
      <t>ド</t>
    </rPh>
    <phoneticPr fontId="4"/>
  </si>
  <si>
    <t>交通安全環境研究所の審査部門にて実施した情報分析等の件数</t>
  </si>
  <si>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</si>
  <si>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</si>
  <si>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</si>
  <si>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</si>
  <si>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</si>
  <si>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 xml:space="preserve">経理・会計システム改修  </t>
  </si>
  <si>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</si>
  <si>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</si>
  <si>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</si>
  <si>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</si>
  <si>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</si>
  <si>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</si>
  <si>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可搬式クレーン等の購入    </t>
  </si>
  <si>
    <t xml:space="preserve">ノートＰＣ購入  </t>
  </si>
  <si>
    <t>1940年度</t>
    <rPh sb="5" eb="6">
      <t>ド</t>
    </rPh>
    <phoneticPr fontId="4"/>
  </si>
  <si>
    <t xml:space="preserve">無線LANのAP   </t>
  </si>
  <si>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</si>
  <si>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</si>
  <si>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</si>
  <si>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</si>
  <si>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</si>
  <si>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</si>
  <si>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研修用消耗品購入</t>
  </si>
  <si>
    <t>1954年度</t>
    <rPh sb="5" eb="6">
      <t>ド</t>
    </rPh>
    <phoneticPr fontId="4"/>
  </si>
  <si>
    <t>1955年度</t>
    <rPh sb="5" eb="6">
      <t>ド</t>
    </rPh>
    <phoneticPr fontId="4"/>
  </si>
  <si>
    <t>1958年度</t>
    <rPh sb="5" eb="6">
      <t>ド</t>
    </rPh>
    <phoneticPr fontId="4"/>
  </si>
  <si>
    <t>1960年度</t>
    <rPh sb="5" eb="6">
      <t>ド</t>
    </rPh>
    <phoneticPr fontId="4"/>
  </si>
  <si>
    <t>委託</t>
    <rPh sb="0" eb="2">
      <t>イタク</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</si>
  <si>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</si>
  <si>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</si>
  <si>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</si>
  <si>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</si>
  <si>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</si>
  <si>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</si>
  <si>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</si>
  <si>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 xml:space="preserve">株式会社グラムリンク </t>
  </si>
  <si>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</si>
  <si>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</si>
  <si>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</si>
  <si>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</si>
  <si>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</si>
  <si>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株式会社竹宝商会</t>
  </si>
  <si>
    <t>1975年度</t>
    <rPh sb="5" eb="6">
      <t>ド</t>
    </rPh>
    <phoneticPr fontId="4"/>
  </si>
  <si>
    <t>レーザー墨出し器ほか</t>
  </si>
  <si>
    <t>縁石鋲ほか</t>
  </si>
  <si>
    <t>1977年度</t>
    <rPh sb="5" eb="6">
      <t>ド</t>
    </rPh>
    <phoneticPr fontId="4"/>
  </si>
  <si>
    <t>1979年度</t>
    <rPh sb="5" eb="6">
      <t>ド</t>
    </rPh>
    <phoneticPr fontId="4"/>
  </si>
  <si>
    <t>海技研分担金</t>
  </si>
  <si>
    <t>1982年度</t>
    <rPh sb="5" eb="6">
      <t>ド</t>
    </rPh>
    <phoneticPr fontId="4"/>
  </si>
  <si>
    <t>1983年度</t>
    <rPh sb="5" eb="6">
      <t>ド</t>
    </rPh>
    <phoneticPr fontId="4"/>
  </si>
  <si>
    <t>自動車技術総合機構テレワークシステムにかかる設計・構築及び運用・保守業務</t>
  </si>
  <si>
    <t>1986年度</t>
    <rPh sb="5" eb="6">
      <t>ド</t>
    </rPh>
    <phoneticPr fontId="4"/>
  </si>
  <si>
    <t>独立行政法人通則法第３２条第２項に基づく報告書
https://www.naltec.go.jp/publication/report.html</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</si>
  <si>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</si>
  <si>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</si>
  <si>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</si>
  <si>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</si>
  <si>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</si>
  <si>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</si>
  <si>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</si>
  <si>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</si>
  <si>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</si>
  <si>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</si>
  <si>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</si>
  <si>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</si>
  <si>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</si>
  <si>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</si>
  <si>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</si>
  <si>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安全自動車株式会社</t>
    <rPh sb="0" eb="2">
      <t>アンゼン</t>
    </rPh>
    <rPh sb="2" eb="5">
      <t>ジドウシャ</t>
    </rPh>
    <rPh sb="5" eb="9">
      <t>カブシキガイシャ</t>
    </rPh>
    <phoneticPr fontId="4"/>
  </si>
  <si>
    <t>2008年度</t>
    <rPh sb="5" eb="6">
      <t>ド</t>
    </rPh>
    <phoneticPr fontId="4"/>
  </si>
  <si>
    <t>2017年度</t>
    <rPh sb="5" eb="6">
      <t>ド</t>
    </rPh>
    <phoneticPr fontId="4"/>
  </si>
  <si>
    <t>2009年度</t>
    <rPh sb="5" eb="6">
      <t>ド</t>
    </rPh>
    <phoneticPr fontId="4"/>
  </si>
  <si>
    <t>2010年度</t>
    <rPh sb="5" eb="6">
      <t>ド</t>
    </rPh>
    <phoneticPr fontId="4"/>
  </si>
  <si>
    <t>309</t>
  </si>
  <si>
    <t>自動車検査用機械器具の製造及び据付（室蘭事務所他）</t>
  </si>
  <si>
    <t>2011年度</t>
    <rPh sb="5" eb="6">
      <t>ド</t>
    </rPh>
    <phoneticPr fontId="4"/>
  </si>
  <si>
    <t xml:space="preserve">World SIDダミー及びH3ダミー胸部変位計の点検・校正  </t>
  </si>
  <si>
    <t>2012年度</t>
    <rPh sb="5" eb="6">
      <t>ド</t>
    </rPh>
    <phoneticPr fontId="4"/>
  </si>
  <si>
    <t>2013年度</t>
    <rPh sb="5" eb="6">
      <t>ド</t>
    </rPh>
    <phoneticPr fontId="4"/>
  </si>
  <si>
    <t>トナーカートリッジ</t>
  </si>
  <si>
    <t>2014年度</t>
    <rPh sb="5" eb="6">
      <t>ド</t>
    </rPh>
    <phoneticPr fontId="4"/>
  </si>
  <si>
    <t>人件費</t>
    <rPh sb="0" eb="3">
      <t>ジンケンヒ</t>
    </rPh>
    <phoneticPr fontId="28"/>
  </si>
  <si>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</si>
  <si>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</si>
  <si>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</si>
  <si>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</si>
  <si>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</si>
  <si>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</si>
  <si>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</si>
  <si>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</si>
  <si>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</si>
  <si>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</si>
  <si>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</si>
  <si>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 xml:space="preserve">GPS開発ツールほか   </t>
  </si>
  <si>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</si>
  <si>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</si>
  <si>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</si>
  <si>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</si>
  <si>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</si>
  <si>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</si>
  <si>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</si>
  <si>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</si>
  <si>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</si>
  <si>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</si>
  <si>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</si>
  <si>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官報公告（一般）</t>
    <rPh sb="0" eb="2">
      <t>カンポウ</t>
    </rPh>
    <rPh sb="2" eb="4">
      <t>コウコク</t>
    </rPh>
    <rPh sb="5" eb="7">
      <t>イッパン</t>
    </rPh>
    <phoneticPr fontId="29"/>
  </si>
  <si>
    <t>新21</t>
    <rPh sb="0" eb="1">
      <t>シン</t>
    </rPh>
    <phoneticPr fontId="4"/>
  </si>
  <si>
    <t>道路運送車両法に基づき実施する自動車の基準適合性審査、自動車等の型式審査、リコールに係る技術的検証、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rPh sb="84" eb="85">
      <t>トウ</t>
    </rPh>
    <rPh sb="86" eb="88">
      <t>テキカク</t>
    </rPh>
    <rPh sb="89" eb="91">
      <t>ジッシ</t>
    </rPh>
    <rPh sb="92" eb="94">
      <t>カクホ</t>
    </rPh>
    <rPh sb="95" eb="97">
      <t>モクテキ</t>
    </rPh>
    <rPh sb="106" eb="108">
      <t>アンゼン</t>
    </rPh>
    <rPh sb="109" eb="111">
      <t>アンシン</t>
    </rPh>
    <rPh sb="112" eb="114">
      <t>コウツウ</t>
    </rPh>
    <rPh sb="114" eb="116">
      <t>シャカイ</t>
    </rPh>
    <rPh sb="117" eb="119">
      <t>ジツゲン</t>
    </rPh>
    <rPh sb="123" eb="124">
      <t>クニ</t>
    </rPh>
    <rPh sb="125" eb="126">
      <t>オコナ</t>
    </rPh>
    <rPh sb="140" eb="142">
      <t>ジギョウ</t>
    </rPh>
    <phoneticPr fontId="4"/>
  </si>
  <si>
    <t>新22</t>
    <rPh sb="0" eb="1">
      <t>シン</t>
    </rPh>
    <phoneticPr fontId="4"/>
  </si>
  <si>
    <t>ガソリン直噴車購入（再度入札公告）</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</si>
  <si>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</si>
  <si>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</si>
  <si>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</si>
  <si>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</si>
  <si>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</si>
  <si>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ハードディスク等</t>
  </si>
  <si>
    <t>復興</t>
  </si>
  <si>
    <t>自動車技術総合機構財産保険</t>
  </si>
  <si>
    <t>総務</t>
  </si>
  <si>
    <t>外務</t>
  </si>
  <si>
    <t>財務</t>
    <rPh sb="0" eb="2">
      <t>ザイム</t>
    </rPh>
    <phoneticPr fontId="4"/>
  </si>
  <si>
    <t>文科</t>
  </si>
  <si>
    <t xml:space="preserve">試験機器制御用ＰＣの更新  </t>
  </si>
  <si>
    <t>農水</t>
  </si>
  <si>
    <t>経産</t>
  </si>
  <si>
    <t>国交</t>
  </si>
  <si>
    <t>株式会社交宣</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</si>
  <si>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</si>
  <si>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</si>
  <si>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</si>
  <si>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</si>
  <si>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</si>
  <si>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</si>
  <si>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環境性能審査棟試験室空調システムの点検整備</t>
  </si>
  <si>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</si>
  <si>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</si>
  <si>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</si>
  <si>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</si>
  <si>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</si>
  <si>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</si>
  <si>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</si>
  <si>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</si>
  <si>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410</t>
  </si>
  <si>
    <t>政策評価書URL</t>
    <rPh sb="0" eb="2">
      <t>セイサク</t>
    </rPh>
    <rPh sb="2" eb="4">
      <t>ヒョウカ</t>
    </rPh>
    <rPh sb="4" eb="5">
      <t>ショ</t>
    </rPh>
    <phoneticPr fontId="4"/>
  </si>
  <si>
    <t>G.三菱ＨＣキャピタル株式会社</t>
  </si>
  <si>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</si>
  <si>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</si>
  <si>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</si>
  <si>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</si>
  <si>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</si>
  <si>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</si>
  <si>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</si>
  <si>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</si>
  <si>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</si>
  <si>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</si>
  <si>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</si>
  <si>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自動車局</t>
  </si>
  <si>
    <t>ブレーキテスターの撤去等の工事</t>
  </si>
  <si>
    <t>同上</t>
    <rPh sb="0" eb="2">
      <t>ドウジョウ</t>
    </rPh>
    <phoneticPr fontId="4"/>
  </si>
  <si>
    <t>平成14年度</t>
  </si>
  <si>
    <t>終了予定なし</t>
  </si>
  <si>
    <t>技術・環境政策課</t>
  </si>
  <si>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の整備等に必要な経費。</t>
  </si>
  <si>
    <t xml:space="preserve">カメラ等 </t>
  </si>
  <si>
    <t>独立行政法人自動車技術総合機構審査勘定運営費交付金</t>
  </si>
  <si>
    <t>株式会社花園グリーンサービス</t>
  </si>
  <si>
    <t>独立行政法人自動車技術総合機構一般勘定運営費交付金</t>
  </si>
  <si>
    <t>自動車検査場における重大な事故の発生に係る度数率を年平均1.15以下とする。
※度数率は厚生労働省の基準を参照</t>
  </si>
  <si>
    <t>ノートパソコン他</t>
  </si>
  <si>
    <t>時間</t>
  </si>
  <si>
    <t xml:space="preserve">デスクトップＰＣ他 </t>
  </si>
  <si>
    <t>自動車技術総合機構自動車保険契約</t>
  </si>
  <si>
    <t>件</t>
  </si>
  <si>
    <t>自動車の不具合情報の分析件数</t>
  </si>
  <si>
    <t>箇所数</t>
  </si>
  <si>
    <t>交通安全環境研究所の研究部門にて実施した研究テーマ数</t>
  </si>
  <si>
    <t>E.小川工業株式会社</t>
  </si>
  <si>
    <t>執行額／箇所数　　　　　　　　　　　　　　</t>
  </si>
  <si>
    <t>百万円</t>
  </si>
  <si>
    <t>248.5/5</t>
  </si>
  <si>
    <t>百万円/件</t>
  </si>
  <si>
    <t>認証試験用消耗品等購入</t>
  </si>
  <si>
    <t>執行額/分析件数</t>
  </si>
  <si>
    <t>737.9/18</t>
  </si>
  <si>
    <t xml:space="preserve">令和３年度自動車審査高度化施設再設置に伴う設定変更  </t>
  </si>
  <si>
    <t>933.5/8947</t>
  </si>
  <si>
    <t>196</t>
  </si>
  <si>
    <t>一般財団法人日本健診財団</t>
  </si>
  <si>
    <t>198</t>
  </si>
  <si>
    <t>190</t>
  </si>
  <si>
    <t>194</t>
  </si>
  <si>
    <t>426</t>
  </si>
  <si>
    <t>0199</t>
  </si>
  <si>
    <t>0198</t>
  </si>
  <si>
    <t>○</t>
  </si>
  <si>
    <t>令和３年度自動車審査高度化施設アプリケーション改修等</t>
  </si>
  <si>
    <t xml:space="preserve">オパシメータの購入 【神奈川事務所 他１６事務所】   </t>
  </si>
  <si>
    <t>株式会社バンザイ</t>
    <rPh sb="0" eb="4">
      <t>カブシキガイシャ</t>
    </rPh>
    <phoneticPr fontId="4"/>
  </si>
  <si>
    <t>【３者】電気の購入（東北検査部管内）</t>
  </si>
  <si>
    <t>室蘭事務所下回りピット内フロアリフト製造及び据付</t>
  </si>
  <si>
    <t>急速充電状態における車両電磁両立性試験システムの導入</t>
  </si>
  <si>
    <t>黒煙テスタの製造及び据付</t>
  </si>
  <si>
    <t>エア配管等増設工事</t>
  </si>
  <si>
    <t xml:space="preserve">大型マルチテスタ他プログラム改修について                                                                                                                        </t>
  </si>
  <si>
    <t>自動車検査用機械器具の製造及び据付（帯広事務所他）</t>
  </si>
  <si>
    <t xml:space="preserve">株式会社ＮＴＴデータ・アイ    </t>
    <rPh sb="0" eb="4">
      <t>カブシキガイシャ</t>
    </rPh>
    <phoneticPr fontId="4"/>
  </si>
  <si>
    <t>春日工業株式会社</t>
    <rPh sb="0" eb="2">
      <t>カスガ</t>
    </rPh>
    <rPh sb="2" eb="4">
      <t>コウギョウ</t>
    </rPh>
    <rPh sb="4" eb="8">
      <t>カブシキガイシャ</t>
    </rPh>
    <phoneticPr fontId="4"/>
  </si>
  <si>
    <t>株式会社エネット</t>
  </si>
  <si>
    <t>経理・会計システムのハードウェアの更新及び運用保守</t>
  </si>
  <si>
    <t>B.日本電気株式会社</t>
  </si>
  <si>
    <t>排気ガステスタの製造及び据付について</t>
  </si>
  <si>
    <t xml:space="preserve"> (株)アルティア製納入機器への高度化通信ログ保存機能の構築（石川事務所）    </t>
  </si>
  <si>
    <t>734.0/17</t>
  </si>
  <si>
    <t>1375.4/9805</t>
  </si>
  <si>
    <t xml:space="preserve">D.株式会社守谷商会 </t>
  </si>
  <si>
    <t>人件費</t>
    <rPh sb="0" eb="3">
      <t>ジンケンヒ</t>
    </rPh>
    <phoneticPr fontId="4"/>
  </si>
  <si>
    <t>株式会社カズレールウェイコンサルタント</t>
  </si>
  <si>
    <t>職員人件費等</t>
    <rPh sb="0" eb="2">
      <t>ショクイン</t>
    </rPh>
    <rPh sb="2" eb="5">
      <t>ジンケンヒ</t>
    </rPh>
    <rPh sb="5" eb="6">
      <t>トウ</t>
    </rPh>
    <phoneticPr fontId="4"/>
  </si>
  <si>
    <t>カメラ購入</t>
  </si>
  <si>
    <t>物品購入等</t>
    <rPh sb="0" eb="2">
      <t>ブッピン</t>
    </rPh>
    <rPh sb="2" eb="4">
      <t>コウニュウ</t>
    </rPh>
    <rPh sb="4" eb="5">
      <t>トウ</t>
    </rPh>
    <phoneticPr fontId="4"/>
  </si>
  <si>
    <t>資産</t>
    <rPh sb="0" eb="2">
      <t>シサン</t>
    </rPh>
    <phoneticPr fontId="4"/>
  </si>
  <si>
    <t xml:space="preserve">研修用EV車両の購入 </t>
  </si>
  <si>
    <t>F. 株式会社大塚商会</t>
  </si>
  <si>
    <t>半無響室設置工事</t>
  </si>
  <si>
    <t>自動車試験場第二地区整地工事</t>
  </si>
  <si>
    <t>自動車の審査業務に係る施設の整備、リコールに係る技術的検証業務及び調査・研究等の業務に必要な経費のみであり、また、事業については、国土交通省が認可した自動車技術総合機構の中期計画等に基づき実施する等により、真に必要なものに限定されている。</t>
  </si>
  <si>
    <t>H.株式会社サンオータス</t>
  </si>
  <si>
    <t>☑</t>
  </si>
  <si>
    <t>自動車等の型式指定審査業務、リコールに係る技術的検証業務、調査・研究等の業務</t>
    <rPh sb="34" eb="35">
      <t>トウ</t>
    </rPh>
    <rPh sb="36" eb="38">
      <t>ギョウム</t>
    </rPh>
    <phoneticPr fontId="4"/>
  </si>
  <si>
    <t>株式会社守谷商会</t>
  </si>
  <si>
    <t xml:space="preserve">株式会社エヌ・ティ・ティ・データ </t>
  </si>
  <si>
    <t>消耗品等購入</t>
  </si>
  <si>
    <t xml:space="preserve">株式会社堀場製作所  </t>
  </si>
  <si>
    <t xml:space="preserve">チェッカーモータース株式会社  </t>
  </si>
  <si>
    <t xml:space="preserve">半無響室設置工事 </t>
  </si>
  <si>
    <t>不具合情報横断検索システムにかかる設計・開発業務</t>
  </si>
  <si>
    <t>車載式排出ガス測定システム購入</t>
  </si>
  <si>
    <t>車載型排出ガス測定システム用バッテリーの購入</t>
  </si>
  <si>
    <t>サイボウズリモートの保守</t>
  </si>
  <si>
    <t>三次元測定器用エクステンションプローブの購入</t>
  </si>
  <si>
    <t xml:space="preserve">自動車用高速充電器の導入 </t>
  </si>
  <si>
    <t xml:space="preserve">データ解析ソフトアップグレード </t>
  </si>
  <si>
    <t xml:space="preserve">GPS車速計購入  </t>
  </si>
  <si>
    <t xml:space="preserve">実験用コンプレッサー＆関係備品の購入  </t>
  </si>
  <si>
    <t>NASの調達</t>
  </si>
  <si>
    <t>小川工業株式会社</t>
  </si>
  <si>
    <t>一般財団法人日本自動車研究所</t>
  </si>
  <si>
    <t>車載型排出ガス測定システムを用いたテストコースにおける排出ガスの測定（ベルランゴ）</t>
  </si>
  <si>
    <t>車載型排出ガス測定システムを用いた路上走行における排出ガスの測定（ディスカバリースポーツ）</t>
  </si>
  <si>
    <t>路面摩擦係数測定</t>
  </si>
  <si>
    <t>ISMS事務局および情報セキュリティ審査センター審査補助業務等労働者派遣</t>
  </si>
  <si>
    <t>自動車試験場第二地区の安全総点検結果に基づく安全対策工事</t>
  </si>
  <si>
    <t>株式会社中嶋建設</t>
  </si>
  <si>
    <t xml:space="preserve">流量較正器 購入  </t>
  </si>
  <si>
    <t xml:space="preserve">自動車試験場における危険箇所の安全対策工事 </t>
  </si>
  <si>
    <t>リコール技術検証部 一般事務にかかる労働者派遣（R3.4.1-R4.3.31)</t>
  </si>
  <si>
    <t>業務統計データの改善検討業務</t>
  </si>
  <si>
    <t>株式会社ｂｒｙｋａ</t>
  </si>
  <si>
    <t>株式会社堀場製作所</t>
  </si>
  <si>
    <t xml:space="preserve">リモート用パソコンの購入   </t>
  </si>
  <si>
    <t xml:space="preserve">機器関係消耗品購入 </t>
  </si>
  <si>
    <t>工具等の購入</t>
  </si>
  <si>
    <t xml:space="preserve">ノートPC  </t>
  </si>
  <si>
    <t>PCの購入（不具合情報横断検索システム用）</t>
  </si>
  <si>
    <t xml:space="preserve">多関節型三次元測定器の購入    </t>
  </si>
  <si>
    <t>屋上点検用梯子背かご設置工事</t>
  </si>
  <si>
    <t>株式会社ステージ</t>
  </si>
  <si>
    <t>通信機器の購入</t>
  </si>
  <si>
    <t>三菱ＨＣキャピタル株式会社</t>
  </si>
  <si>
    <t>株式会社ヒューマネティクス・イノベーティブ・ソリューションズ・ジャパン</t>
  </si>
  <si>
    <t>エア・ブラウン株式会社</t>
  </si>
  <si>
    <t>環境性能審査棟自動車排出ガス測定装置点検整備</t>
  </si>
  <si>
    <t>データ解析用PC他</t>
  </si>
  <si>
    <t>車載型排出ガス測定システムの点検整備</t>
  </si>
  <si>
    <t>メンテナンス講習会</t>
  </si>
  <si>
    <t>自動車試験場、自動車試験場第二地区及び研修センターで使用する電気の需給契約</t>
  </si>
  <si>
    <t>事業の調達に当たっては競争性が確保されるよう努めており、件数に応じた妥当な水準となっている。</t>
  </si>
  <si>
    <t xml:space="preserve">ダミー補修部品の購入  </t>
  </si>
  <si>
    <t xml:space="preserve">衝突試験用消耗品等の購入 </t>
  </si>
  <si>
    <t>消耗品購入（収納棚他）</t>
  </si>
  <si>
    <t>R152試験用消耗品等購入</t>
  </si>
  <si>
    <t>USB充電器、バッテリー他消耗品購入</t>
  </si>
  <si>
    <t xml:space="preserve">Ｋ1大型車両審査棟用インクジェットプリンタ等の購入  </t>
  </si>
  <si>
    <t>令和3年度自動車試験場、自動車試験場第二地区の植栽管理</t>
  </si>
  <si>
    <t>エイヴィエルジャパン株式会社</t>
  </si>
  <si>
    <t>バーコード・2次元コードリーダほか</t>
  </si>
  <si>
    <t>株式会社共和電業</t>
  </si>
  <si>
    <t>I.株式会社ＺＭＰ</t>
  </si>
  <si>
    <t>J.株式会社ジャパンテクノロジー</t>
  </si>
  <si>
    <t xml:space="preserve">モバイルモニタほか   </t>
  </si>
  <si>
    <t>カメラ購入</t>
    <rPh sb="3" eb="5">
      <t>コウニュウ</t>
    </rPh>
    <phoneticPr fontId="4"/>
  </si>
  <si>
    <t xml:space="preserve">株式会社ＺＭＰ </t>
  </si>
  <si>
    <t>セントラルエンジニアリング株式会社</t>
  </si>
  <si>
    <t>一般財団法人電気安全環境研究所</t>
  </si>
  <si>
    <t>アデコ株式会社</t>
  </si>
  <si>
    <t>株式会社ライズ・ビデオ・エイテイ</t>
  </si>
  <si>
    <t>令和３年度講演会運営補助業務(変更)</t>
  </si>
  <si>
    <t>LiDARセンサの位置検知応用に係るシステムの改修</t>
  </si>
  <si>
    <t>地理情報システムによるデータ集計業務</t>
  </si>
  <si>
    <t>コインセル安全性評価に関する調査</t>
  </si>
  <si>
    <t>翻訳（和文・英文）校正業務労働者派遣（R3.6.1～R4.3.31）（再度入札公告）</t>
  </si>
  <si>
    <t>有限会社木村商店</t>
  </si>
  <si>
    <t>流量較正器 購入</t>
  </si>
  <si>
    <t>什器類</t>
  </si>
  <si>
    <t xml:space="preserve">実験用備品 </t>
  </si>
  <si>
    <t>データロガーほか</t>
  </si>
  <si>
    <t xml:space="preserve">ノートパソコン   </t>
  </si>
  <si>
    <t xml:space="preserve">データ処理装置 等    </t>
  </si>
  <si>
    <t>ロードセル</t>
  </si>
  <si>
    <t>個人Ａ</t>
  </si>
  <si>
    <t xml:space="preserve">株式会社しのだ技研 </t>
  </si>
  <si>
    <t xml:space="preserve">日鉄ソリューションズ株式会社 </t>
  </si>
  <si>
    <t xml:space="preserve">スチール棚、他 </t>
  </si>
  <si>
    <t>実験用備品保管棚</t>
  </si>
  <si>
    <t>アクションカメラほか</t>
  </si>
  <si>
    <t>リボンヒーター他</t>
  </si>
  <si>
    <t>リレー他</t>
  </si>
  <si>
    <t xml:space="preserve">電工ドラム 他11点  </t>
  </si>
  <si>
    <t xml:space="preserve">超小型シリンダセキュリティ他  </t>
  </si>
  <si>
    <t xml:space="preserve">｢GRPE関連の国際会議等｣への参加に伴う諸謝金  </t>
  </si>
  <si>
    <t xml:space="preserve">Web会議システム </t>
  </si>
  <si>
    <t xml:space="preserve">Webexユーザ更新  </t>
  </si>
  <si>
    <t>電子計算機システム運用支援</t>
  </si>
  <si>
    <t xml:space="preserve">住友生命保険相互会社 </t>
  </si>
  <si>
    <t>富士通Ｊａｐａｎ株式会社</t>
  </si>
  <si>
    <t xml:space="preserve">株式会社中央  </t>
  </si>
  <si>
    <t>株式会社日本旅行</t>
  </si>
  <si>
    <t>道路運送車両法に基づく自動車の安全・環境基準への適合性審査に必要な検査機器を整備する。</t>
    <rPh sb="38" eb="40">
      <t>セイビ</t>
    </rPh>
    <phoneticPr fontId="4"/>
  </si>
  <si>
    <t>令和３年度独立行政法人自動車技術総合機構本部事務所の賃貸借契約(本部会計課)</t>
  </si>
  <si>
    <t>令和3年度独立行政法人自動車技術総合機構本部事務所の電気代について</t>
  </si>
  <si>
    <t xml:space="preserve">経理・会計システム保守・運用業務（６年目／６年契約）       </t>
  </si>
  <si>
    <t xml:space="preserve">自動車技術総合機構労災総合保険契約       </t>
  </si>
  <si>
    <t>健康診断（単価契約）</t>
  </si>
  <si>
    <t>国が自ら主体となって実施する必要のないものの、公共上の見地から確実に実施されることが必要な事業を担う独立行政法人の運営に必要な経費を交付するものであり、交付金以外の手段はない。</t>
    <rPh sb="50" eb="56">
      <t>ドクリツギョウセイホウジン</t>
    </rPh>
    <phoneticPr fontId="4"/>
  </si>
  <si>
    <t xml:space="preserve">空調機取替  </t>
  </si>
  <si>
    <t>旅費精算システムの導入及び旅費計算等委託業務（２年目/５年契約）</t>
  </si>
  <si>
    <t>有</t>
  </si>
  <si>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4"/>
  </si>
  <si>
    <t>運営費交付金はすべて自動車技術総合機構において使用されており、中間段階での支出はない。</t>
  </si>
  <si>
    <t>目標値を超える成果を上げている。</t>
  </si>
  <si>
    <t>整備された施設は、自動車の審査業務、リコールに係る技術的な検証等の業務に十分に活用され、また、調査・研究における成果は国による基準策定に活用される等、国の交通事故削減目標の達成等に寄与している。</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</si>
  <si>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の整備等を行う。</t>
  </si>
  <si>
    <t>自動車の保安基準適合性審査等を実施するとともに、国土交通省からの依頼に応じて不具合情報の分析を行う。</t>
    <rPh sb="13" eb="14">
      <t>トウ</t>
    </rPh>
    <phoneticPr fontId="4"/>
  </si>
  <si>
    <t>国が行う自動車等の基準策定に係る研究を行う。</t>
  </si>
  <si>
    <t>国が行う自動車等の基準策定に係る研究を行い、国際標準化業務の支援等を行う。</t>
    <rPh sb="2" eb="3">
      <t>オコナ</t>
    </rPh>
    <rPh sb="4" eb="7">
      <t>ジドウシャ</t>
    </rPh>
    <rPh sb="7" eb="8">
      <t>トウ</t>
    </rPh>
    <rPh sb="9" eb="11">
      <t>キジュン</t>
    </rPh>
    <rPh sb="11" eb="13">
      <t>サクテイ</t>
    </rPh>
    <rPh sb="14" eb="15">
      <t>カカ</t>
    </rPh>
    <rPh sb="16" eb="18">
      <t>ケンキュウ</t>
    </rPh>
    <rPh sb="19" eb="20">
      <t>オコナ</t>
    </rPh>
    <rPh sb="22" eb="24">
      <t>コクサイ</t>
    </rPh>
    <rPh sb="24" eb="27">
      <t>ヒョウジュンカ</t>
    </rPh>
    <rPh sb="27" eb="29">
      <t>ギョウム</t>
    </rPh>
    <rPh sb="30" eb="32">
      <t>シエン</t>
    </rPh>
    <rPh sb="32" eb="33">
      <t>トウ</t>
    </rPh>
    <rPh sb="34" eb="35">
      <t>オコナ</t>
    </rPh>
    <phoneticPr fontId="4"/>
  </si>
  <si>
    <t>自動車検査場における検査機器の故障等による閉鎖時間を年平均1,700時間以下とする。</t>
  </si>
  <si>
    <t>自動車の不具合情報についての分析を、年間5,000件以上実施する。</t>
  </si>
  <si>
    <t>給与関係</t>
    <rPh sb="0" eb="2">
      <t>キュウヨ</t>
    </rPh>
    <rPh sb="2" eb="4">
      <t>カンケイ</t>
    </rPh>
    <phoneticPr fontId="28"/>
  </si>
  <si>
    <t>庁費</t>
    <rPh sb="0" eb="1">
      <t>チョウ</t>
    </rPh>
    <rPh sb="1" eb="2">
      <t>ヒ</t>
    </rPh>
    <phoneticPr fontId="28"/>
  </si>
  <si>
    <t>その他</t>
    <rPh sb="2" eb="3">
      <t>タ</t>
    </rPh>
    <phoneticPr fontId="28"/>
  </si>
  <si>
    <t>検査機器の製造、据付及び自動車の登録に関する経費</t>
  </si>
  <si>
    <t>確実に審査を実施できるよう整備、更新等が必要な箇所を適切に実施。</t>
    <rPh sb="13" eb="15">
      <t>セイビ</t>
    </rPh>
    <rPh sb="16" eb="18">
      <t>コウシン</t>
    </rPh>
    <phoneticPr fontId="4"/>
  </si>
  <si>
    <t>国における競争環境を確保するための取組等を踏まえるとともに契約監視委員会等を活用して競争性及び透明性の確保を図り適切に選定されている。</t>
    <rPh sb="0" eb="1">
      <t>クニ</t>
    </rPh>
    <rPh sb="5" eb="7">
      <t>キョウソウ</t>
    </rPh>
    <rPh sb="7" eb="9">
      <t>カンキョウ</t>
    </rPh>
    <rPh sb="10" eb="12">
      <t>カクホ</t>
    </rPh>
    <rPh sb="17" eb="19">
      <t>トリクミ</t>
    </rPh>
    <rPh sb="19" eb="20">
      <t>トウ</t>
    </rPh>
    <rPh sb="21" eb="22">
      <t>フ</t>
    </rPh>
    <rPh sb="29" eb="31">
      <t>ケイヤク</t>
    </rPh>
    <rPh sb="31" eb="33">
      <t>カンシ</t>
    </rPh>
    <rPh sb="33" eb="36">
      <t>イインカイ</t>
    </rPh>
    <rPh sb="36" eb="37">
      <t>トウ</t>
    </rPh>
    <rPh sb="38" eb="40">
      <t>カツヨウ</t>
    </rPh>
    <rPh sb="42" eb="45">
      <t>キョウソウセイ</t>
    </rPh>
    <rPh sb="45" eb="46">
      <t>オヨ</t>
    </rPh>
    <rPh sb="47" eb="50">
      <t>トウメイセイ</t>
    </rPh>
    <rPh sb="51" eb="53">
      <t>カクホ</t>
    </rPh>
    <rPh sb="54" eb="55">
      <t>ハカ</t>
    </rPh>
    <rPh sb="56" eb="58">
      <t>テキセツ</t>
    </rPh>
    <rPh sb="59" eb="61">
      <t>センテイ</t>
    </rPh>
    <phoneticPr fontId="4"/>
  </si>
  <si>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検査機器の整備要望の集約を行い、必要性・優先度の精査を厳しく行ったうえで、限られた予算の範囲内で地方検査部等に対して整備箇所の決定を行っている。また、限られた予算の範囲で効率的且つ効果的な執行を行っている。</t>
    <rPh sb="169" eb="171">
      <t>ケンサ</t>
    </rPh>
    <rPh sb="171" eb="173">
      <t>キキ</t>
    </rPh>
    <rPh sb="227" eb="229">
      <t>セイビ</t>
    </rPh>
    <phoneticPr fontId="4"/>
  </si>
  <si>
    <t>引き続き、必要性・優先度の精査を厳しく行ったうえで、コストの縮減に努めて適正な運用を行う。</t>
    <rPh sb="30" eb="32">
      <t>シュクゲン</t>
    </rPh>
    <rPh sb="33" eb="34">
      <t>ツト</t>
    </rPh>
    <phoneticPr fontId="4"/>
  </si>
  <si>
    <t>点検対象外</t>
    <rPh sb="0" eb="2">
      <t>テンケン</t>
    </rPh>
    <rPh sb="2" eb="5">
      <t>タイショウガイ</t>
    </rPh>
    <phoneticPr fontId="4"/>
  </si>
  <si>
    <t>735.5/17</t>
  </si>
  <si>
    <t>-</t>
    <phoneticPr fontId="4"/>
  </si>
  <si>
    <t>A.独立行政法人自動車技術総合機構</t>
    <phoneticPr fontId="4"/>
  </si>
  <si>
    <t>C.独立行政法人自動車技術総合機構交通安全環境研究所</t>
    <phoneticPr fontId="4"/>
  </si>
  <si>
    <t>富士通Japan株式会社</t>
    <rPh sb="8" eb="12">
      <t>カブシキガイシャ</t>
    </rPh>
    <phoneticPr fontId="4"/>
  </si>
  <si>
    <t>富士通Japan株式会社</t>
    <phoneticPr fontId="4"/>
  </si>
  <si>
    <t>東北電力株式会社</t>
    <phoneticPr fontId="4"/>
  </si>
  <si>
    <t>独立行政法人自動車技術総合機構交通安全環境研究所</t>
    <rPh sb="0" eb="6">
      <t>ドクリツギョウセイホウジン</t>
    </rPh>
    <rPh sb="6" eb="9">
      <t>ジドウシャ</t>
    </rPh>
    <rPh sb="9" eb="15">
      <t>ギジュツソウゴウキコウ</t>
    </rPh>
    <rPh sb="15" eb="17">
      <t>コウツウ</t>
    </rPh>
    <rPh sb="17" eb="19">
      <t>アンゼン</t>
    </rPh>
    <rPh sb="19" eb="21">
      <t>カンキョウ</t>
    </rPh>
    <rPh sb="21" eb="24">
      <t>ケンキュウジョ</t>
    </rPh>
    <phoneticPr fontId="28"/>
  </si>
  <si>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phoneticPr fontId="4"/>
  </si>
  <si>
    <t>独立行政法人自動車技術総合機構</t>
    <rPh sb="0" eb="6">
      <t>ドクリツギョウセイホウジン</t>
    </rPh>
    <rPh sb="6" eb="9">
      <t>ジドウシャ</t>
    </rPh>
    <rPh sb="9" eb="11">
      <t>ギジュツ</t>
    </rPh>
    <rPh sb="11" eb="13">
      <t>ソウゴウ</t>
    </rPh>
    <rPh sb="13" eb="15">
      <t>キコウ</t>
    </rPh>
    <phoneticPr fontId="4"/>
  </si>
  <si>
    <t>事業の実施に際し、引き続き必要性・優先度を精査し調達の効率化、コストの縮減に努めて効率的・効果的な予算執行を行う。</t>
    <phoneticPr fontId="4"/>
  </si>
  <si>
    <t>zouka</t>
    <phoneticPr fontId="4"/>
  </si>
  <si>
    <t xml:space="preserve">・施設の整備に係る経費が減少したため。
</t>
    <rPh sb="1" eb="3">
      <t>シセツ</t>
    </rPh>
    <rPh sb="4" eb="6">
      <t>セイビ</t>
    </rPh>
    <rPh sb="7" eb="8">
      <t>カカ</t>
    </rPh>
    <rPh sb="9" eb="11">
      <t>ケイヒ</t>
    </rPh>
    <rPh sb="12" eb="14">
      <t>ゲンショウ</t>
    </rPh>
    <phoneticPr fontId="4"/>
  </si>
  <si>
    <t>https://www.mlit.go.jp/seisakutokatsu/hyouka/seisakutokatsu_hyouka_tk_000037.html</t>
    <phoneticPr fontId="35"/>
  </si>
  <si>
    <t>P32、P79（全体版）</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</si>
</sst>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176"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4"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2"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0" fontId="0" fillId="4" borderId="17" xfId="0" applyNumberFormat="1" applyFont="1" applyFill="1" applyBorder="1" applyAlignment="1" applyProtection="1">
      <alignment horizontal="center" vertical="center" wrapText="1"/>
      <protection locked="0"/>
    </xf>
    <xf numFmtId="180" fontId="0" fillId="4" borderId="21" xfId="0" applyNumberFormat="1" applyFont="1" applyFill="1" applyBorder="1" applyAlignment="1" applyProtection="1">
      <alignment horizontal="center" vertical="center" wrapText="1"/>
      <protection locked="0"/>
    </xf>
    <xf numFmtId="180"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2" fontId="0" fillId="4" borderId="17" xfId="0" applyNumberFormat="1" applyFont="1" applyFill="1" applyBorder="1" applyAlignment="1" applyProtection="1">
      <alignment horizontal="right" vertical="center" wrapText="1"/>
      <protection locked="0"/>
    </xf>
    <xf numFmtId="182" fontId="0" fillId="4" borderId="21" xfId="0" applyNumberFormat="1" applyFont="1" applyFill="1" applyBorder="1" applyAlignment="1" applyProtection="1">
      <alignment horizontal="right" vertical="center" wrapText="1"/>
      <protection locked="0"/>
    </xf>
    <xf numFmtId="182" fontId="0" fillId="4" borderId="68" xfId="0" applyNumberFormat="1" applyFont="1" applyFill="1" applyBorder="1" applyAlignment="1" applyProtection="1">
      <alignment horizontal="right" vertical="center" wrapText="1"/>
      <protection locked="0"/>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4" xfId="0" applyNumberFormat="1" applyFont="1" applyFill="1" applyBorder="1" applyAlignment="1" applyProtection="1">
      <alignment horizontal="right" vertical="center"/>
    </xf>
    <xf numFmtId="176"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Font="1" applyFill="1" applyBorder="1" applyAlignment="1" applyProtection="1">
      <alignment horizontal="right" vertical="center"/>
      <protection locked="0"/>
    </xf>
    <xf numFmtId="176" fontId="0" fillId="0" borderId="57"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6"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9"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9"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9"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1" fontId="0" fillId="4" borderId="26" xfId="0" applyNumberFormat="1" applyFont="1" applyFill="1" applyBorder="1" applyAlignment="1" applyProtection="1">
      <alignment horizontal="center" vertical="center" shrinkToFit="1"/>
      <protection locked="0"/>
    </xf>
    <xf numFmtId="181"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1"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4" borderId="112" xfId="0" applyNumberFormat="1" applyFont="1" applyFill="1" applyBorder="1" applyAlignment="1" applyProtection="1">
      <alignment horizontal="center" vertical="center" shrinkToFit="1"/>
      <protection locked="0"/>
    </xf>
    <xf numFmtId="176" fontId="0" fillId="4" borderId="38" xfId="0" applyNumberFormat="1" applyFont="1" applyFill="1" applyBorder="1" applyAlignment="1" applyProtection="1">
      <alignment horizontal="center" vertical="center" shrinkToFit="1"/>
      <protection locked="0"/>
    </xf>
    <xf numFmtId="176" fontId="0" fillId="4" borderId="123" xfId="0" applyNumberFormat="1" applyFont="1" applyFill="1" applyBorder="1" applyAlignment="1" applyProtection="1">
      <alignment horizontal="center" vertical="center" shrinkToFit="1"/>
      <protection locked="0"/>
    </xf>
    <xf numFmtId="176"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1"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6" fontId="0" fillId="0" borderId="9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6" fontId="0" fillId="0" borderId="139"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103" xfId="0" applyNumberFormat="1" applyFont="1" applyFill="1" applyBorder="1" applyAlignment="1" applyProtection="1">
      <alignment horizontal="center" vertical="center"/>
    </xf>
    <xf numFmtId="176"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6" fontId="0" fillId="0" borderId="147" xfId="0" applyNumberFormat="1" applyFont="1" applyFill="1" applyBorder="1" applyAlignment="1" applyProtection="1">
      <alignment horizontal="center" vertical="center"/>
      <protection locked="0"/>
    </xf>
    <xf numFmtId="176" fontId="0" fillId="0" borderId="13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9"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6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268</xdr:row>
      <xdr:rowOff>360045</xdr:rowOff>
    </xdr:from>
    <xdr:to>
      <xdr:col>23</xdr:col>
      <xdr:colOff>1270</xdr:colOff>
      <xdr:row>270</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2551430" y="55376445"/>
          <a:ext cx="1641475" cy="65532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３，８２０百万円</a:t>
          </a:r>
        </a:p>
      </xdr:txBody>
    </xdr:sp>
    <xdr:clientData/>
  </xdr:twoCellAnchor>
  <xdr:twoCellAnchor>
    <xdr:from>
      <xdr:col>31</xdr:col>
      <xdr:colOff>10795</xdr:colOff>
      <xdr:row>269</xdr:row>
      <xdr:rowOff>0</xdr:rowOff>
    </xdr:from>
    <xdr:to>
      <xdr:col>44</xdr:col>
      <xdr:colOff>179916</xdr:colOff>
      <xdr:row>270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44378" y="55393167"/>
          <a:ext cx="2783205" cy="645583"/>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lang="ja-JP" altLang="ja-JP" sz="1100" b="0" i="0" baseline="0">
              <a:effectLst/>
              <a:latin typeface="+mn-lt"/>
              <a:ea typeface="+mn-ea"/>
              <a:cs typeface="+mn-cs"/>
            </a:rPr>
            <a:t>３，８２０</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23</xdr:col>
      <xdr:colOff>1270</xdr:colOff>
      <xdr:row>269</xdr:row>
      <xdr:rowOff>362585</xdr:rowOff>
    </xdr:from>
    <xdr:to>
      <xdr:col>26</xdr:col>
      <xdr:colOff>0</xdr:colOff>
      <xdr:row>269</xdr:row>
      <xdr:rowOff>365125</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3"/>
        </xdr:cNvCxnSpPr>
      </xdr:nvCxnSpPr>
      <xdr:spPr>
        <a:xfrm>
          <a:off x="4192905" y="55739030"/>
          <a:ext cx="545465" cy="254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129540</xdr:colOff>
      <xdr:row>269</xdr:row>
      <xdr:rowOff>15240</xdr:rowOff>
    </xdr:from>
    <xdr:to>
      <xdr:col>31</xdr:col>
      <xdr:colOff>0</xdr:colOff>
      <xdr:row>270</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a:xfrm>
          <a:off x="4867910" y="55391685"/>
          <a:ext cx="781685" cy="64008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19</xdr:col>
      <xdr:colOff>0</xdr:colOff>
      <xdr:row>270</xdr:row>
      <xdr:rowOff>0</xdr:rowOff>
    </xdr:from>
    <xdr:to>
      <xdr:col>30</xdr:col>
      <xdr:colOff>177800</xdr:colOff>
      <xdr:row>271</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462655" y="56031765"/>
          <a:ext cx="2182495" cy="36004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0</xdr:colOff>
      <xdr:row>271</xdr:row>
      <xdr:rowOff>0</xdr:rowOff>
    </xdr:from>
    <xdr:to>
      <xdr:col>26</xdr:col>
      <xdr:colOff>0</xdr:colOff>
      <xdr:row>272</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04695" y="56391810"/>
          <a:ext cx="2733675" cy="6553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１，７１１百万円</a:t>
          </a:r>
        </a:p>
      </xdr:txBody>
    </xdr:sp>
    <xdr:clientData/>
  </xdr:twoCellAnchor>
  <xdr:twoCellAnchor>
    <xdr:from>
      <xdr:col>10</xdr:col>
      <xdr:colOff>0</xdr:colOff>
      <xdr:row>272</xdr:row>
      <xdr:rowOff>0</xdr:rowOff>
    </xdr:from>
    <xdr:to>
      <xdr:col>27</xdr:col>
      <xdr:colOff>0</xdr:colOff>
      <xdr:row>273</xdr:row>
      <xdr:rowOff>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822450" y="57047130"/>
          <a:ext cx="3098165" cy="80010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271</xdr:row>
      <xdr:rowOff>0</xdr:rowOff>
    </xdr:from>
    <xdr:to>
      <xdr:col>44</xdr:col>
      <xdr:colOff>179916</xdr:colOff>
      <xdr:row>272</xdr:row>
      <xdr:rowOff>0</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a:xfrm>
          <a:off x="6233583" y="56388000"/>
          <a:ext cx="2794000" cy="645583"/>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baseline="0">
              <a:effectLst/>
              <a:latin typeface="+mn-lt"/>
              <a:ea typeface="+mn-ea"/>
              <a:cs typeface="+mn-cs"/>
            </a:rPr>
            <a:t>独立行政法人自動車技術総合機構</a:t>
          </a:r>
          <a:endParaRPr lang="ja-JP" altLang="ja-JP" sz="1100">
            <a:effectLst/>
          </a:endParaRP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２，１０９百万円</a:t>
          </a:r>
        </a:p>
      </xdr:txBody>
    </xdr:sp>
    <xdr:clientData/>
  </xdr:twoCellAnchor>
  <xdr:twoCellAnchor>
    <xdr:from>
      <xdr:col>36</xdr:col>
      <xdr:colOff>0</xdr:colOff>
      <xdr:row>270</xdr:row>
      <xdr:rowOff>15240</xdr:rowOff>
    </xdr:from>
    <xdr:to>
      <xdr:col>36</xdr:col>
      <xdr:colOff>0</xdr:colOff>
      <xdr:row>271</xdr:row>
      <xdr:rowOff>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a:xfrm>
          <a:off x="6560820" y="56047005"/>
          <a:ext cx="0" cy="344805"/>
        </a:xfrm>
        <a:prstGeom prst="line">
          <a:avLst/>
        </a:prstGeom>
        <a:noFill/>
        <a:ln w="9525">
          <a:solidFill>
            <a:srgbClr val="000000"/>
          </a:solidFill>
          <a:round/>
          <a:headEnd/>
          <a:tailEnd type="arrow" w="lg" len="med"/>
        </a:ln>
      </xdr:spPr>
    </xdr:sp>
    <xdr:clientData/>
  </xdr:twoCellAnchor>
  <xdr:twoCellAnchor>
    <xdr:from>
      <xdr:col>28</xdr:col>
      <xdr:colOff>0</xdr:colOff>
      <xdr:row>272</xdr:row>
      <xdr:rowOff>0</xdr:rowOff>
    </xdr:from>
    <xdr:to>
      <xdr:col>49</xdr:col>
      <xdr:colOff>0</xdr:colOff>
      <xdr:row>273</xdr:row>
      <xdr:rowOff>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102860" y="57047130"/>
          <a:ext cx="3827145" cy="80010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運送技術のうち陸上運送等に係るものに関する試験、調査、研究、開発等および自動車等の型式指定審査業務、リコールに係る技術的検証業務等の実施。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0</xdr:colOff>
      <xdr:row>292</xdr:row>
      <xdr:rowOff>0</xdr:rowOff>
    </xdr:from>
    <xdr:to>
      <xdr:col>18</xdr:col>
      <xdr:colOff>0</xdr:colOff>
      <xdr:row>292</xdr:row>
      <xdr:rowOff>0</xdr:rowOff>
    </xdr:to>
    <xdr:sp macro="" textlink="">
      <xdr:nvSpPr>
        <xdr:cNvPr id="18" name="Line 277">
          <a:extLst>
            <a:ext uri="{FF2B5EF4-FFF2-40B4-BE49-F238E27FC236}">
              <a16:creationId xmlns:a16="http://schemas.microsoft.com/office/drawing/2014/main" id="{00000000-0008-0000-0000-000012000000}"/>
            </a:ext>
          </a:extLst>
        </xdr:cNvPr>
        <xdr:cNvSpPr>
          <a:spLocks noChangeShapeType="1"/>
        </xdr:cNvSpPr>
      </xdr:nvSpPr>
      <xdr:spPr>
        <a:xfrm>
          <a:off x="1822450" y="68200905"/>
          <a:ext cx="1457960" cy="0"/>
        </a:xfrm>
        <a:prstGeom prst="line">
          <a:avLst/>
        </a:prstGeom>
        <a:noFill/>
        <a:ln w="9525">
          <a:solidFill>
            <a:srgbClr val="000000"/>
          </a:solidFill>
          <a:round/>
          <a:headEnd/>
          <a:tailEnd/>
        </a:ln>
      </xdr:spPr>
    </xdr:sp>
    <xdr:clientData/>
  </xdr:twoCellAnchor>
  <xdr:twoCellAnchor>
    <xdr:from>
      <xdr:col>28</xdr:col>
      <xdr:colOff>0</xdr:colOff>
      <xdr:row>274</xdr:row>
      <xdr:rowOff>0</xdr:rowOff>
    </xdr:from>
    <xdr:to>
      <xdr:col>46</xdr:col>
      <xdr:colOff>0</xdr:colOff>
      <xdr:row>274</xdr:row>
      <xdr:rowOff>0</xdr:rowOff>
    </xdr:to>
    <xdr:sp macro="" textlink="">
      <xdr:nvSpPr>
        <xdr:cNvPr id="36" name="Line 277">
          <a:extLst>
            <a:ext uri="{FF2B5EF4-FFF2-40B4-BE49-F238E27FC236}">
              <a16:creationId xmlns:a16="http://schemas.microsoft.com/office/drawing/2014/main" id="{00000000-0008-0000-0000-000024000000}"/>
            </a:ext>
          </a:extLst>
        </xdr:cNvPr>
        <xdr:cNvSpPr>
          <a:spLocks noChangeShapeType="1"/>
        </xdr:cNvSpPr>
      </xdr:nvSpPr>
      <xdr:spPr>
        <a:xfrm>
          <a:off x="5102860" y="58207275"/>
          <a:ext cx="3280410" cy="0"/>
        </a:xfrm>
        <a:prstGeom prst="line">
          <a:avLst/>
        </a:prstGeom>
        <a:noFill/>
        <a:ln w="9525">
          <a:solidFill>
            <a:srgbClr val="000000"/>
          </a:solidFill>
          <a:round/>
          <a:headEnd/>
          <a:tailEnd/>
        </a:ln>
      </xdr:spPr>
    </xdr:sp>
    <xdr:clientData/>
  </xdr:twoCellAnchor>
  <xdr:twoCellAnchor>
    <xdr:from>
      <xdr:col>28</xdr:col>
      <xdr:colOff>0</xdr:colOff>
      <xdr:row>274</xdr:row>
      <xdr:rowOff>0</xdr:rowOff>
    </xdr:from>
    <xdr:to>
      <xdr:col>28</xdr:col>
      <xdr:colOff>0</xdr:colOff>
      <xdr:row>275</xdr:row>
      <xdr:rowOff>0</xdr:rowOff>
    </xdr:to>
    <xdr:sp macro="" textlink="">
      <xdr:nvSpPr>
        <xdr:cNvPr id="38" name="Line 4">
          <a:extLst>
            <a:ext uri="{FF2B5EF4-FFF2-40B4-BE49-F238E27FC236}">
              <a16:creationId xmlns:a16="http://schemas.microsoft.com/office/drawing/2014/main" id="{00000000-0008-0000-0000-000026000000}"/>
            </a:ext>
          </a:extLst>
        </xdr:cNvPr>
        <xdr:cNvSpPr>
          <a:spLocks noChangeShapeType="1"/>
        </xdr:cNvSpPr>
      </xdr:nvSpPr>
      <xdr:spPr>
        <a:xfrm flipH="1">
          <a:off x="5102860" y="58207275"/>
          <a:ext cx="0" cy="609600"/>
        </a:xfrm>
        <a:prstGeom prst="line">
          <a:avLst/>
        </a:prstGeom>
        <a:noFill/>
        <a:ln w="9525">
          <a:solidFill>
            <a:srgbClr val="000000"/>
          </a:solidFill>
          <a:round/>
          <a:headEnd/>
          <a:tailEnd type="arrow" w="lg" len="med"/>
        </a:ln>
      </xdr:spPr>
    </xdr:sp>
    <xdr:clientData/>
  </xdr:twoCellAnchor>
  <xdr:twoCellAnchor>
    <xdr:from>
      <xdr:col>46</xdr:col>
      <xdr:colOff>0</xdr:colOff>
      <xdr:row>274</xdr:row>
      <xdr:rowOff>0</xdr:rowOff>
    </xdr:from>
    <xdr:to>
      <xdr:col>46</xdr:col>
      <xdr:colOff>0</xdr:colOff>
      <xdr:row>275</xdr:row>
      <xdr:rowOff>0</xdr:rowOff>
    </xdr:to>
    <xdr:sp macro="" textlink="">
      <xdr:nvSpPr>
        <xdr:cNvPr id="39" name="Line 4">
          <a:extLst>
            <a:ext uri="{FF2B5EF4-FFF2-40B4-BE49-F238E27FC236}">
              <a16:creationId xmlns:a16="http://schemas.microsoft.com/office/drawing/2014/main" id="{00000000-0008-0000-0000-000027000000}"/>
            </a:ext>
          </a:extLst>
        </xdr:cNvPr>
        <xdr:cNvSpPr>
          <a:spLocks noChangeShapeType="1"/>
        </xdr:cNvSpPr>
      </xdr:nvSpPr>
      <xdr:spPr>
        <a:xfrm>
          <a:off x="8383270" y="58207275"/>
          <a:ext cx="0" cy="609600"/>
        </a:xfrm>
        <a:prstGeom prst="line">
          <a:avLst/>
        </a:prstGeom>
        <a:noFill/>
        <a:ln w="9525">
          <a:solidFill>
            <a:srgbClr val="000000"/>
          </a:solidFill>
          <a:round/>
          <a:headEnd/>
          <a:tailEnd type="arrow" w="lg" len="med"/>
        </a:ln>
      </xdr:spPr>
    </xdr:sp>
    <xdr:clientData/>
  </xdr:twoCellAnchor>
  <xdr:twoCellAnchor>
    <xdr:from>
      <xdr:col>11</xdr:col>
      <xdr:colOff>177800</xdr:colOff>
      <xdr:row>273</xdr:row>
      <xdr:rowOff>12700</xdr:rowOff>
    </xdr:from>
    <xdr:to>
      <xdr:col>12</xdr:col>
      <xdr:colOff>0</xdr:colOff>
      <xdr:row>274</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182495" y="57859930"/>
          <a:ext cx="4445" cy="347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274</xdr:row>
      <xdr:rowOff>16510</xdr:rowOff>
    </xdr:from>
    <xdr:to>
      <xdr:col>18</xdr:col>
      <xdr:colOff>0</xdr:colOff>
      <xdr:row>275</xdr:row>
      <xdr:rowOff>0</xdr:rowOff>
    </xdr:to>
    <xdr:sp macro="" textlink="">
      <xdr:nvSpPr>
        <xdr:cNvPr id="47" name="Text Box 7">
          <a:extLst>
            <a:ext uri="{FF2B5EF4-FFF2-40B4-BE49-F238E27FC236}">
              <a16:creationId xmlns:a16="http://schemas.microsoft.com/office/drawing/2014/main" id="{00000000-0008-0000-0000-00002F000000}"/>
            </a:ext>
          </a:extLst>
        </xdr:cNvPr>
        <xdr:cNvSpPr txBox="1">
          <a:spLocks noChangeArrowheads="1"/>
        </xdr:cNvSpPr>
      </xdr:nvSpPr>
      <xdr:spPr>
        <a:xfrm>
          <a:off x="1093470" y="58223785"/>
          <a:ext cx="2186940" cy="59309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275</xdr:row>
      <xdr:rowOff>7620</xdr:rowOff>
    </xdr:from>
    <xdr:to>
      <xdr:col>17</xdr:col>
      <xdr:colOff>0</xdr:colOff>
      <xdr:row>276</xdr:row>
      <xdr:rowOff>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75715" y="58824495"/>
          <a:ext cx="1822450" cy="6477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0" baseline="0">
              <a:solidFill>
                <a:schemeClr val="dk1"/>
              </a:solidFill>
              <a:effectLst/>
              <a:latin typeface="+mj-ea"/>
              <a:ea typeface="+mj-ea"/>
              <a:cs typeface="+mn-cs"/>
            </a:rPr>
            <a:t>B</a:t>
          </a:r>
          <a:r>
            <a:rPr kumimoji="1" lang="ja-JP" altLang="ja-JP" sz="1100" b="0" baseline="0">
              <a:solidFill>
                <a:schemeClr val="dk1"/>
              </a:solidFill>
              <a:effectLst/>
              <a:latin typeface="+mj-ea"/>
              <a:ea typeface="+mj-ea"/>
              <a:cs typeface="+mn-cs"/>
            </a:rPr>
            <a:t>．民間業者（</a:t>
          </a:r>
          <a:r>
            <a:rPr kumimoji="1" lang="ja-JP" altLang="en-US" sz="1100" b="0" baseline="0">
              <a:solidFill>
                <a:schemeClr val="dk1"/>
              </a:solidFill>
              <a:effectLst/>
              <a:latin typeface="+mj-ea"/>
              <a:ea typeface="+mj-ea"/>
              <a:cs typeface="+mn-cs"/>
            </a:rPr>
            <a:t>４９０</a:t>
          </a:r>
          <a:r>
            <a:rPr kumimoji="1" lang="ja-JP" altLang="ja-JP" sz="1100" b="0" baseline="0">
              <a:solidFill>
                <a:schemeClr val="dk1"/>
              </a:solidFill>
              <a:effectLst/>
              <a:latin typeface="+mj-ea"/>
              <a:ea typeface="+mj-ea"/>
              <a:cs typeface="+mn-cs"/>
            </a:rPr>
            <a:t>社）</a:t>
          </a:r>
          <a:endParaRPr lang="ja-JP" altLang="ja-JP">
            <a:effectLst/>
            <a:latin typeface="+mj-ea"/>
            <a:ea typeface="+mj-ea"/>
          </a:endParaRPr>
        </a:p>
        <a:p>
          <a:pPr algn="ctr"/>
          <a:r>
            <a:rPr kumimoji="1" lang="ja-JP" altLang="ja-JP" sz="1100" baseline="0">
              <a:solidFill>
                <a:schemeClr val="dk1"/>
              </a:solidFill>
              <a:effectLst/>
              <a:latin typeface="+mj-ea"/>
              <a:ea typeface="+mj-ea"/>
              <a:cs typeface="+mn-cs"/>
            </a:rPr>
            <a:t>１，</a:t>
          </a:r>
          <a:r>
            <a:rPr kumimoji="1" lang="ja-JP" altLang="en-US" sz="1100" baseline="0">
              <a:solidFill>
                <a:schemeClr val="dk1"/>
              </a:solidFill>
              <a:effectLst/>
              <a:latin typeface="+mj-ea"/>
              <a:ea typeface="+mj-ea"/>
              <a:cs typeface="+mn-cs"/>
            </a:rPr>
            <a:t>２３６</a:t>
          </a:r>
          <a:r>
            <a:rPr kumimoji="1" lang="ja-JP" altLang="ja-JP" sz="1100" baseline="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18</xdr:col>
      <xdr:colOff>0</xdr:colOff>
      <xdr:row>275</xdr:row>
      <xdr:rowOff>0</xdr:rowOff>
    </xdr:from>
    <xdr:to>
      <xdr:col>23</xdr:col>
      <xdr:colOff>0</xdr:colOff>
      <xdr:row>276</xdr:row>
      <xdr:rowOff>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280410" y="58816875"/>
          <a:ext cx="911225" cy="65532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aseline="0">
              <a:solidFill>
                <a:schemeClr val="tx1"/>
              </a:solidFill>
              <a:latin typeface="ＭＳ Ｐゴシック"/>
              <a:ea typeface="ＭＳ Ｐゴシック"/>
            </a:rPr>
            <a:t>人件費</a:t>
          </a:r>
          <a:endParaRPr kumimoji="1" lang="en-US" altLang="ja-JP" sz="1100" baseline="0">
            <a:solidFill>
              <a:schemeClr val="tx1"/>
            </a:solidFill>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aseline="0">
              <a:solidFill>
                <a:schemeClr val="dk1"/>
              </a:solidFill>
              <a:effectLst/>
              <a:latin typeface="+mn-lt"/>
              <a:ea typeface="+mn-ea"/>
              <a:cs typeface="+mn-cs"/>
            </a:rPr>
            <a:t>４７５</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0</xdr:colOff>
      <xdr:row>276</xdr:row>
      <xdr:rowOff>0</xdr:rowOff>
    </xdr:from>
    <xdr:to>
      <xdr:col>23</xdr:col>
      <xdr:colOff>0</xdr:colOff>
      <xdr:row>277</xdr:row>
      <xdr:rowOff>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280410" y="59472195"/>
          <a:ext cx="911225" cy="933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登録確認調査業務</a:t>
          </a:r>
        </a:p>
      </xdr:txBody>
    </xdr:sp>
    <xdr:clientData/>
  </xdr:twoCellAnchor>
  <xdr:twoCellAnchor>
    <xdr:from>
      <xdr:col>7</xdr:col>
      <xdr:colOff>0</xdr:colOff>
      <xdr:row>276</xdr:row>
      <xdr:rowOff>0</xdr:rowOff>
    </xdr:from>
    <xdr:to>
      <xdr:col>17</xdr:col>
      <xdr:colOff>0</xdr:colOff>
      <xdr:row>277</xdr:row>
      <xdr:rowOff>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1275715" y="59472195"/>
          <a:ext cx="1822450" cy="933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35</xdr:col>
      <xdr:colOff>0</xdr:colOff>
      <xdr:row>273</xdr:row>
      <xdr:rowOff>0</xdr:rowOff>
    </xdr:from>
    <xdr:to>
      <xdr:col>35</xdr:col>
      <xdr:colOff>0</xdr:colOff>
      <xdr:row>275</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378575" y="57847230"/>
          <a:ext cx="0" cy="9696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275</xdr:row>
      <xdr:rowOff>0</xdr:rowOff>
    </xdr:from>
    <xdr:to>
      <xdr:col>31</xdr:col>
      <xdr:colOff>0</xdr:colOff>
      <xdr:row>276</xdr:row>
      <xdr:rowOff>0</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a:xfrm>
          <a:off x="4373880" y="58816875"/>
          <a:ext cx="1275715"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１，３２５百万円</a:t>
          </a:r>
        </a:p>
      </xdr:txBody>
    </xdr:sp>
    <xdr:clientData/>
  </xdr:twoCellAnchor>
  <xdr:twoCellAnchor>
    <xdr:from>
      <xdr:col>32</xdr:col>
      <xdr:colOff>0</xdr:colOff>
      <xdr:row>275</xdr:row>
      <xdr:rowOff>0</xdr:rowOff>
    </xdr:from>
    <xdr:to>
      <xdr:col>39</xdr:col>
      <xdr:colOff>0</xdr:colOff>
      <xdr:row>276</xdr:row>
      <xdr:rowOff>0</xdr:rowOff>
    </xdr:to>
    <xdr:sp macro="" textlink="">
      <xdr:nvSpPr>
        <xdr:cNvPr id="34" name="Text Box 3">
          <a:extLst>
            <a:ext uri="{FF2B5EF4-FFF2-40B4-BE49-F238E27FC236}">
              <a16:creationId xmlns:a16="http://schemas.microsoft.com/office/drawing/2014/main" id="{00000000-0008-0000-0000-000022000000}"/>
            </a:ext>
          </a:extLst>
        </xdr:cNvPr>
        <xdr:cNvSpPr txBox="1">
          <a:spLocks noChangeArrowheads="1"/>
        </xdr:cNvSpPr>
      </xdr:nvSpPr>
      <xdr:spPr>
        <a:xfrm>
          <a:off x="5831840" y="58816875"/>
          <a:ext cx="1275715"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５９７百万円</a:t>
          </a:r>
        </a:p>
      </xdr:txBody>
    </xdr:sp>
    <xdr:clientData/>
  </xdr:twoCellAnchor>
  <xdr:twoCellAnchor>
    <xdr:from>
      <xdr:col>43</xdr:col>
      <xdr:colOff>0</xdr:colOff>
      <xdr:row>275</xdr:row>
      <xdr:rowOff>0</xdr:rowOff>
    </xdr:from>
    <xdr:to>
      <xdr:col>49</xdr:col>
      <xdr:colOff>0</xdr:colOff>
      <xdr:row>276</xdr:row>
      <xdr:rowOff>0</xdr:rowOff>
    </xdr:to>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a:xfrm>
          <a:off x="7836535" y="58816875"/>
          <a:ext cx="1093470" cy="65532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１８７百万円</a:t>
          </a:r>
        </a:p>
      </xdr:txBody>
    </xdr:sp>
    <xdr:clientData/>
  </xdr:twoCellAnchor>
  <xdr:twoCellAnchor>
    <xdr:from>
      <xdr:col>24</xdr:col>
      <xdr:colOff>0</xdr:colOff>
      <xdr:row>276</xdr:row>
      <xdr:rowOff>10795</xdr:rowOff>
    </xdr:from>
    <xdr:to>
      <xdr:col>31</xdr:col>
      <xdr:colOff>0</xdr:colOff>
      <xdr:row>278</xdr:row>
      <xdr:rowOff>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373880" y="59482990"/>
          <a:ext cx="1275715" cy="185610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en-US" altLang="ja-JP" sz="1100" b="0" i="0" baseline="0">
            <a:solidFill>
              <a:schemeClr val="tx1"/>
            </a:solidFill>
            <a:effectLst/>
            <a:latin typeface="+mn-lt"/>
            <a:ea typeface="+mn-ea"/>
            <a:cs typeface="+mn-cs"/>
          </a:endParaRPr>
        </a:p>
      </xdr:txBody>
    </xdr:sp>
    <xdr:clientData/>
  </xdr:twoCellAnchor>
  <xdr:twoCellAnchor>
    <xdr:from>
      <xdr:col>32</xdr:col>
      <xdr:colOff>0</xdr:colOff>
      <xdr:row>276</xdr:row>
      <xdr:rowOff>10795</xdr:rowOff>
    </xdr:from>
    <xdr:to>
      <xdr:col>39</xdr:col>
      <xdr:colOff>0</xdr:colOff>
      <xdr:row>278</xdr:row>
      <xdr:rowOff>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831840" y="59482990"/>
          <a:ext cx="1275715" cy="185610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sz="1100">
            <a:effectLst/>
          </a:endParaRPr>
        </a:p>
      </xdr:txBody>
    </xdr:sp>
    <xdr:clientData/>
  </xdr:twoCellAnchor>
  <xdr:twoCellAnchor>
    <xdr:from>
      <xdr:col>40</xdr:col>
      <xdr:colOff>0</xdr:colOff>
      <xdr:row>276</xdr:row>
      <xdr:rowOff>3810</xdr:rowOff>
    </xdr:from>
    <xdr:to>
      <xdr:col>49</xdr:col>
      <xdr:colOff>363855</xdr:colOff>
      <xdr:row>278</xdr:row>
      <xdr:rowOff>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7289800" y="59476005"/>
          <a:ext cx="2004060" cy="18630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自動車等の型式指定審査業務、リコールに係る技術的検証業務等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sz="1100">
            <a:effectLst/>
          </a:endParaRPr>
        </a:p>
      </xdr:txBody>
    </xdr:sp>
    <xdr:clientData/>
  </xdr:twoCellAnchor>
  <xdr:twoCellAnchor>
    <xdr:from>
      <xdr:col>28</xdr:col>
      <xdr:colOff>0</xdr:colOff>
      <xdr:row>278</xdr:row>
      <xdr:rowOff>0</xdr:rowOff>
    </xdr:from>
    <xdr:to>
      <xdr:col>28</xdr:col>
      <xdr:colOff>0</xdr:colOff>
      <xdr:row>280</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102860" y="61339095"/>
          <a:ext cx="0" cy="3581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278</xdr:row>
      <xdr:rowOff>0</xdr:rowOff>
    </xdr:from>
    <xdr:to>
      <xdr:col>35</xdr:col>
      <xdr:colOff>0</xdr:colOff>
      <xdr:row>279</xdr:row>
      <xdr:rowOff>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6378575" y="61339095"/>
          <a:ext cx="0" cy="2057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279</xdr:row>
      <xdr:rowOff>0</xdr:rowOff>
    </xdr:from>
    <xdr:to>
      <xdr:col>48</xdr:col>
      <xdr:colOff>0</xdr:colOff>
      <xdr:row>279</xdr:row>
      <xdr:rowOff>0</xdr:rowOff>
    </xdr:to>
    <xdr:sp macro="" textlink="">
      <xdr:nvSpPr>
        <xdr:cNvPr id="56" name="Line 277">
          <a:extLst>
            <a:ext uri="{FF2B5EF4-FFF2-40B4-BE49-F238E27FC236}">
              <a16:creationId xmlns:a16="http://schemas.microsoft.com/office/drawing/2014/main" id="{00000000-0008-0000-0000-000038000000}"/>
            </a:ext>
          </a:extLst>
        </xdr:cNvPr>
        <xdr:cNvSpPr>
          <a:spLocks noChangeShapeType="1"/>
        </xdr:cNvSpPr>
      </xdr:nvSpPr>
      <xdr:spPr>
        <a:xfrm flipV="1">
          <a:off x="6378575" y="61544835"/>
          <a:ext cx="2369185" cy="0"/>
        </a:xfrm>
        <a:prstGeom prst="line">
          <a:avLst/>
        </a:prstGeom>
        <a:noFill/>
        <a:ln w="9525">
          <a:solidFill>
            <a:srgbClr val="000000"/>
          </a:solidFill>
          <a:round/>
          <a:headEnd/>
          <a:tailEnd/>
        </a:ln>
      </xdr:spPr>
    </xdr:sp>
    <xdr:clientData/>
  </xdr:twoCellAnchor>
  <xdr:twoCellAnchor>
    <xdr:from>
      <xdr:col>6</xdr:col>
      <xdr:colOff>0</xdr:colOff>
      <xdr:row>281</xdr:row>
      <xdr:rowOff>0</xdr:rowOff>
    </xdr:from>
    <xdr:to>
      <xdr:col>16</xdr:col>
      <xdr:colOff>0</xdr:colOff>
      <xdr:row>282</xdr:row>
      <xdr:rowOff>0</xdr:rowOff>
    </xdr:to>
    <xdr:sp macro="" textlink="">
      <xdr:nvSpPr>
        <xdr:cNvPr id="57" name="Text Box 7">
          <a:extLst>
            <a:ext uri="{FF2B5EF4-FFF2-40B4-BE49-F238E27FC236}">
              <a16:creationId xmlns:a16="http://schemas.microsoft.com/office/drawing/2014/main" id="{00000000-0008-0000-0000-000039000000}"/>
            </a:ext>
          </a:extLst>
        </xdr:cNvPr>
        <xdr:cNvSpPr txBox="1">
          <a:spLocks noChangeArrowheads="1"/>
        </xdr:cNvSpPr>
      </xdr:nvSpPr>
      <xdr:spPr>
        <a:xfrm>
          <a:off x="1093470" y="61933455"/>
          <a:ext cx="1822450"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一般競争契約（最低価格）、随意契約（企画競争・少額・その他）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282</xdr:row>
      <xdr:rowOff>0</xdr:rowOff>
    </xdr:from>
    <xdr:to>
      <xdr:col>13</xdr:col>
      <xdr:colOff>0</xdr:colOff>
      <xdr:row>283</xdr:row>
      <xdr:rowOff>0</xdr:rowOff>
    </xdr:to>
    <xdr:sp macro="" textlink="">
      <xdr:nvSpPr>
        <xdr:cNvPr id="58" name="Text Box 3">
          <a:extLst>
            <a:ext uri="{FF2B5EF4-FFF2-40B4-BE49-F238E27FC236}">
              <a16:creationId xmlns:a16="http://schemas.microsoft.com/office/drawing/2014/main" id="{00000000-0008-0000-0000-00003A000000}"/>
            </a:ext>
          </a:extLst>
        </xdr:cNvPr>
        <xdr:cNvSpPr txBox="1">
          <a:spLocks noChangeArrowheads="1"/>
        </xdr:cNvSpPr>
      </xdr:nvSpPr>
      <xdr:spPr>
        <a:xfrm>
          <a:off x="1275715" y="62543055"/>
          <a:ext cx="1093470"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．資産（</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４６２ 百万円</a:t>
          </a:r>
        </a:p>
      </xdr:txBody>
    </xdr:sp>
    <xdr:clientData/>
  </xdr:twoCellAnchor>
  <xdr:twoCellAnchor>
    <xdr:from>
      <xdr:col>14</xdr:col>
      <xdr:colOff>0</xdr:colOff>
      <xdr:row>282</xdr:row>
      <xdr:rowOff>0</xdr:rowOff>
    </xdr:from>
    <xdr:to>
      <xdr:col>19</xdr:col>
      <xdr:colOff>0</xdr:colOff>
      <xdr:row>283</xdr:row>
      <xdr:rowOff>0</xdr:rowOff>
    </xdr:to>
    <xdr:sp macro="" textlink="">
      <xdr:nvSpPr>
        <xdr:cNvPr id="59" name="Text Box 3">
          <a:extLst>
            <a:ext uri="{FF2B5EF4-FFF2-40B4-BE49-F238E27FC236}">
              <a16:creationId xmlns:a16="http://schemas.microsoft.com/office/drawing/2014/main" id="{00000000-0008-0000-0000-00003B000000}"/>
            </a:ext>
          </a:extLst>
        </xdr:cNvPr>
        <xdr:cNvSpPr txBox="1">
          <a:spLocks noChangeArrowheads="1"/>
        </xdr:cNvSpPr>
      </xdr:nvSpPr>
      <xdr:spPr>
        <a:xfrm>
          <a:off x="2551430" y="62543055"/>
          <a:ext cx="91122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９２百万円</a:t>
          </a:r>
        </a:p>
      </xdr:txBody>
    </xdr:sp>
    <xdr:clientData/>
  </xdr:twoCellAnchor>
  <xdr:twoCellAnchor>
    <xdr:from>
      <xdr:col>7</xdr:col>
      <xdr:colOff>0</xdr:colOff>
      <xdr:row>283</xdr:row>
      <xdr:rowOff>0</xdr:rowOff>
    </xdr:from>
    <xdr:to>
      <xdr:col>13</xdr:col>
      <xdr:colOff>0</xdr:colOff>
      <xdr:row>284</xdr:row>
      <xdr:rowOff>0</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1275715" y="63205995"/>
          <a:ext cx="1093470" cy="16764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審査業務、リコール技術検証業務を実施する上で必要となる資産の取得。</a:t>
          </a:r>
          <a:endParaRPr lang="ja-JP" altLang="ja-JP" sz="1100">
            <a:effectLst/>
          </a:endParaRPr>
        </a:p>
      </xdr:txBody>
    </xdr:sp>
    <xdr:clientData/>
  </xdr:twoCellAnchor>
  <xdr:twoCellAnchor>
    <xdr:from>
      <xdr:col>19</xdr:col>
      <xdr:colOff>0</xdr:colOff>
      <xdr:row>281</xdr:row>
      <xdr:rowOff>0</xdr:rowOff>
    </xdr:from>
    <xdr:to>
      <xdr:col>29</xdr:col>
      <xdr:colOff>0</xdr:colOff>
      <xdr:row>282</xdr:row>
      <xdr:rowOff>0</xdr:rowOff>
    </xdr:to>
    <xdr:sp macro="" textlink="">
      <xdr:nvSpPr>
        <xdr:cNvPr id="61" name="Text Box 7">
          <a:extLst>
            <a:ext uri="{FF2B5EF4-FFF2-40B4-BE49-F238E27FC236}">
              <a16:creationId xmlns:a16="http://schemas.microsoft.com/office/drawing/2014/main" id="{00000000-0008-0000-0000-00003D000000}"/>
            </a:ext>
          </a:extLst>
        </xdr:cNvPr>
        <xdr:cNvSpPr txBox="1">
          <a:spLocks noChangeArrowheads="1"/>
        </xdr:cNvSpPr>
      </xdr:nvSpPr>
      <xdr:spPr>
        <a:xfrm>
          <a:off x="3462655" y="61933455"/>
          <a:ext cx="1822450"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0</xdr:colOff>
      <xdr:row>282</xdr:row>
      <xdr:rowOff>0</xdr:rowOff>
    </xdr:from>
    <xdr:to>
      <xdr:col>29</xdr:col>
      <xdr:colOff>0</xdr:colOff>
      <xdr:row>283</xdr:row>
      <xdr:rowOff>0</xdr:rowOff>
    </xdr:to>
    <xdr:sp macro="" textlink="">
      <xdr:nvSpPr>
        <xdr:cNvPr id="62" name="Text Box 3">
          <a:extLst>
            <a:ext uri="{FF2B5EF4-FFF2-40B4-BE49-F238E27FC236}">
              <a16:creationId xmlns:a16="http://schemas.microsoft.com/office/drawing/2014/main" id="{00000000-0008-0000-0000-00003E000000}"/>
            </a:ext>
          </a:extLst>
        </xdr:cNvPr>
        <xdr:cNvSpPr txBox="1">
          <a:spLocks noChangeArrowheads="1"/>
        </xdr:cNvSpPr>
      </xdr:nvSpPr>
      <xdr:spPr>
        <a:xfrm>
          <a:off x="3644900" y="62543055"/>
          <a:ext cx="164020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５６百万円</a:t>
          </a:r>
        </a:p>
      </xdr:txBody>
    </xdr:sp>
    <xdr:clientData/>
  </xdr:twoCellAnchor>
  <xdr:twoCellAnchor>
    <xdr:from>
      <xdr:col>14</xdr:col>
      <xdr:colOff>0</xdr:colOff>
      <xdr:row>283</xdr:row>
      <xdr:rowOff>19685</xdr:rowOff>
    </xdr:from>
    <xdr:to>
      <xdr:col>19</xdr:col>
      <xdr:colOff>0</xdr:colOff>
      <xdr:row>284</xdr:row>
      <xdr:rowOff>0</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2551430" y="63225680"/>
          <a:ext cx="911225" cy="16567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審査業務、リコール技術検証業務を実施する職員の人件費。</a:t>
          </a:r>
          <a:endParaRPr lang="ja-JP" altLang="ja-JP" sz="1100">
            <a:effectLst/>
          </a:endParaRPr>
        </a:p>
      </xdr:txBody>
    </xdr:sp>
    <xdr:clientData/>
  </xdr:twoCellAnchor>
  <xdr:twoCellAnchor>
    <xdr:from>
      <xdr:col>20</xdr:col>
      <xdr:colOff>0</xdr:colOff>
      <xdr:row>283</xdr:row>
      <xdr:rowOff>19685</xdr:rowOff>
    </xdr:from>
    <xdr:to>
      <xdr:col>28</xdr:col>
      <xdr:colOff>177800</xdr:colOff>
      <xdr:row>284</xdr:row>
      <xdr:rowOff>0</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3644900" y="63225680"/>
          <a:ext cx="1635760" cy="16567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sz="1100">
            <a:effectLst/>
          </a:endParaRPr>
        </a:p>
      </xdr:txBody>
    </xdr:sp>
    <xdr:clientData/>
  </xdr:twoCellAnchor>
  <xdr:twoCellAnchor>
    <xdr:from>
      <xdr:col>30</xdr:col>
      <xdr:colOff>0</xdr:colOff>
      <xdr:row>282</xdr:row>
      <xdr:rowOff>0</xdr:rowOff>
    </xdr:from>
    <xdr:to>
      <xdr:col>36</xdr:col>
      <xdr:colOff>173990</xdr:colOff>
      <xdr:row>283</xdr:row>
      <xdr:rowOff>0</xdr:rowOff>
    </xdr:to>
    <xdr:sp macro="" textlink="">
      <xdr:nvSpPr>
        <xdr:cNvPr id="65" name="Text Box 3">
          <a:extLst>
            <a:ext uri="{FF2B5EF4-FFF2-40B4-BE49-F238E27FC236}">
              <a16:creationId xmlns:a16="http://schemas.microsoft.com/office/drawing/2014/main" id="{00000000-0008-0000-0000-000041000000}"/>
            </a:ext>
          </a:extLst>
        </xdr:cNvPr>
        <xdr:cNvSpPr txBox="1">
          <a:spLocks noChangeArrowheads="1"/>
        </xdr:cNvSpPr>
      </xdr:nvSpPr>
      <xdr:spPr>
        <a:xfrm>
          <a:off x="5467350" y="62543055"/>
          <a:ext cx="1267460"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．備品費（</a:t>
          </a: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１８百万円</a:t>
          </a:r>
        </a:p>
      </xdr:txBody>
    </xdr:sp>
    <xdr:clientData/>
  </xdr:twoCellAnchor>
  <xdr:twoCellAnchor>
    <xdr:from>
      <xdr:col>29</xdr:col>
      <xdr:colOff>177800</xdr:colOff>
      <xdr:row>283</xdr:row>
      <xdr:rowOff>0</xdr:rowOff>
    </xdr:from>
    <xdr:to>
      <xdr:col>37</xdr:col>
      <xdr:colOff>0</xdr:colOff>
      <xdr:row>284</xdr:row>
      <xdr:rowOff>0</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5462905" y="63205995"/>
          <a:ext cx="1280160" cy="16764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審査業務、リコール技術検証業務に係る外部委託。</a:t>
          </a:r>
          <a:endParaRPr lang="ja-JP" altLang="ja-JP" sz="1100">
            <a:effectLst/>
          </a:endParaRPr>
        </a:p>
      </xdr:txBody>
    </xdr:sp>
    <xdr:clientData/>
  </xdr:twoCellAnchor>
  <xdr:twoCellAnchor>
    <xdr:from>
      <xdr:col>38</xdr:col>
      <xdr:colOff>0</xdr:colOff>
      <xdr:row>281</xdr:row>
      <xdr:rowOff>0</xdr:rowOff>
    </xdr:from>
    <xdr:to>
      <xdr:col>46</xdr:col>
      <xdr:colOff>161925</xdr:colOff>
      <xdr:row>282</xdr:row>
      <xdr:rowOff>0</xdr:rowOff>
    </xdr:to>
    <xdr:sp macro="" textlink="">
      <xdr:nvSpPr>
        <xdr:cNvPr id="67" name="Text Box 7">
          <a:extLst>
            <a:ext uri="{FF2B5EF4-FFF2-40B4-BE49-F238E27FC236}">
              <a16:creationId xmlns:a16="http://schemas.microsoft.com/office/drawing/2014/main" id="{00000000-0008-0000-0000-000043000000}"/>
            </a:ext>
          </a:extLst>
        </xdr:cNvPr>
        <xdr:cNvSpPr txBox="1">
          <a:spLocks noChangeArrowheads="1"/>
        </xdr:cNvSpPr>
      </xdr:nvSpPr>
      <xdr:spPr>
        <a:xfrm>
          <a:off x="6925310" y="61933455"/>
          <a:ext cx="1619885"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10795</xdr:colOff>
      <xdr:row>282</xdr:row>
      <xdr:rowOff>0</xdr:rowOff>
    </xdr:from>
    <xdr:to>
      <xdr:col>47</xdr:col>
      <xdr:colOff>10795</xdr:colOff>
      <xdr:row>283</xdr:row>
      <xdr:rowOff>0</xdr:rowOff>
    </xdr:to>
    <xdr:sp macro="" textlink="">
      <xdr:nvSpPr>
        <xdr:cNvPr id="68" name="Text Box 3">
          <a:extLst>
            <a:ext uri="{FF2B5EF4-FFF2-40B4-BE49-F238E27FC236}">
              <a16:creationId xmlns:a16="http://schemas.microsoft.com/office/drawing/2014/main" id="{00000000-0008-0000-0000-000044000000}"/>
            </a:ext>
          </a:extLst>
        </xdr:cNvPr>
        <xdr:cNvSpPr txBox="1">
          <a:spLocks noChangeArrowheads="1"/>
        </xdr:cNvSpPr>
      </xdr:nvSpPr>
      <xdr:spPr>
        <a:xfrm>
          <a:off x="6936105" y="62543055"/>
          <a:ext cx="164020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144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６９７百万円</a:t>
          </a:r>
        </a:p>
      </xdr:txBody>
    </xdr:sp>
    <xdr:clientData/>
  </xdr:twoCellAnchor>
  <xdr:twoCellAnchor>
    <xdr:from>
      <xdr:col>38</xdr:col>
      <xdr:colOff>0</xdr:colOff>
      <xdr:row>283</xdr:row>
      <xdr:rowOff>0</xdr:rowOff>
    </xdr:from>
    <xdr:to>
      <xdr:col>47</xdr:col>
      <xdr:colOff>0</xdr:colOff>
      <xdr:row>284</xdr:row>
      <xdr:rowOff>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6925310" y="63205995"/>
          <a:ext cx="1640205" cy="16764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その他審査業務、リコール技術検証業務を実施する上で必要となる経費。</a:t>
          </a:r>
          <a:endParaRPr lang="ja-JP" altLang="ja-JP" sz="1100">
            <a:effectLst/>
          </a:endParaRPr>
        </a:p>
      </xdr:txBody>
    </xdr:sp>
    <xdr:clientData/>
  </xdr:twoCellAnchor>
  <xdr:twoCellAnchor>
    <xdr:from>
      <xdr:col>29</xdr:col>
      <xdr:colOff>0</xdr:colOff>
      <xdr:row>281</xdr:row>
      <xdr:rowOff>0</xdr:rowOff>
    </xdr:from>
    <xdr:to>
      <xdr:col>38</xdr:col>
      <xdr:colOff>0</xdr:colOff>
      <xdr:row>282</xdr:row>
      <xdr:rowOff>0</xdr:rowOff>
    </xdr:to>
    <xdr:sp macro="" textlink="">
      <xdr:nvSpPr>
        <xdr:cNvPr id="70" name="Text Box 7">
          <a:extLst>
            <a:ext uri="{FF2B5EF4-FFF2-40B4-BE49-F238E27FC236}">
              <a16:creationId xmlns:a16="http://schemas.microsoft.com/office/drawing/2014/main" id="{00000000-0008-0000-0000-000046000000}"/>
            </a:ext>
          </a:extLst>
        </xdr:cNvPr>
        <xdr:cNvSpPr txBox="1">
          <a:spLocks noChangeArrowheads="1"/>
        </xdr:cNvSpPr>
      </xdr:nvSpPr>
      <xdr:spPr>
        <a:xfrm>
          <a:off x="5285105" y="61933455"/>
          <a:ext cx="1640205" cy="6096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280</xdr:row>
      <xdr:rowOff>0</xdr:rowOff>
    </xdr:from>
    <xdr:to>
      <xdr:col>43</xdr:col>
      <xdr:colOff>0</xdr:colOff>
      <xdr:row>280</xdr:row>
      <xdr:rowOff>0</xdr:rowOff>
    </xdr:to>
    <xdr:sp macro="" textlink="">
      <xdr:nvSpPr>
        <xdr:cNvPr id="71" name="Line 277">
          <a:extLst>
            <a:ext uri="{FF2B5EF4-FFF2-40B4-BE49-F238E27FC236}">
              <a16:creationId xmlns:a16="http://schemas.microsoft.com/office/drawing/2014/main" id="{00000000-0008-0000-0000-000047000000}"/>
            </a:ext>
          </a:extLst>
        </xdr:cNvPr>
        <xdr:cNvSpPr>
          <a:spLocks noChangeShapeType="1"/>
        </xdr:cNvSpPr>
      </xdr:nvSpPr>
      <xdr:spPr>
        <a:xfrm flipV="1">
          <a:off x="1822450" y="61697235"/>
          <a:ext cx="6014085" cy="0"/>
        </a:xfrm>
        <a:prstGeom prst="line">
          <a:avLst/>
        </a:prstGeom>
        <a:noFill/>
        <a:ln w="9525">
          <a:solidFill>
            <a:srgbClr val="000000"/>
          </a:solidFill>
          <a:round/>
          <a:headEnd/>
          <a:tailEnd/>
        </a:ln>
      </xdr:spPr>
    </xdr:sp>
    <xdr:clientData/>
  </xdr:twoCellAnchor>
  <xdr:twoCellAnchor>
    <xdr:from>
      <xdr:col>10</xdr:col>
      <xdr:colOff>0</xdr:colOff>
      <xdr:row>280</xdr:row>
      <xdr:rowOff>0</xdr:rowOff>
    </xdr:from>
    <xdr:to>
      <xdr:col>10</xdr:col>
      <xdr:colOff>0</xdr:colOff>
      <xdr:row>281</xdr:row>
      <xdr:rowOff>6985</xdr:rowOff>
    </xdr:to>
    <xdr:sp macro="" textlink="">
      <xdr:nvSpPr>
        <xdr:cNvPr id="72" name="Line 4">
          <a:extLst>
            <a:ext uri="{FF2B5EF4-FFF2-40B4-BE49-F238E27FC236}">
              <a16:creationId xmlns:a16="http://schemas.microsoft.com/office/drawing/2014/main" id="{00000000-0008-0000-0000-000048000000}"/>
            </a:ext>
          </a:extLst>
        </xdr:cNvPr>
        <xdr:cNvSpPr>
          <a:spLocks noChangeShapeType="1"/>
        </xdr:cNvSpPr>
      </xdr:nvSpPr>
      <xdr:spPr>
        <a:xfrm>
          <a:off x="1822450" y="61697235"/>
          <a:ext cx="0" cy="243205"/>
        </a:xfrm>
        <a:prstGeom prst="line">
          <a:avLst/>
        </a:prstGeom>
        <a:noFill/>
        <a:ln w="9525">
          <a:solidFill>
            <a:srgbClr val="000000"/>
          </a:solidFill>
          <a:round/>
          <a:headEnd/>
          <a:tailEnd type="arrow" w="lg" len="med"/>
        </a:ln>
      </xdr:spPr>
    </xdr:sp>
    <xdr:clientData/>
  </xdr:twoCellAnchor>
  <xdr:twoCellAnchor>
    <xdr:from>
      <xdr:col>17</xdr:col>
      <xdr:colOff>0</xdr:colOff>
      <xdr:row>280</xdr:row>
      <xdr:rowOff>0</xdr:rowOff>
    </xdr:from>
    <xdr:to>
      <xdr:col>17</xdr:col>
      <xdr:colOff>0</xdr:colOff>
      <xdr:row>282</xdr:row>
      <xdr:rowOff>0</xdr:rowOff>
    </xdr:to>
    <xdr:sp macro="" textlink="">
      <xdr:nvSpPr>
        <xdr:cNvPr id="73" name="Line 4">
          <a:extLst>
            <a:ext uri="{FF2B5EF4-FFF2-40B4-BE49-F238E27FC236}">
              <a16:creationId xmlns:a16="http://schemas.microsoft.com/office/drawing/2014/main" id="{00000000-0008-0000-0000-000049000000}"/>
            </a:ext>
          </a:extLst>
        </xdr:cNvPr>
        <xdr:cNvSpPr>
          <a:spLocks noChangeShapeType="1"/>
        </xdr:cNvSpPr>
      </xdr:nvSpPr>
      <xdr:spPr>
        <a:xfrm flipH="1">
          <a:off x="3098165" y="61697235"/>
          <a:ext cx="0" cy="845820"/>
        </a:xfrm>
        <a:prstGeom prst="line">
          <a:avLst/>
        </a:prstGeom>
        <a:noFill/>
        <a:ln w="9525">
          <a:solidFill>
            <a:srgbClr val="000000"/>
          </a:solidFill>
          <a:round/>
          <a:headEnd/>
          <a:tailEnd type="arrow" w="lg" len="med"/>
        </a:ln>
      </xdr:spPr>
    </xdr:sp>
    <xdr:clientData/>
  </xdr:twoCellAnchor>
  <xdr:twoCellAnchor>
    <xdr:from>
      <xdr:col>25</xdr:col>
      <xdr:colOff>0</xdr:colOff>
      <xdr:row>280</xdr:row>
      <xdr:rowOff>0</xdr:rowOff>
    </xdr:from>
    <xdr:to>
      <xdr:col>25</xdr:col>
      <xdr:colOff>0</xdr:colOff>
      <xdr:row>281</xdr:row>
      <xdr:rowOff>0</xdr:rowOff>
    </xdr:to>
    <xdr:sp macro="" textlink="">
      <xdr:nvSpPr>
        <xdr:cNvPr id="74" name="Line 4">
          <a:extLst>
            <a:ext uri="{FF2B5EF4-FFF2-40B4-BE49-F238E27FC236}">
              <a16:creationId xmlns:a16="http://schemas.microsoft.com/office/drawing/2014/main" id="{00000000-0008-0000-0000-00004A000000}"/>
            </a:ext>
          </a:extLst>
        </xdr:cNvPr>
        <xdr:cNvSpPr>
          <a:spLocks noChangeShapeType="1"/>
        </xdr:cNvSpPr>
      </xdr:nvSpPr>
      <xdr:spPr>
        <a:xfrm>
          <a:off x="4556125" y="61697235"/>
          <a:ext cx="0" cy="236220"/>
        </a:xfrm>
        <a:prstGeom prst="line">
          <a:avLst/>
        </a:prstGeom>
        <a:noFill/>
        <a:ln w="9525">
          <a:solidFill>
            <a:srgbClr val="000000"/>
          </a:solidFill>
          <a:round/>
          <a:headEnd/>
          <a:tailEnd type="arrow" w="lg" len="med"/>
        </a:ln>
      </xdr:spPr>
    </xdr:sp>
    <xdr:clientData/>
  </xdr:twoCellAnchor>
  <xdr:twoCellAnchor>
    <xdr:from>
      <xdr:col>34</xdr:col>
      <xdr:colOff>10795</xdr:colOff>
      <xdr:row>280</xdr:row>
      <xdr:rowOff>0</xdr:rowOff>
    </xdr:from>
    <xdr:to>
      <xdr:col>34</xdr:col>
      <xdr:colOff>10795</xdr:colOff>
      <xdr:row>281</xdr:row>
      <xdr:rowOff>0</xdr:rowOff>
    </xdr:to>
    <xdr:sp macro="" textlink="">
      <xdr:nvSpPr>
        <xdr:cNvPr id="75" name="Line 4">
          <a:extLst>
            <a:ext uri="{FF2B5EF4-FFF2-40B4-BE49-F238E27FC236}">
              <a16:creationId xmlns:a16="http://schemas.microsoft.com/office/drawing/2014/main" id="{00000000-0008-0000-0000-00004B000000}"/>
            </a:ext>
          </a:extLst>
        </xdr:cNvPr>
        <xdr:cNvSpPr>
          <a:spLocks noChangeShapeType="1"/>
        </xdr:cNvSpPr>
      </xdr:nvSpPr>
      <xdr:spPr>
        <a:xfrm>
          <a:off x="6207125" y="61697235"/>
          <a:ext cx="0" cy="236220"/>
        </a:xfrm>
        <a:prstGeom prst="line">
          <a:avLst/>
        </a:prstGeom>
        <a:noFill/>
        <a:ln w="9525">
          <a:solidFill>
            <a:srgbClr val="000000"/>
          </a:solidFill>
          <a:round/>
          <a:headEnd/>
          <a:tailEnd type="arrow" w="lg" len="med"/>
        </a:ln>
      </xdr:spPr>
    </xdr:sp>
    <xdr:clientData/>
  </xdr:twoCellAnchor>
  <xdr:twoCellAnchor>
    <xdr:from>
      <xdr:col>43</xdr:col>
      <xdr:colOff>10795</xdr:colOff>
      <xdr:row>280</xdr:row>
      <xdr:rowOff>0</xdr:rowOff>
    </xdr:from>
    <xdr:to>
      <xdr:col>43</xdr:col>
      <xdr:colOff>10795</xdr:colOff>
      <xdr:row>281</xdr:row>
      <xdr:rowOff>0</xdr:rowOff>
    </xdr:to>
    <xdr:sp macro="" textlink="">
      <xdr:nvSpPr>
        <xdr:cNvPr id="76" name="Line 4">
          <a:extLst>
            <a:ext uri="{FF2B5EF4-FFF2-40B4-BE49-F238E27FC236}">
              <a16:creationId xmlns:a16="http://schemas.microsoft.com/office/drawing/2014/main" id="{00000000-0008-0000-0000-00004C000000}"/>
            </a:ext>
          </a:extLst>
        </xdr:cNvPr>
        <xdr:cNvSpPr>
          <a:spLocks noChangeShapeType="1"/>
        </xdr:cNvSpPr>
      </xdr:nvSpPr>
      <xdr:spPr>
        <a:xfrm>
          <a:off x="7847330" y="61697235"/>
          <a:ext cx="0" cy="236220"/>
        </a:xfrm>
        <a:prstGeom prst="line">
          <a:avLst/>
        </a:prstGeom>
        <a:noFill/>
        <a:ln w="9525">
          <a:solidFill>
            <a:srgbClr val="000000"/>
          </a:solidFill>
          <a:round/>
          <a:headEnd/>
          <a:tailEnd type="arrow" w="lg" len="med"/>
        </a:ln>
      </xdr:spPr>
    </xdr:sp>
    <xdr:clientData/>
  </xdr:twoCellAnchor>
  <xdr:twoCellAnchor>
    <xdr:from>
      <xdr:col>48</xdr:col>
      <xdr:colOff>10795</xdr:colOff>
      <xdr:row>278</xdr:row>
      <xdr:rowOff>203835</xdr:rowOff>
    </xdr:from>
    <xdr:to>
      <xdr:col>48</xdr:col>
      <xdr:colOff>10795</xdr:colOff>
      <xdr:row>285</xdr:row>
      <xdr:rowOff>0</xdr:rowOff>
    </xdr:to>
    <xdr:sp macro="" textlink="">
      <xdr:nvSpPr>
        <xdr:cNvPr id="79" name="Line 277">
          <a:extLst>
            <a:ext uri="{FF2B5EF4-FFF2-40B4-BE49-F238E27FC236}">
              <a16:creationId xmlns:a16="http://schemas.microsoft.com/office/drawing/2014/main" id="{00000000-0008-0000-0000-00004F000000}"/>
            </a:ext>
          </a:extLst>
        </xdr:cNvPr>
        <xdr:cNvSpPr>
          <a:spLocks noChangeShapeType="1"/>
        </xdr:cNvSpPr>
      </xdr:nvSpPr>
      <xdr:spPr>
        <a:xfrm>
          <a:off x="8758555" y="61542930"/>
          <a:ext cx="0" cy="3516630"/>
        </a:xfrm>
        <a:prstGeom prst="line">
          <a:avLst/>
        </a:prstGeom>
        <a:noFill/>
        <a:ln w="9525">
          <a:solidFill>
            <a:srgbClr val="000000"/>
          </a:solidFill>
          <a:round/>
          <a:headEnd/>
          <a:tailEnd/>
        </a:ln>
      </xdr:spPr>
    </xdr:sp>
    <xdr:clientData/>
  </xdr:twoCellAnchor>
  <xdr:twoCellAnchor>
    <xdr:from>
      <xdr:col>28</xdr:col>
      <xdr:colOff>0</xdr:colOff>
      <xdr:row>285</xdr:row>
      <xdr:rowOff>0</xdr:rowOff>
    </xdr:from>
    <xdr:to>
      <xdr:col>48</xdr:col>
      <xdr:colOff>0</xdr:colOff>
      <xdr:row>285</xdr:row>
      <xdr:rowOff>0</xdr:rowOff>
    </xdr:to>
    <xdr:sp macro="" textlink="">
      <xdr:nvSpPr>
        <xdr:cNvPr id="80" name="Line 277">
          <a:extLst>
            <a:ext uri="{FF2B5EF4-FFF2-40B4-BE49-F238E27FC236}">
              <a16:creationId xmlns:a16="http://schemas.microsoft.com/office/drawing/2014/main" id="{00000000-0008-0000-0000-000050000000}"/>
            </a:ext>
          </a:extLst>
        </xdr:cNvPr>
        <xdr:cNvSpPr>
          <a:spLocks noChangeShapeType="1"/>
        </xdr:cNvSpPr>
      </xdr:nvSpPr>
      <xdr:spPr>
        <a:xfrm flipV="1">
          <a:off x="5102860" y="65059560"/>
          <a:ext cx="3644900" cy="0"/>
        </a:xfrm>
        <a:prstGeom prst="line">
          <a:avLst/>
        </a:prstGeom>
        <a:noFill/>
        <a:ln w="9525">
          <a:solidFill>
            <a:srgbClr val="000000"/>
          </a:solidFill>
          <a:round/>
          <a:headEnd/>
          <a:tailEnd/>
        </a:ln>
      </xdr:spPr>
    </xdr:sp>
    <xdr:clientData/>
  </xdr:twoCellAnchor>
  <xdr:twoCellAnchor>
    <xdr:from>
      <xdr:col>6</xdr:col>
      <xdr:colOff>0</xdr:colOff>
      <xdr:row>287</xdr:row>
      <xdr:rowOff>0</xdr:rowOff>
    </xdr:from>
    <xdr:to>
      <xdr:col>14</xdr:col>
      <xdr:colOff>170180</xdr:colOff>
      <xdr:row>288</xdr:row>
      <xdr:rowOff>0</xdr:rowOff>
    </xdr:to>
    <xdr:sp macro="" textlink="">
      <xdr:nvSpPr>
        <xdr:cNvPr id="81" name="Text Box 7">
          <a:extLst>
            <a:ext uri="{FF2B5EF4-FFF2-40B4-BE49-F238E27FC236}">
              <a16:creationId xmlns:a16="http://schemas.microsoft.com/office/drawing/2014/main" id="{00000000-0008-0000-0000-000051000000}"/>
            </a:ext>
          </a:extLst>
        </xdr:cNvPr>
        <xdr:cNvSpPr txBox="1">
          <a:spLocks noChangeArrowheads="1"/>
        </xdr:cNvSpPr>
      </xdr:nvSpPr>
      <xdr:spPr>
        <a:xfrm>
          <a:off x="1093470" y="65440560"/>
          <a:ext cx="1628140"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0</xdr:colOff>
      <xdr:row>288</xdr:row>
      <xdr:rowOff>13335</xdr:rowOff>
    </xdr:from>
    <xdr:to>
      <xdr:col>13</xdr:col>
      <xdr:colOff>0</xdr:colOff>
      <xdr:row>289</xdr:row>
      <xdr:rowOff>0</xdr:rowOff>
    </xdr:to>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a:xfrm>
          <a:off x="1275715" y="66055875"/>
          <a:ext cx="1093470" cy="65913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．資産（５社）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14</xdr:col>
      <xdr:colOff>0</xdr:colOff>
      <xdr:row>288</xdr:row>
      <xdr:rowOff>15875</xdr:rowOff>
    </xdr:from>
    <xdr:to>
      <xdr:col>19</xdr:col>
      <xdr:colOff>0</xdr:colOff>
      <xdr:row>289</xdr:row>
      <xdr:rowOff>0</xdr:rowOff>
    </xdr:to>
    <xdr:sp macro="" textlink="">
      <xdr:nvSpPr>
        <xdr:cNvPr id="83" name="Text Box 3">
          <a:extLst>
            <a:ext uri="{FF2B5EF4-FFF2-40B4-BE49-F238E27FC236}">
              <a16:creationId xmlns:a16="http://schemas.microsoft.com/office/drawing/2014/main" id="{00000000-0008-0000-0000-000053000000}"/>
            </a:ext>
          </a:extLst>
        </xdr:cNvPr>
        <xdr:cNvSpPr txBox="1">
          <a:spLocks noChangeArrowheads="1"/>
        </xdr:cNvSpPr>
      </xdr:nvSpPr>
      <xdr:spPr>
        <a:xfrm>
          <a:off x="2551430" y="66058415"/>
          <a:ext cx="911225" cy="65659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４４９百万円</a:t>
          </a:r>
        </a:p>
      </xdr:txBody>
    </xdr:sp>
    <xdr:clientData/>
  </xdr:twoCellAnchor>
  <xdr:twoCellAnchor>
    <xdr:from>
      <xdr:col>7</xdr:col>
      <xdr:colOff>0</xdr:colOff>
      <xdr:row>289</xdr:row>
      <xdr:rowOff>0</xdr:rowOff>
    </xdr:from>
    <xdr:to>
      <xdr:col>13</xdr:col>
      <xdr:colOff>0</xdr:colOff>
      <xdr:row>290</xdr:row>
      <xdr:rowOff>0</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1275715" y="66715005"/>
          <a:ext cx="1093470"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sz="1100">
            <a:effectLst/>
          </a:endParaRPr>
        </a:p>
      </xdr:txBody>
    </xdr:sp>
    <xdr:clientData/>
  </xdr:twoCellAnchor>
  <xdr:twoCellAnchor>
    <xdr:from>
      <xdr:col>14</xdr:col>
      <xdr:colOff>0</xdr:colOff>
      <xdr:row>289</xdr:row>
      <xdr:rowOff>0</xdr:rowOff>
    </xdr:from>
    <xdr:to>
      <xdr:col>19</xdr:col>
      <xdr:colOff>0</xdr:colOff>
      <xdr:row>290</xdr:row>
      <xdr:rowOff>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2551430" y="66715005"/>
          <a:ext cx="91122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試験研究を実施する職員の人件費。</a:t>
          </a:r>
          <a:endParaRPr lang="ja-JP" altLang="ja-JP" sz="1100">
            <a:effectLst/>
          </a:endParaRPr>
        </a:p>
      </xdr:txBody>
    </xdr:sp>
    <xdr:clientData/>
  </xdr:twoCellAnchor>
  <xdr:twoCellAnchor>
    <xdr:from>
      <xdr:col>20</xdr:col>
      <xdr:colOff>0</xdr:colOff>
      <xdr:row>288</xdr:row>
      <xdr:rowOff>0</xdr:rowOff>
    </xdr:from>
    <xdr:to>
      <xdr:col>29</xdr:col>
      <xdr:colOff>0</xdr:colOff>
      <xdr:row>288</xdr:row>
      <xdr:rowOff>656590</xdr:rowOff>
    </xdr:to>
    <xdr:sp macro="" textlink="">
      <xdr:nvSpPr>
        <xdr:cNvPr id="86" name="Text Box 3">
          <a:extLst>
            <a:ext uri="{FF2B5EF4-FFF2-40B4-BE49-F238E27FC236}">
              <a16:creationId xmlns:a16="http://schemas.microsoft.com/office/drawing/2014/main" id="{00000000-0008-0000-0000-000056000000}"/>
            </a:ext>
          </a:extLst>
        </xdr:cNvPr>
        <xdr:cNvSpPr txBox="1">
          <a:spLocks noChangeArrowheads="1"/>
        </xdr:cNvSpPr>
      </xdr:nvSpPr>
      <xdr:spPr>
        <a:xfrm>
          <a:off x="3644900" y="66042540"/>
          <a:ext cx="1640205" cy="65659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rPr>
            <a:t>．外部委託費（</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２０百万円</a:t>
          </a:r>
        </a:p>
      </xdr:txBody>
    </xdr:sp>
    <xdr:clientData/>
  </xdr:twoCellAnchor>
  <xdr:twoCellAnchor>
    <xdr:from>
      <xdr:col>20</xdr:col>
      <xdr:colOff>0</xdr:colOff>
      <xdr:row>287</xdr:row>
      <xdr:rowOff>0</xdr:rowOff>
    </xdr:from>
    <xdr:to>
      <xdr:col>29</xdr:col>
      <xdr:colOff>0</xdr:colOff>
      <xdr:row>288</xdr:row>
      <xdr:rowOff>0</xdr:rowOff>
    </xdr:to>
    <xdr:sp macro="" textlink="">
      <xdr:nvSpPr>
        <xdr:cNvPr id="87" name="Text Box 7">
          <a:extLst>
            <a:ext uri="{FF2B5EF4-FFF2-40B4-BE49-F238E27FC236}">
              <a16:creationId xmlns:a16="http://schemas.microsoft.com/office/drawing/2014/main" id="{00000000-0008-0000-0000-000057000000}"/>
            </a:ext>
          </a:extLst>
        </xdr:cNvPr>
        <xdr:cNvSpPr txBox="1">
          <a:spLocks noChangeArrowheads="1"/>
        </xdr:cNvSpPr>
      </xdr:nvSpPr>
      <xdr:spPr>
        <a:xfrm>
          <a:off x="3644900" y="65440560"/>
          <a:ext cx="1640205"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179705</xdr:colOff>
      <xdr:row>287</xdr:row>
      <xdr:rowOff>0</xdr:rowOff>
    </xdr:from>
    <xdr:to>
      <xdr:col>36</xdr:col>
      <xdr:colOff>179705</xdr:colOff>
      <xdr:row>288</xdr:row>
      <xdr:rowOff>0</xdr:rowOff>
    </xdr:to>
    <xdr:sp macro="" textlink="">
      <xdr:nvSpPr>
        <xdr:cNvPr id="88" name="Text Box 7">
          <a:extLst>
            <a:ext uri="{FF2B5EF4-FFF2-40B4-BE49-F238E27FC236}">
              <a16:creationId xmlns:a16="http://schemas.microsoft.com/office/drawing/2014/main" id="{00000000-0008-0000-0000-000058000000}"/>
            </a:ext>
          </a:extLst>
        </xdr:cNvPr>
        <xdr:cNvSpPr txBox="1">
          <a:spLocks noChangeArrowheads="1"/>
        </xdr:cNvSpPr>
      </xdr:nvSpPr>
      <xdr:spPr>
        <a:xfrm>
          <a:off x="5464810" y="65440560"/>
          <a:ext cx="1275715"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0</xdr:colOff>
      <xdr:row>288</xdr:row>
      <xdr:rowOff>0</xdr:rowOff>
    </xdr:from>
    <xdr:to>
      <xdr:col>36</xdr:col>
      <xdr:colOff>173990</xdr:colOff>
      <xdr:row>289</xdr:row>
      <xdr:rowOff>0</xdr:rowOff>
    </xdr:to>
    <xdr:sp macro="" textlink="">
      <xdr:nvSpPr>
        <xdr:cNvPr id="89" name="Text Box 3">
          <a:extLst>
            <a:ext uri="{FF2B5EF4-FFF2-40B4-BE49-F238E27FC236}">
              <a16:creationId xmlns:a16="http://schemas.microsoft.com/office/drawing/2014/main" id="{00000000-0008-0000-0000-000059000000}"/>
            </a:ext>
          </a:extLst>
        </xdr:cNvPr>
        <xdr:cNvSpPr txBox="1">
          <a:spLocks noChangeArrowheads="1"/>
        </xdr:cNvSpPr>
      </xdr:nvSpPr>
      <xdr:spPr>
        <a:xfrm>
          <a:off x="5467350" y="66042540"/>
          <a:ext cx="1267460" cy="67246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J</a:t>
          </a:r>
          <a:r>
            <a:rPr lang="ja-JP" altLang="en-US" sz="1100" b="0" i="0" u="none" strike="noStrike" baseline="0">
              <a:solidFill>
                <a:sysClr val="windowText" lastClr="000000"/>
              </a:solidFill>
              <a:latin typeface="ＭＳ Ｐゴシック"/>
              <a:ea typeface="ＭＳ Ｐゴシック"/>
            </a:rPr>
            <a:t>．備品費（６社）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20</xdr:col>
      <xdr:colOff>0</xdr:colOff>
      <xdr:row>289</xdr:row>
      <xdr:rowOff>0</xdr:rowOff>
    </xdr:from>
    <xdr:to>
      <xdr:col>29</xdr:col>
      <xdr:colOff>12700</xdr:colOff>
      <xdr:row>290</xdr:row>
      <xdr:rowOff>0</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3644900" y="66715005"/>
          <a:ext cx="165290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試験研究業務に係る外部委託。</a:t>
          </a:r>
          <a:endParaRPr lang="ja-JP" altLang="ja-JP" sz="1100">
            <a:effectLst/>
          </a:endParaRPr>
        </a:p>
      </xdr:txBody>
    </xdr:sp>
    <xdr:clientData/>
  </xdr:twoCellAnchor>
  <xdr:twoCellAnchor>
    <xdr:from>
      <xdr:col>30</xdr:col>
      <xdr:colOff>0</xdr:colOff>
      <xdr:row>289</xdr:row>
      <xdr:rowOff>0</xdr:rowOff>
    </xdr:from>
    <xdr:to>
      <xdr:col>36</xdr:col>
      <xdr:colOff>179705</xdr:colOff>
      <xdr:row>290</xdr:row>
      <xdr:rowOff>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5467350" y="66715005"/>
          <a:ext cx="127317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sz="1100">
            <a:effectLst/>
          </a:endParaRPr>
        </a:p>
      </xdr:txBody>
    </xdr:sp>
    <xdr:clientData/>
  </xdr:twoCellAnchor>
  <xdr:twoCellAnchor>
    <xdr:from>
      <xdr:col>36</xdr:col>
      <xdr:colOff>179705</xdr:colOff>
      <xdr:row>287</xdr:row>
      <xdr:rowOff>0</xdr:rowOff>
    </xdr:from>
    <xdr:to>
      <xdr:col>47</xdr:col>
      <xdr:colOff>179705</xdr:colOff>
      <xdr:row>288</xdr:row>
      <xdr:rowOff>0</xdr:rowOff>
    </xdr:to>
    <xdr:sp macro="" textlink="">
      <xdr:nvSpPr>
        <xdr:cNvPr id="92" name="Text Box 7">
          <a:extLst>
            <a:ext uri="{FF2B5EF4-FFF2-40B4-BE49-F238E27FC236}">
              <a16:creationId xmlns:a16="http://schemas.microsoft.com/office/drawing/2014/main" id="{00000000-0008-0000-0000-00005C000000}"/>
            </a:ext>
          </a:extLst>
        </xdr:cNvPr>
        <xdr:cNvSpPr txBox="1">
          <a:spLocks noChangeArrowheads="1"/>
        </xdr:cNvSpPr>
      </xdr:nvSpPr>
      <xdr:spPr>
        <a:xfrm>
          <a:off x="6740525" y="65440560"/>
          <a:ext cx="2004695" cy="6019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10795</xdr:colOff>
      <xdr:row>289</xdr:row>
      <xdr:rowOff>0</xdr:rowOff>
    </xdr:from>
    <xdr:to>
      <xdr:col>47</xdr:col>
      <xdr:colOff>10795</xdr:colOff>
      <xdr:row>290</xdr:row>
      <xdr:rowOff>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6936105" y="66715005"/>
          <a:ext cx="1640205" cy="1150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試験研究を実施する上で必要となる経費。</a:t>
          </a:r>
          <a:endParaRPr lang="ja-JP" altLang="ja-JP" sz="1100">
            <a:effectLst/>
          </a:endParaRPr>
        </a:p>
      </xdr:txBody>
    </xdr:sp>
    <xdr:clientData/>
  </xdr:twoCellAnchor>
  <xdr:twoCellAnchor>
    <xdr:from>
      <xdr:col>28</xdr:col>
      <xdr:colOff>0</xdr:colOff>
      <xdr:row>285</xdr:row>
      <xdr:rowOff>0</xdr:rowOff>
    </xdr:from>
    <xdr:to>
      <xdr:col>28</xdr:col>
      <xdr:colOff>0</xdr:colOff>
      <xdr:row>286</xdr:row>
      <xdr:rowOff>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5102860" y="65059560"/>
          <a:ext cx="0" cy="1447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286</xdr:row>
      <xdr:rowOff>0</xdr:rowOff>
    </xdr:from>
    <xdr:to>
      <xdr:col>42</xdr:col>
      <xdr:colOff>177800</xdr:colOff>
      <xdr:row>286</xdr:row>
      <xdr:rowOff>0</xdr:rowOff>
    </xdr:to>
    <xdr:sp macro="" textlink="">
      <xdr:nvSpPr>
        <xdr:cNvPr id="100" name="Line 277">
          <a:extLst>
            <a:ext uri="{FF2B5EF4-FFF2-40B4-BE49-F238E27FC236}">
              <a16:creationId xmlns:a16="http://schemas.microsoft.com/office/drawing/2014/main" id="{00000000-0008-0000-0000-000064000000}"/>
            </a:ext>
          </a:extLst>
        </xdr:cNvPr>
        <xdr:cNvSpPr>
          <a:spLocks noChangeShapeType="1"/>
        </xdr:cNvSpPr>
      </xdr:nvSpPr>
      <xdr:spPr>
        <a:xfrm flipV="1">
          <a:off x="1822450" y="65204340"/>
          <a:ext cx="6009640" cy="0"/>
        </a:xfrm>
        <a:prstGeom prst="line">
          <a:avLst/>
        </a:prstGeom>
        <a:noFill/>
        <a:ln w="9525">
          <a:solidFill>
            <a:srgbClr val="000000"/>
          </a:solidFill>
          <a:round/>
          <a:headEnd/>
          <a:tailEnd/>
        </a:ln>
      </xdr:spPr>
    </xdr:sp>
    <xdr:clientData/>
  </xdr:twoCellAnchor>
  <xdr:twoCellAnchor>
    <xdr:from>
      <xdr:col>10</xdr:col>
      <xdr:colOff>0</xdr:colOff>
      <xdr:row>286</xdr:row>
      <xdr:rowOff>0</xdr:rowOff>
    </xdr:from>
    <xdr:to>
      <xdr:col>10</xdr:col>
      <xdr:colOff>0</xdr:colOff>
      <xdr:row>287</xdr:row>
      <xdr:rowOff>0</xdr:rowOff>
    </xdr:to>
    <xdr:sp macro="" textlink="">
      <xdr:nvSpPr>
        <xdr:cNvPr id="101" name="Line 4">
          <a:extLst>
            <a:ext uri="{FF2B5EF4-FFF2-40B4-BE49-F238E27FC236}">
              <a16:creationId xmlns:a16="http://schemas.microsoft.com/office/drawing/2014/main" id="{00000000-0008-0000-0000-000065000000}"/>
            </a:ext>
          </a:extLst>
        </xdr:cNvPr>
        <xdr:cNvSpPr>
          <a:spLocks noChangeShapeType="1"/>
        </xdr:cNvSpPr>
      </xdr:nvSpPr>
      <xdr:spPr>
        <a:xfrm>
          <a:off x="1822450" y="65204340"/>
          <a:ext cx="0" cy="236220"/>
        </a:xfrm>
        <a:prstGeom prst="line">
          <a:avLst/>
        </a:prstGeom>
        <a:noFill/>
        <a:ln w="9525">
          <a:solidFill>
            <a:srgbClr val="000000"/>
          </a:solidFill>
          <a:round/>
          <a:headEnd/>
          <a:tailEnd type="arrow" w="lg" len="med"/>
        </a:ln>
      </xdr:spPr>
    </xdr:sp>
    <xdr:clientData/>
  </xdr:twoCellAnchor>
  <xdr:twoCellAnchor>
    <xdr:from>
      <xdr:col>17</xdr:col>
      <xdr:colOff>0</xdr:colOff>
      <xdr:row>286</xdr:row>
      <xdr:rowOff>0</xdr:rowOff>
    </xdr:from>
    <xdr:to>
      <xdr:col>17</xdr:col>
      <xdr:colOff>0</xdr:colOff>
      <xdr:row>288</xdr:row>
      <xdr:rowOff>0</xdr:rowOff>
    </xdr:to>
    <xdr:sp macro="" textlink="">
      <xdr:nvSpPr>
        <xdr:cNvPr id="102" name="Line 4">
          <a:extLst>
            <a:ext uri="{FF2B5EF4-FFF2-40B4-BE49-F238E27FC236}">
              <a16:creationId xmlns:a16="http://schemas.microsoft.com/office/drawing/2014/main" id="{00000000-0008-0000-0000-000066000000}"/>
            </a:ext>
          </a:extLst>
        </xdr:cNvPr>
        <xdr:cNvSpPr>
          <a:spLocks noChangeShapeType="1"/>
        </xdr:cNvSpPr>
      </xdr:nvSpPr>
      <xdr:spPr>
        <a:xfrm>
          <a:off x="3098165" y="65204340"/>
          <a:ext cx="0" cy="838200"/>
        </a:xfrm>
        <a:prstGeom prst="line">
          <a:avLst/>
        </a:prstGeom>
        <a:noFill/>
        <a:ln w="9525">
          <a:solidFill>
            <a:srgbClr val="000000"/>
          </a:solidFill>
          <a:round/>
          <a:headEnd/>
          <a:tailEnd type="arrow" w="lg" len="med"/>
        </a:ln>
      </xdr:spPr>
    </xdr:sp>
    <xdr:clientData/>
  </xdr:twoCellAnchor>
  <xdr:twoCellAnchor>
    <xdr:from>
      <xdr:col>26</xdr:col>
      <xdr:colOff>0</xdr:colOff>
      <xdr:row>286</xdr:row>
      <xdr:rowOff>0</xdr:rowOff>
    </xdr:from>
    <xdr:to>
      <xdr:col>26</xdr:col>
      <xdr:colOff>0</xdr:colOff>
      <xdr:row>287</xdr:row>
      <xdr:rowOff>0</xdr:rowOff>
    </xdr:to>
    <xdr:sp macro="" textlink="">
      <xdr:nvSpPr>
        <xdr:cNvPr id="103" name="Line 4">
          <a:extLst>
            <a:ext uri="{FF2B5EF4-FFF2-40B4-BE49-F238E27FC236}">
              <a16:creationId xmlns:a16="http://schemas.microsoft.com/office/drawing/2014/main" id="{00000000-0008-0000-0000-000067000000}"/>
            </a:ext>
          </a:extLst>
        </xdr:cNvPr>
        <xdr:cNvSpPr>
          <a:spLocks noChangeShapeType="1"/>
        </xdr:cNvSpPr>
      </xdr:nvSpPr>
      <xdr:spPr>
        <a:xfrm>
          <a:off x="4738370" y="65204340"/>
          <a:ext cx="0" cy="236220"/>
        </a:xfrm>
        <a:prstGeom prst="line">
          <a:avLst/>
        </a:prstGeom>
        <a:noFill/>
        <a:ln w="9525">
          <a:solidFill>
            <a:srgbClr val="000000"/>
          </a:solidFill>
          <a:round/>
          <a:headEnd/>
          <a:tailEnd type="arrow" w="lg" len="med"/>
        </a:ln>
      </xdr:spPr>
    </xdr:sp>
    <xdr:clientData/>
  </xdr:twoCellAnchor>
  <xdr:twoCellAnchor>
    <xdr:from>
      <xdr:col>34</xdr:col>
      <xdr:colOff>14605</xdr:colOff>
      <xdr:row>286</xdr:row>
      <xdr:rowOff>0</xdr:rowOff>
    </xdr:from>
    <xdr:to>
      <xdr:col>34</xdr:col>
      <xdr:colOff>14605</xdr:colOff>
      <xdr:row>287</xdr:row>
      <xdr:rowOff>0</xdr:rowOff>
    </xdr:to>
    <xdr:sp macro="" textlink="">
      <xdr:nvSpPr>
        <xdr:cNvPr id="104" name="Line 4">
          <a:extLst>
            <a:ext uri="{FF2B5EF4-FFF2-40B4-BE49-F238E27FC236}">
              <a16:creationId xmlns:a16="http://schemas.microsoft.com/office/drawing/2014/main" id="{00000000-0008-0000-0000-000068000000}"/>
            </a:ext>
          </a:extLst>
        </xdr:cNvPr>
        <xdr:cNvSpPr>
          <a:spLocks noChangeShapeType="1"/>
        </xdr:cNvSpPr>
      </xdr:nvSpPr>
      <xdr:spPr>
        <a:xfrm>
          <a:off x="6210935" y="65204340"/>
          <a:ext cx="0" cy="236220"/>
        </a:xfrm>
        <a:prstGeom prst="line">
          <a:avLst/>
        </a:prstGeom>
        <a:noFill/>
        <a:ln w="9525">
          <a:solidFill>
            <a:srgbClr val="000000"/>
          </a:solidFill>
          <a:round/>
          <a:headEnd/>
          <a:tailEnd type="arrow" w="lg" len="med"/>
        </a:ln>
      </xdr:spPr>
    </xdr:sp>
    <xdr:clientData/>
  </xdr:twoCellAnchor>
  <xdr:twoCellAnchor>
    <xdr:from>
      <xdr:col>43</xdr:col>
      <xdr:colOff>0</xdr:colOff>
      <xdr:row>286</xdr:row>
      <xdr:rowOff>0</xdr:rowOff>
    </xdr:from>
    <xdr:to>
      <xdr:col>43</xdr:col>
      <xdr:colOff>0</xdr:colOff>
      <xdr:row>287</xdr:row>
      <xdr:rowOff>0</xdr:rowOff>
    </xdr:to>
    <xdr:sp macro="" textlink="">
      <xdr:nvSpPr>
        <xdr:cNvPr id="106" name="Line 4">
          <a:extLst>
            <a:ext uri="{FF2B5EF4-FFF2-40B4-BE49-F238E27FC236}">
              <a16:creationId xmlns:a16="http://schemas.microsoft.com/office/drawing/2014/main" id="{00000000-0008-0000-0000-00006A000000}"/>
            </a:ext>
          </a:extLst>
        </xdr:cNvPr>
        <xdr:cNvSpPr>
          <a:spLocks noChangeShapeType="1"/>
        </xdr:cNvSpPr>
      </xdr:nvSpPr>
      <xdr:spPr>
        <a:xfrm>
          <a:off x="7836535" y="65204340"/>
          <a:ext cx="0" cy="236220"/>
        </a:xfrm>
        <a:prstGeom prst="line">
          <a:avLst/>
        </a:prstGeom>
        <a:noFill/>
        <a:ln w="9525">
          <a:solidFill>
            <a:srgbClr val="000000"/>
          </a:solidFill>
          <a:round/>
          <a:headEnd/>
          <a:tailEnd type="arrow" w="lg" len="med"/>
        </a:ln>
      </xdr:spPr>
    </xdr:sp>
    <xdr:clientData/>
  </xdr:twoCellAnchor>
  <xdr:twoCellAnchor>
    <xdr:from>
      <xdr:col>49</xdr:col>
      <xdr:colOff>0</xdr:colOff>
      <xdr:row>278</xdr:row>
      <xdr:rowOff>0</xdr:rowOff>
    </xdr:from>
    <xdr:to>
      <xdr:col>49</xdr:col>
      <xdr:colOff>0</xdr:colOff>
      <xdr:row>291</xdr:row>
      <xdr:rowOff>0</xdr:rowOff>
    </xdr:to>
    <xdr:sp macro="" textlink="">
      <xdr:nvSpPr>
        <xdr:cNvPr id="107" name="Line 277">
          <a:extLst>
            <a:ext uri="{FF2B5EF4-FFF2-40B4-BE49-F238E27FC236}">
              <a16:creationId xmlns:a16="http://schemas.microsoft.com/office/drawing/2014/main" id="{00000000-0008-0000-0000-00006B000000}"/>
            </a:ext>
          </a:extLst>
        </xdr:cNvPr>
        <xdr:cNvSpPr>
          <a:spLocks noChangeShapeType="1"/>
        </xdr:cNvSpPr>
      </xdr:nvSpPr>
      <xdr:spPr>
        <a:xfrm>
          <a:off x="8930005" y="61339095"/>
          <a:ext cx="0" cy="6709410"/>
        </a:xfrm>
        <a:prstGeom prst="line">
          <a:avLst/>
        </a:prstGeom>
        <a:noFill/>
        <a:ln w="9525">
          <a:solidFill>
            <a:srgbClr val="000000"/>
          </a:solidFill>
          <a:round/>
          <a:headEnd/>
          <a:tailEnd/>
        </a:ln>
      </xdr:spPr>
    </xdr:sp>
    <xdr:clientData/>
  </xdr:twoCellAnchor>
  <xdr:twoCellAnchor>
    <xdr:from>
      <xdr:col>14</xdr:col>
      <xdr:colOff>0</xdr:colOff>
      <xdr:row>291</xdr:row>
      <xdr:rowOff>0</xdr:rowOff>
    </xdr:from>
    <xdr:to>
      <xdr:col>49</xdr:col>
      <xdr:colOff>1905</xdr:colOff>
      <xdr:row>291</xdr:row>
      <xdr:rowOff>0</xdr:rowOff>
    </xdr:to>
    <xdr:sp macro="" textlink="">
      <xdr:nvSpPr>
        <xdr:cNvPr id="108" name="Line 277">
          <a:extLst>
            <a:ext uri="{FF2B5EF4-FFF2-40B4-BE49-F238E27FC236}">
              <a16:creationId xmlns:a16="http://schemas.microsoft.com/office/drawing/2014/main" id="{00000000-0008-0000-0000-00006C000000}"/>
            </a:ext>
          </a:extLst>
        </xdr:cNvPr>
        <xdr:cNvSpPr>
          <a:spLocks noChangeShapeType="1"/>
        </xdr:cNvSpPr>
      </xdr:nvSpPr>
      <xdr:spPr>
        <a:xfrm flipV="1">
          <a:off x="2551430" y="68048505"/>
          <a:ext cx="6380480" cy="0"/>
        </a:xfrm>
        <a:prstGeom prst="line">
          <a:avLst/>
        </a:prstGeom>
        <a:noFill/>
        <a:ln w="9525">
          <a:solidFill>
            <a:srgbClr val="000000"/>
          </a:solidFill>
          <a:round/>
          <a:headEnd/>
          <a:tailEnd/>
        </a:ln>
      </xdr:spPr>
    </xdr:sp>
    <xdr:clientData/>
  </xdr:twoCellAnchor>
  <xdr:twoCellAnchor>
    <xdr:from>
      <xdr:col>14</xdr:col>
      <xdr:colOff>0</xdr:colOff>
      <xdr:row>291</xdr:row>
      <xdr:rowOff>0</xdr:rowOff>
    </xdr:from>
    <xdr:to>
      <xdr:col>14</xdr:col>
      <xdr:colOff>0</xdr:colOff>
      <xdr:row>292</xdr:row>
      <xdr:rowOff>0</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2551430" y="68048505"/>
          <a:ext cx="0" cy="152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179705</xdr:colOff>
      <xdr:row>293</xdr:row>
      <xdr:rowOff>0</xdr:rowOff>
    </xdr:from>
    <xdr:to>
      <xdr:col>23</xdr:col>
      <xdr:colOff>179705</xdr:colOff>
      <xdr:row>294</xdr:row>
      <xdr:rowOff>0</xdr:rowOff>
    </xdr:to>
    <xdr:sp macro="" textlink="">
      <xdr:nvSpPr>
        <xdr:cNvPr id="113" name="Text Box 7">
          <a:extLst>
            <a:ext uri="{FF2B5EF4-FFF2-40B4-BE49-F238E27FC236}">
              <a16:creationId xmlns:a16="http://schemas.microsoft.com/office/drawing/2014/main" id="{00000000-0008-0000-0000-000071000000}"/>
            </a:ext>
          </a:extLst>
        </xdr:cNvPr>
        <xdr:cNvSpPr txBox="1">
          <a:spLocks noChangeArrowheads="1"/>
        </xdr:cNvSpPr>
      </xdr:nvSpPr>
      <xdr:spPr>
        <a:xfrm>
          <a:off x="2366645" y="68515230"/>
          <a:ext cx="2004695" cy="61722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294</xdr:row>
      <xdr:rowOff>0</xdr:rowOff>
    </xdr:from>
    <xdr:to>
      <xdr:col>23</xdr:col>
      <xdr:colOff>0</xdr:colOff>
      <xdr:row>295</xdr:row>
      <xdr:rowOff>0</xdr:rowOff>
    </xdr:to>
    <xdr:sp macro="" textlink="">
      <xdr:nvSpPr>
        <xdr:cNvPr id="114" name="Text Box 3">
          <a:extLst>
            <a:ext uri="{FF2B5EF4-FFF2-40B4-BE49-F238E27FC236}">
              <a16:creationId xmlns:a16="http://schemas.microsoft.com/office/drawing/2014/main" id="{00000000-0008-0000-0000-000072000000}"/>
            </a:ext>
          </a:extLst>
        </xdr:cNvPr>
        <xdr:cNvSpPr txBox="1">
          <a:spLocks noChangeArrowheads="1"/>
        </xdr:cNvSpPr>
      </xdr:nvSpPr>
      <xdr:spPr>
        <a:xfrm>
          <a:off x="2551430" y="69132450"/>
          <a:ext cx="1640205"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L</a:t>
          </a:r>
          <a:r>
            <a:rPr lang="ja-JP" altLang="en-US" sz="1100" b="0" i="0" u="none" strike="noStrike" baseline="0">
              <a:solidFill>
                <a:sysClr val="windowText" lastClr="000000"/>
              </a:solidFill>
              <a:latin typeface="ＭＳ Ｐゴシック"/>
              <a:ea typeface="ＭＳ Ｐゴシック"/>
            </a:rPr>
            <a:t>．その他経費（</a:t>
          </a:r>
          <a:r>
            <a:rPr lang="en-US" altLang="ja-JP" sz="1100" b="0" i="0" u="none" strike="noStrike" baseline="0">
              <a:solidFill>
                <a:sysClr val="windowText" lastClr="000000"/>
              </a:solidFill>
              <a:latin typeface="ＭＳ Ｐゴシック"/>
              <a:ea typeface="ＭＳ Ｐゴシック"/>
            </a:rPr>
            <a:t>111</a:t>
          </a:r>
          <a:r>
            <a:rPr lang="ja-JP" altLang="en-US" sz="1100" b="0" i="0" u="none" strike="noStrike" baseline="0">
              <a:solidFill>
                <a:sysClr val="windowText" lastClr="000000"/>
              </a:solidFill>
              <a:latin typeface="ＭＳ Ｐゴシック"/>
              <a:ea typeface="ＭＳ Ｐゴシック"/>
            </a:rPr>
            <a:t>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６９百万円</a:t>
          </a:r>
        </a:p>
      </xdr:txBody>
    </xdr:sp>
    <xdr:clientData/>
  </xdr:twoCellAnchor>
  <xdr:twoCellAnchor>
    <xdr:from>
      <xdr:col>7</xdr:col>
      <xdr:colOff>0</xdr:colOff>
      <xdr:row>294</xdr:row>
      <xdr:rowOff>0</xdr:rowOff>
    </xdr:from>
    <xdr:to>
      <xdr:col>13</xdr:col>
      <xdr:colOff>0</xdr:colOff>
      <xdr:row>295</xdr:row>
      <xdr:rowOff>0</xdr:rowOff>
    </xdr:to>
    <xdr:sp macro="" textlink="">
      <xdr:nvSpPr>
        <xdr:cNvPr id="115" name="Text Box 3">
          <a:extLst>
            <a:ext uri="{FF2B5EF4-FFF2-40B4-BE49-F238E27FC236}">
              <a16:creationId xmlns:a16="http://schemas.microsoft.com/office/drawing/2014/main" id="{00000000-0008-0000-0000-000073000000}"/>
            </a:ext>
          </a:extLst>
        </xdr:cNvPr>
        <xdr:cNvSpPr txBox="1">
          <a:spLocks noChangeArrowheads="1"/>
        </xdr:cNvSpPr>
      </xdr:nvSpPr>
      <xdr:spPr>
        <a:xfrm>
          <a:off x="1275715" y="69132450"/>
          <a:ext cx="1093470" cy="66294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１１８百万円</a:t>
          </a:r>
        </a:p>
      </xdr:txBody>
    </xdr:sp>
    <xdr:clientData/>
  </xdr:twoCellAnchor>
  <xdr:twoCellAnchor>
    <xdr:from>
      <xdr:col>7</xdr:col>
      <xdr:colOff>0</xdr:colOff>
      <xdr:row>295</xdr:row>
      <xdr:rowOff>31750</xdr:rowOff>
    </xdr:from>
    <xdr:to>
      <xdr:col>13</xdr:col>
      <xdr:colOff>0</xdr:colOff>
      <xdr:row>296</xdr:row>
      <xdr:rowOff>0</xdr:rowOff>
    </xdr:to>
    <xdr:sp macro="" textlink="">
      <xdr:nvSpPr>
        <xdr:cNvPr id="116" name="大かっこ 115">
          <a:extLst>
            <a:ext uri="{FF2B5EF4-FFF2-40B4-BE49-F238E27FC236}">
              <a16:creationId xmlns:a16="http://schemas.microsoft.com/office/drawing/2014/main" id="{00000000-0008-0000-0000-000074000000}"/>
            </a:ext>
          </a:extLst>
        </xdr:cNvPr>
        <xdr:cNvSpPr/>
      </xdr:nvSpPr>
      <xdr:spPr>
        <a:xfrm>
          <a:off x="1275715" y="69827140"/>
          <a:ext cx="1093470" cy="8597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twoCellAnchor>
    <xdr:from>
      <xdr:col>14</xdr:col>
      <xdr:colOff>0</xdr:colOff>
      <xdr:row>295</xdr:row>
      <xdr:rowOff>17780</xdr:rowOff>
    </xdr:from>
    <xdr:to>
      <xdr:col>23</xdr:col>
      <xdr:colOff>0</xdr:colOff>
      <xdr:row>296</xdr:row>
      <xdr:rowOff>0</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2551430" y="69813170"/>
          <a:ext cx="1640205" cy="87376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twoCellAnchor>
    <xdr:from>
      <xdr:col>9</xdr:col>
      <xdr:colOff>173355</xdr:colOff>
      <xdr:row>292</xdr:row>
      <xdr:rowOff>0</xdr:rowOff>
    </xdr:from>
    <xdr:to>
      <xdr:col>9</xdr:col>
      <xdr:colOff>179705</xdr:colOff>
      <xdr:row>294</xdr:row>
      <xdr:rowOff>0</xdr:rowOff>
    </xdr:to>
    <xdr:sp macro="" textlink="">
      <xdr:nvSpPr>
        <xdr:cNvPr id="120" name="Line 4">
          <a:extLst>
            <a:ext uri="{FF2B5EF4-FFF2-40B4-BE49-F238E27FC236}">
              <a16:creationId xmlns:a16="http://schemas.microsoft.com/office/drawing/2014/main" id="{00000000-0008-0000-0000-000078000000}"/>
            </a:ext>
          </a:extLst>
        </xdr:cNvPr>
        <xdr:cNvSpPr>
          <a:spLocks noChangeShapeType="1"/>
        </xdr:cNvSpPr>
      </xdr:nvSpPr>
      <xdr:spPr>
        <a:xfrm>
          <a:off x="1813560" y="68200905"/>
          <a:ext cx="6350" cy="931545"/>
        </a:xfrm>
        <a:prstGeom prst="line">
          <a:avLst/>
        </a:prstGeom>
        <a:noFill/>
        <a:ln w="9525">
          <a:solidFill>
            <a:srgbClr val="000000"/>
          </a:solidFill>
          <a:round/>
          <a:headEnd/>
          <a:tailEnd type="arrow" w="lg" len="med"/>
        </a:ln>
      </xdr:spPr>
    </xdr:sp>
    <xdr:clientData/>
  </xdr:twoCellAnchor>
  <xdr:twoCellAnchor>
    <xdr:from>
      <xdr:col>18</xdr:col>
      <xdr:colOff>0</xdr:colOff>
      <xdr:row>292</xdr:row>
      <xdr:rowOff>0</xdr:rowOff>
    </xdr:from>
    <xdr:to>
      <xdr:col>18</xdr:col>
      <xdr:colOff>0</xdr:colOff>
      <xdr:row>293</xdr:row>
      <xdr:rowOff>0</xdr:rowOff>
    </xdr:to>
    <xdr:sp macro="" textlink="">
      <xdr:nvSpPr>
        <xdr:cNvPr id="121" name="Line 4">
          <a:extLst>
            <a:ext uri="{FF2B5EF4-FFF2-40B4-BE49-F238E27FC236}">
              <a16:creationId xmlns:a16="http://schemas.microsoft.com/office/drawing/2014/main" id="{00000000-0008-0000-0000-000079000000}"/>
            </a:ext>
          </a:extLst>
        </xdr:cNvPr>
        <xdr:cNvSpPr>
          <a:spLocks noChangeShapeType="1"/>
        </xdr:cNvSpPr>
      </xdr:nvSpPr>
      <xdr:spPr>
        <a:xfrm>
          <a:off x="3280410" y="68200905"/>
          <a:ext cx="0" cy="314325"/>
        </a:xfrm>
        <a:prstGeom prst="line">
          <a:avLst/>
        </a:prstGeom>
        <a:noFill/>
        <a:ln w="9525">
          <a:solidFill>
            <a:srgbClr val="000000"/>
          </a:solidFill>
          <a:round/>
          <a:headEnd/>
          <a:tailEnd type="arrow" w="lg"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90" zoomScaleNormal="90" zoomScaleSheetLayoutView="9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11</v>
      </c>
      <c r="Y2" s="2"/>
      <c r="Z2" s="2"/>
      <c r="AA2" s="2"/>
      <c r="AB2" s="2"/>
      <c r="AC2" s="2"/>
      <c r="AD2" s="812">
        <v>2022</v>
      </c>
      <c r="AE2" s="812"/>
      <c r="AF2" s="812"/>
      <c r="AG2" s="812"/>
      <c r="AH2" s="812"/>
      <c r="AI2" s="28" t="s">
        <v>588</v>
      </c>
      <c r="AJ2" s="812" t="s">
        <v>823</v>
      </c>
      <c r="AK2" s="812"/>
      <c r="AL2" s="812"/>
      <c r="AM2" s="812"/>
      <c r="AN2" s="28" t="s">
        <v>588</v>
      </c>
      <c r="AO2" s="812">
        <v>21</v>
      </c>
      <c r="AP2" s="812"/>
      <c r="AQ2" s="812"/>
      <c r="AR2" s="36" t="s">
        <v>588</v>
      </c>
      <c r="AS2" s="813">
        <v>194</v>
      </c>
      <c r="AT2" s="813"/>
      <c r="AU2" s="813"/>
      <c r="AV2" s="28" t="str">
        <f>IF(AW2="","","-")</f>
        <v/>
      </c>
      <c r="AW2" s="814"/>
      <c r="AX2" s="814"/>
    </row>
    <row r="3" spans="1:50" ht="21" customHeight="1" x14ac:dyDescent="0.15">
      <c r="A3" s="815" t="s">
        <v>213</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29" t="s">
        <v>120</v>
      </c>
      <c r="AJ3" s="817" t="s">
        <v>353</v>
      </c>
      <c r="AK3" s="817"/>
      <c r="AL3" s="817"/>
      <c r="AM3" s="817"/>
      <c r="AN3" s="817"/>
      <c r="AO3" s="817"/>
      <c r="AP3" s="817"/>
      <c r="AQ3" s="817"/>
      <c r="AR3" s="817"/>
      <c r="AS3" s="817"/>
      <c r="AT3" s="817"/>
      <c r="AU3" s="817"/>
      <c r="AV3" s="817"/>
      <c r="AW3" s="817"/>
      <c r="AX3" s="39" t="s">
        <v>18</v>
      </c>
    </row>
    <row r="4" spans="1:50" ht="24.75" customHeight="1" x14ac:dyDescent="0.15">
      <c r="A4" s="818" t="s">
        <v>65</v>
      </c>
      <c r="B4" s="819"/>
      <c r="C4" s="819"/>
      <c r="D4" s="819"/>
      <c r="E4" s="819"/>
      <c r="F4" s="819"/>
      <c r="G4" s="820" t="s">
        <v>10</v>
      </c>
      <c r="H4" s="821"/>
      <c r="I4" s="821"/>
      <c r="J4" s="821"/>
      <c r="K4" s="821"/>
      <c r="L4" s="821"/>
      <c r="M4" s="821"/>
      <c r="N4" s="821"/>
      <c r="O4" s="821"/>
      <c r="P4" s="821"/>
      <c r="Q4" s="821"/>
      <c r="R4" s="821"/>
      <c r="S4" s="821"/>
      <c r="T4" s="821"/>
      <c r="U4" s="821"/>
      <c r="V4" s="821"/>
      <c r="W4" s="821"/>
      <c r="X4" s="821"/>
      <c r="Y4" s="822" t="s">
        <v>14</v>
      </c>
      <c r="Z4" s="823"/>
      <c r="AA4" s="823"/>
      <c r="AB4" s="823"/>
      <c r="AC4" s="823"/>
      <c r="AD4" s="824"/>
      <c r="AE4" s="825" t="s">
        <v>854</v>
      </c>
      <c r="AF4" s="821"/>
      <c r="AG4" s="821"/>
      <c r="AH4" s="821"/>
      <c r="AI4" s="821"/>
      <c r="AJ4" s="821"/>
      <c r="AK4" s="821"/>
      <c r="AL4" s="821"/>
      <c r="AM4" s="821"/>
      <c r="AN4" s="821"/>
      <c r="AO4" s="821"/>
      <c r="AP4" s="826"/>
      <c r="AQ4" s="827" t="s">
        <v>31</v>
      </c>
      <c r="AR4" s="823"/>
      <c r="AS4" s="823"/>
      <c r="AT4" s="823"/>
      <c r="AU4" s="823"/>
      <c r="AV4" s="823"/>
      <c r="AW4" s="823"/>
      <c r="AX4" s="828"/>
    </row>
    <row r="5" spans="1:50" ht="30" customHeight="1" x14ac:dyDescent="0.15">
      <c r="A5" s="829" t="s">
        <v>142</v>
      </c>
      <c r="B5" s="830"/>
      <c r="C5" s="830"/>
      <c r="D5" s="830"/>
      <c r="E5" s="830"/>
      <c r="F5" s="831"/>
      <c r="G5" s="832" t="s">
        <v>857</v>
      </c>
      <c r="H5" s="833"/>
      <c r="I5" s="833"/>
      <c r="J5" s="833"/>
      <c r="K5" s="833"/>
      <c r="L5" s="833"/>
      <c r="M5" s="834" t="s">
        <v>172</v>
      </c>
      <c r="N5" s="835"/>
      <c r="O5" s="835"/>
      <c r="P5" s="835"/>
      <c r="Q5" s="835"/>
      <c r="R5" s="836"/>
      <c r="S5" s="837" t="s">
        <v>858</v>
      </c>
      <c r="T5" s="833"/>
      <c r="U5" s="833"/>
      <c r="V5" s="833"/>
      <c r="W5" s="833"/>
      <c r="X5" s="838"/>
      <c r="Y5" s="839" t="s">
        <v>36</v>
      </c>
      <c r="Z5" s="714"/>
      <c r="AA5" s="714"/>
      <c r="AB5" s="714"/>
      <c r="AC5" s="714"/>
      <c r="AD5" s="715"/>
      <c r="AE5" s="840" t="s">
        <v>859</v>
      </c>
      <c r="AF5" s="840"/>
      <c r="AG5" s="840"/>
      <c r="AH5" s="840"/>
      <c r="AI5" s="840"/>
      <c r="AJ5" s="840"/>
      <c r="AK5" s="840"/>
      <c r="AL5" s="840"/>
      <c r="AM5" s="840"/>
      <c r="AN5" s="840"/>
      <c r="AO5" s="840"/>
      <c r="AP5" s="841"/>
      <c r="AQ5" s="842" t="s">
        <v>367</v>
      </c>
      <c r="AR5" s="843"/>
      <c r="AS5" s="843"/>
      <c r="AT5" s="843"/>
      <c r="AU5" s="843"/>
      <c r="AV5" s="843"/>
      <c r="AW5" s="843"/>
      <c r="AX5" s="844"/>
    </row>
    <row r="6" spans="1:50" ht="39" customHeight="1" x14ac:dyDescent="0.15">
      <c r="A6" s="775" t="s">
        <v>39</v>
      </c>
      <c r="B6" s="776"/>
      <c r="C6" s="776"/>
      <c r="D6" s="776"/>
      <c r="E6" s="776"/>
      <c r="F6" s="776"/>
      <c r="G6" s="777" t="str">
        <f>入力規則等!F39</f>
        <v>一般会計、自動車安全特別会計自動車検査登録勘定</v>
      </c>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row>
    <row r="7" spans="1:50" ht="49.5" customHeight="1" x14ac:dyDescent="0.15">
      <c r="A7" s="780" t="s">
        <v>2</v>
      </c>
      <c r="B7" s="781"/>
      <c r="C7" s="781"/>
      <c r="D7" s="781"/>
      <c r="E7" s="781"/>
      <c r="F7" s="782"/>
      <c r="G7" s="783" t="s">
        <v>48</v>
      </c>
      <c r="H7" s="317"/>
      <c r="I7" s="317"/>
      <c r="J7" s="317"/>
      <c r="K7" s="317"/>
      <c r="L7" s="317"/>
      <c r="M7" s="317"/>
      <c r="N7" s="317"/>
      <c r="O7" s="317"/>
      <c r="P7" s="317"/>
      <c r="Q7" s="317"/>
      <c r="R7" s="317"/>
      <c r="S7" s="317"/>
      <c r="T7" s="317"/>
      <c r="U7" s="317"/>
      <c r="V7" s="317"/>
      <c r="W7" s="317"/>
      <c r="X7" s="318"/>
      <c r="Y7" s="784" t="s">
        <v>326</v>
      </c>
      <c r="Z7" s="372"/>
      <c r="AA7" s="372"/>
      <c r="AB7" s="372"/>
      <c r="AC7" s="372"/>
      <c r="AD7" s="785"/>
      <c r="AE7" s="786" t="s">
        <v>826</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15">
      <c r="A8" s="780" t="s">
        <v>450</v>
      </c>
      <c r="B8" s="781"/>
      <c r="C8" s="781"/>
      <c r="D8" s="781"/>
      <c r="E8" s="781"/>
      <c r="F8" s="782"/>
      <c r="G8" s="789" t="str">
        <f>入力規則等!A27</f>
        <v>交通安全対策</v>
      </c>
      <c r="H8" s="790"/>
      <c r="I8" s="790"/>
      <c r="J8" s="790"/>
      <c r="K8" s="790"/>
      <c r="L8" s="790"/>
      <c r="M8" s="790"/>
      <c r="N8" s="790"/>
      <c r="O8" s="790"/>
      <c r="P8" s="790"/>
      <c r="Q8" s="790"/>
      <c r="R8" s="790"/>
      <c r="S8" s="790"/>
      <c r="T8" s="790"/>
      <c r="U8" s="790"/>
      <c r="V8" s="790"/>
      <c r="W8" s="790"/>
      <c r="X8" s="791"/>
      <c r="Y8" s="792" t="s">
        <v>453</v>
      </c>
      <c r="Z8" s="793"/>
      <c r="AA8" s="793"/>
      <c r="AB8" s="793"/>
      <c r="AC8" s="793"/>
      <c r="AD8" s="794"/>
      <c r="AE8" s="795" t="str">
        <f>入力規則等!K13</f>
        <v>文教及び科学振興、その他の事項経費</v>
      </c>
      <c r="AF8" s="790"/>
      <c r="AG8" s="790"/>
      <c r="AH8" s="790"/>
      <c r="AI8" s="790"/>
      <c r="AJ8" s="790"/>
      <c r="AK8" s="790"/>
      <c r="AL8" s="790"/>
      <c r="AM8" s="790"/>
      <c r="AN8" s="790"/>
      <c r="AO8" s="790"/>
      <c r="AP8" s="790"/>
      <c r="AQ8" s="790"/>
      <c r="AR8" s="790"/>
      <c r="AS8" s="790"/>
      <c r="AT8" s="790"/>
      <c r="AU8" s="790"/>
      <c r="AV8" s="790"/>
      <c r="AW8" s="790"/>
      <c r="AX8" s="796"/>
    </row>
    <row r="9" spans="1:50" ht="58.5" customHeight="1" x14ac:dyDescent="0.15">
      <c r="A9" s="111" t="s">
        <v>93</v>
      </c>
      <c r="B9" s="112"/>
      <c r="C9" s="112"/>
      <c r="D9" s="112"/>
      <c r="E9" s="112"/>
      <c r="F9" s="112"/>
      <c r="G9" s="797" t="s">
        <v>1039</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80.25" customHeight="1" x14ac:dyDescent="0.15">
      <c r="A10" s="800" t="s">
        <v>111</v>
      </c>
      <c r="B10" s="801"/>
      <c r="C10" s="801"/>
      <c r="D10" s="801"/>
      <c r="E10" s="801"/>
      <c r="F10" s="801"/>
      <c r="G10" s="802" t="s">
        <v>860</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800" t="s">
        <v>25</v>
      </c>
      <c r="B11" s="801"/>
      <c r="C11" s="801"/>
      <c r="D11" s="801"/>
      <c r="E11" s="801"/>
      <c r="F11" s="805"/>
      <c r="G11" s="806" t="str">
        <f>入力規則等!P10</f>
        <v>交付</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 customHeight="1" x14ac:dyDescent="0.15">
      <c r="A12" s="105" t="s">
        <v>97</v>
      </c>
      <c r="B12" s="106"/>
      <c r="C12" s="106"/>
      <c r="D12" s="106"/>
      <c r="E12" s="106"/>
      <c r="F12" s="107"/>
      <c r="G12" s="809"/>
      <c r="H12" s="810"/>
      <c r="I12" s="810"/>
      <c r="J12" s="810"/>
      <c r="K12" s="810"/>
      <c r="L12" s="810"/>
      <c r="M12" s="810"/>
      <c r="N12" s="810"/>
      <c r="O12" s="810"/>
      <c r="P12" s="331" t="s">
        <v>291</v>
      </c>
      <c r="Q12" s="332"/>
      <c r="R12" s="332"/>
      <c r="S12" s="332"/>
      <c r="T12" s="332"/>
      <c r="U12" s="332"/>
      <c r="V12" s="333"/>
      <c r="W12" s="331" t="s">
        <v>243</v>
      </c>
      <c r="X12" s="332"/>
      <c r="Y12" s="332"/>
      <c r="Z12" s="332"/>
      <c r="AA12" s="332"/>
      <c r="AB12" s="332"/>
      <c r="AC12" s="333"/>
      <c r="AD12" s="331" t="s">
        <v>830</v>
      </c>
      <c r="AE12" s="332"/>
      <c r="AF12" s="332"/>
      <c r="AG12" s="332"/>
      <c r="AH12" s="332"/>
      <c r="AI12" s="332"/>
      <c r="AJ12" s="333"/>
      <c r="AK12" s="331" t="s">
        <v>843</v>
      </c>
      <c r="AL12" s="332"/>
      <c r="AM12" s="332"/>
      <c r="AN12" s="332"/>
      <c r="AO12" s="332"/>
      <c r="AP12" s="332"/>
      <c r="AQ12" s="333"/>
      <c r="AR12" s="331" t="s">
        <v>844</v>
      </c>
      <c r="AS12" s="332"/>
      <c r="AT12" s="332"/>
      <c r="AU12" s="332"/>
      <c r="AV12" s="332"/>
      <c r="AW12" s="332"/>
      <c r="AX12" s="811"/>
    </row>
    <row r="13" spans="1:50" ht="21" customHeight="1" x14ac:dyDescent="0.15">
      <c r="A13" s="108"/>
      <c r="B13" s="109"/>
      <c r="C13" s="109"/>
      <c r="D13" s="109"/>
      <c r="E13" s="109"/>
      <c r="F13" s="110"/>
      <c r="G13" s="374" t="s">
        <v>8</v>
      </c>
      <c r="H13" s="375"/>
      <c r="I13" s="768" t="s">
        <v>22</v>
      </c>
      <c r="J13" s="769"/>
      <c r="K13" s="769"/>
      <c r="L13" s="769"/>
      <c r="M13" s="769"/>
      <c r="N13" s="769"/>
      <c r="O13" s="770"/>
      <c r="P13" s="740">
        <v>3396</v>
      </c>
      <c r="Q13" s="741"/>
      <c r="R13" s="741"/>
      <c r="S13" s="741"/>
      <c r="T13" s="741"/>
      <c r="U13" s="741"/>
      <c r="V13" s="742"/>
      <c r="W13" s="740">
        <v>3971</v>
      </c>
      <c r="X13" s="741"/>
      <c r="Y13" s="741"/>
      <c r="Z13" s="741"/>
      <c r="AA13" s="741"/>
      <c r="AB13" s="741"/>
      <c r="AC13" s="742"/>
      <c r="AD13" s="740">
        <v>3820</v>
      </c>
      <c r="AE13" s="741"/>
      <c r="AF13" s="741"/>
      <c r="AG13" s="741"/>
      <c r="AH13" s="741"/>
      <c r="AI13" s="741"/>
      <c r="AJ13" s="742"/>
      <c r="AK13" s="740">
        <v>3268</v>
      </c>
      <c r="AL13" s="741"/>
      <c r="AM13" s="741"/>
      <c r="AN13" s="741"/>
      <c r="AO13" s="741"/>
      <c r="AP13" s="741"/>
      <c r="AQ13" s="742"/>
      <c r="AR13" s="734">
        <v>3009</v>
      </c>
      <c r="AS13" s="735"/>
      <c r="AT13" s="735"/>
      <c r="AU13" s="735"/>
      <c r="AV13" s="735"/>
      <c r="AW13" s="735"/>
      <c r="AX13" s="771"/>
    </row>
    <row r="14" spans="1:50" ht="21" customHeight="1" x14ac:dyDescent="0.15">
      <c r="A14" s="108"/>
      <c r="B14" s="109"/>
      <c r="C14" s="109"/>
      <c r="D14" s="109"/>
      <c r="E14" s="109"/>
      <c r="F14" s="110"/>
      <c r="G14" s="376"/>
      <c r="H14" s="377"/>
      <c r="I14" s="751" t="s">
        <v>0</v>
      </c>
      <c r="J14" s="757"/>
      <c r="K14" s="757"/>
      <c r="L14" s="757"/>
      <c r="M14" s="757"/>
      <c r="N14" s="757"/>
      <c r="O14" s="758"/>
      <c r="P14" s="740" t="s">
        <v>588</v>
      </c>
      <c r="Q14" s="741"/>
      <c r="R14" s="741"/>
      <c r="S14" s="741"/>
      <c r="T14" s="741"/>
      <c r="U14" s="741"/>
      <c r="V14" s="742"/>
      <c r="W14" s="740" t="s">
        <v>588</v>
      </c>
      <c r="X14" s="741"/>
      <c r="Y14" s="741"/>
      <c r="Z14" s="741"/>
      <c r="AA14" s="741"/>
      <c r="AB14" s="741"/>
      <c r="AC14" s="742"/>
      <c r="AD14" s="740" t="s">
        <v>588</v>
      </c>
      <c r="AE14" s="741"/>
      <c r="AF14" s="741"/>
      <c r="AG14" s="741"/>
      <c r="AH14" s="741"/>
      <c r="AI14" s="741"/>
      <c r="AJ14" s="742"/>
      <c r="AK14" s="740"/>
      <c r="AL14" s="741"/>
      <c r="AM14" s="741"/>
      <c r="AN14" s="741"/>
      <c r="AO14" s="741"/>
      <c r="AP14" s="741"/>
      <c r="AQ14" s="742"/>
      <c r="AR14" s="772"/>
      <c r="AS14" s="772"/>
      <c r="AT14" s="772"/>
      <c r="AU14" s="772"/>
      <c r="AV14" s="772"/>
      <c r="AW14" s="772"/>
      <c r="AX14" s="773"/>
    </row>
    <row r="15" spans="1:50" ht="21" customHeight="1" x14ac:dyDescent="0.15">
      <c r="A15" s="108"/>
      <c r="B15" s="109"/>
      <c r="C15" s="109"/>
      <c r="D15" s="109"/>
      <c r="E15" s="109"/>
      <c r="F15" s="110"/>
      <c r="G15" s="376"/>
      <c r="H15" s="377"/>
      <c r="I15" s="751" t="s">
        <v>154</v>
      </c>
      <c r="J15" s="752"/>
      <c r="K15" s="752"/>
      <c r="L15" s="752"/>
      <c r="M15" s="752"/>
      <c r="N15" s="752"/>
      <c r="O15" s="753"/>
      <c r="P15" s="740" t="s">
        <v>588</v>
      </c>
      <c r="Q15" s="741"/>
      <c r="R15" s="741"/>
      <c r="S15" s="741"/>
      <c r="T15" s="741"/>
      <c r="U15" s="741"/>
      <c r="V15" s="742"/>
      <c r="W15" s="740" t="s">
        <v>588</v>
      </c>
      <c r="X15" s="741"/>
      <c r="Y15" s="741"/>
      <c r="Z15" s="741"/>
      <c r="AA15" s="741"/>
      <c r="AB15" s="741"/>
      <c r="AC15" s="742"/>
      <c r="AD15" s="740" t="s">
        <v>588</v>
      </c>
      <c r="AE15" s="741"/>
      <c r="AF15" s="741"/>
      <c r="AG15" s="741"/>
      <c r="AH15" s="741"/>
      <c r="AI15" s="741"/>
      <c r="AJ15" s="742"/>
      <c r="AK15" s="740" t="s">
        <v>588</v>
      </c>
      <c r="AL15" s="741"/>
      <c r="AM15" s="741"/>
      <c r="AN15" s="741"/>
      <c r="AO15" s="741"/>
      <c r="AP15" s="741"/>
      <c r="AQ15" s="742"/>
      <c r="AR15" s="740"/>
      <c r="AS15" s="741"/>
      <c r="AT15" s="741"/>
      <c r="AU15" s="741"/>
      <c r="AV15" s="741"/>
      <c r="AW15" s="741"/>
      <c r="AX15" s="774"/>
    </row>
    <row r="16" spans="1:50" ht="21" customHeight="1" x14ac:dyDescent="0.15">
      <c r="A16" s="108"/>
      <c r="B16" s="109"/>
      <c r="C16" s="109"/>
      <c r="D16" s="109"/>
      <c r="E16" s="109"/>
      <c r="F16" s="110"/>
      <c r="G16" s="376"/>
      <c r="H16" s="377"/>
      <c r="I16" s="751" t="s">
        <v>114</v>
      </c>
      <c r="J16" s="752"/>
      <c r="K16" s="752"/>
      <c r="L16" s="752"/>
      <c r="M16" s="752"/>
      <c r="N16" s="752"/>
      <c r="O16" s="753"/>
      <c r="P16" s="740" t="s">
        <v>588</v>
      </c>
      <c r="Q16" s="741"/>
      <c r="R16" s="741"/>
      <c r="S16" s="741"/>
      <c r="T16" s="741"/>
      <c r="U16" s="741"/>
      <c r="V16" s="742"/>
      <c r="W16" s="740" t="s">
        <v>588</v>
      </c>
      <c r="X16" s="741"/>
      <c r="Y16" s="741"/>
      <c r="Z16" s="741"/>
      <c r="AA16" s="741"/>
      <c r="AB16" s="741"/>
      <c r="AC16" s="742"/>
      <c r="AD16" s="740" t="s">
        <v>588</v>
      </c>
      <c r="AE16" s="741"/>
      <c r="AF16" s="741"/>
      <c r="AG16" s="741"/>
      <c r="AH16" s="741"/>
      <c r="AI16" s="741"/>
      <c r="AJ16" s="742"/>
      <c r="AK16" s="740"/>
      <c r="AL16" s="741"/>
      <c r="AM16" s="741"/>
      <c r="AN16" s="741"/>
      <c r="AO16" s="741"/>
      <c r="AP16" s="741"/>
      <c r="AQ16" s="742"/>
      <c r="AR16" s="754"/>
      <c r="AS16" s="755"/>
      <c r="AT16" s="755"/>
      <c r="AU16" s="755"/>
      <c r="AV16" s="755"/>
      <c r="AW16" s="755"/>
      <c r="AX16" s="756"/>
    </row>
    <row r="17" spans="1:50" ht="24.75" customHeight="1" x14ac:dyDescent="0.15">
      <c r="A17" s="108"/>
      <c r="B17" s="109"/>
      <c r="C17" s="109"/>
      <c r="D17" s="109"/>
      <c r="E17" s="109"/>
      <c r="F17" s="110"/>
      <c r="G17" s="376"/>
      <c r="H17" s="377"/>
      <c r="I17" s="751" t="s">
        <v>171</v>
      </c>
      <c r="J17" s="757"/>
      <c r="K17" s="757"/>
      <c r="L17" s="757"/>
      <c r="M17" s="757"/>
      <c r="N17" s="757"/>
      <c r="O17" s="758"/>
      <c r="P17" s="740" t="s">
        <v>588</v>
      </c>
      <c r="Q17" s="741"/>
      <c r="R17" s="741"/>
      <c r="S17" s="741"/>
      <c r="T17" s="741"/>
      <c r="U17" s="741"/>
      <c r="V17" s="742"/>
      <c r="W17" s="740" t="s">
        <v>588</v>
      </c>
      <c r="X17" s="741"/>
      <c r="Y17" s="741"/>
      <c r="Z17" s="741"/>
      <c r="AA17" s="741"/>
      <c r="AB17" s="741"/>
      <c r="AC17" s="742"/>
      <c r="AD17" s="740" t="s">
        <v>588</v>
      </c>
      <c r="AE17" s="741"/>
      <c r="AF17" s="741"/>
      <c r="AG17" s="741"/>
      <c r="AH17" s="741"/>
      <c r="AI17" s="741"/>
      <c r="AJ17" s="742"/>
      <c r="AK17" s="740"/>
      <c r="AL17" s="741"/>
      <c r="AM17" s="741"/>
      <c r="AN17" s="741"/>
      <c r="AO17" s="741"/>
      <c r="AP17" s="741"/>
      <c r="AQ17" s="742"/>
      <c r="AR17" s="759"/>
      <c r="AS17" s="759"/>
      <c r="AT17" s="759"/>
      <c r="AU17" s="759"/>
      <c r="AV17" s="759"/>
      <c r="AW17" s="759"/>
      <c r="AX17" s="760"/>
    </row>
    <row r="18" spans="1:50" ht="24.75" customHeight="1" x14ac:dyDescent="0.15">
      <c r="A18" s="108"/>
      <c r="B18" s="109"/>
      <c r="C18" s="109"/>
      <c r="D18" s="109"/>
      <c r="E18" s="109"/>
      <c r="F18" s="110"/>
      <c r="G18" s="378"/>
      <c r="H18" s="379"/>
      <c r="I18" s="761" t="s">
        <v>85</v>
      </c>
      <c r="J18" s="762"/>
      <c r="K18" s="762"/>
      <c r="L18" s="762"/>
      <c r="M18" s="762"/>
      <c r="N18" s="762"/>
      <c r="O18" s="763"/>
      <c r="P18" s="764">
        <f>SUM(P13:V17)</f>
        <v>3396</v>
      </c>
      <c r="Q18" s="765"/>
      <c r="R18" s="765"/>
      <c r="S18" s="765"/>
      <c r="T18" s="765"/>
      <c r="U18" s="765"/>
      <c r="V18" s="766"/>
      <c r="W18" s="764">
        <f>SUM(W13:AC17)</f>
        <v>3971</v>
      </c>
      <c r="X18" s="765"/>
      <c r="Y18" s="765"/>
      <c r="Z18" s="765"/>
      <c r="AA18" s="765"/>
      <c r="AB18" s="765"/>
      <c r="AC18" s="766"/>
      <c r="AD18" s="764">
        <f>SUM(AD13:AJ17)</f>
        <v>3820</v>
      </c>
      <c r="AE18" s="765"/>
      <c r="AF18" s="765"/>
      <c r="AG18" s="765"/>
      <c r="AH18" s="765"/>
      <c r="AI18" s="765"/>
      <c r="AJ18" s="766"/>
      <c r="AK18" s="764">
        <f>SUM(AK13:AQ17)</f>
        <v>3268</v>
      </c>
      <c r="AL18" s="765"/>
      <c r="AM18" s="765"/>
      <c r="AN18" s="765"/>
      <c r="AO18" s="765"/>
      <c r="AP18" s="765"/>
      <c r="AQ18" s="766"/>
      <c r="AR18" s="764">
        <f>SUM(AR13:AX17)</f>
        <v>3009</v>
      </c>
      <c r="AS18" s="765"/>
      <c r="AT18" s="765"/>
      <c r="AU18" s="765"/>
      <c r="AV18" s="765"/>
      <c r="AW18" s="765"/>
      <c r="AX18" s="767"/>
    </row>
    <row r="19" spans="1:50" ht="24.75" customHeight="1" x14ac:dyDescent="0.15">
      <c r="A19" s="108"/>
      <c r="B19" s="109"/>
      <c r="C19" s="109"/>
      <c r="D19" s="109"/>
      <c r="E19" s="109"/>
      <c r="F19" s="110"/>
      <c r="G19" s="743" t="s">
        <v>42</v>
      </c>
      <c r="H19" s="744"/>
      <c r="I19" s="744"/>
      <c r="J19" s="744"/>
      <c r="K19" s="744"/>
      <c r="L19" s="744"/>
      <c r="M19" s="744"/>
      <c r="N19" s="744"/>
      <c r="O19" s="744"/>
      <c r="P19" s="740">
        <v>3396</v>
      </c>
      <c r="Q19" s="741"/>
      <c r="R19" s="741"/>
      <c r="S19" s="741"/>
      <c r="T19" s="741"/>
      <c r="U19" s="741"/>
      <c r="V19" s="742"/>
      <c r="W19" s="740">
        <v>3971</v>
      </c>
      <c r="X19" s="741"/>
      <c r="Y19" s="741"/>
      <c r="Z19" s="741"/>
      <c r="AA19" s="741"/>
      <c r="AB19" s="741"/>
      <c r="AC19" s="742"/>
      <c r="AD19" s="740">
        <v>3820</v>
      </c>
      <c r="AE19" s="741"/>
      <c r="AF19" s="741"/>
      <c r="AG19" s="741"/>
      <c r="AH19" s="741"/>
      <c r="AI19" s="741"/>
      <c r="AJ19" s="742"/>
      <c r="AK19" s="745"/>
      <c r="AL19" s="745"/>
      <c r="AM19" s="745"/>
      <c r="AN19" s="745"/>
      <c r="AO19" s="745"/>
      <c r="AP19" s="745"/>
      <c r="AQ19" s="745"/>
      <c r="AR19" s="745"/>
      <c r="AS19" s="745"/>
      <c r="AT19" s="745"/>
      <c r="AU19" s="745"/>
      <c r="AV19" s="745"/>
      <c r="AW19" s="745"/>
      <c r="AX19" s="746"/>
    </row>
    <row r="20" spans="1:50" ht="24.75" customHeight="1" x14ac:dyDescent="0.15">
      <c r="A20" s="108"/>
      <c r="B20" s="109"/>
      <c r="C20" s="109"/>
      <c r="D20" s="109"/>
      <c r="E20" s="109"/>
      <c r="F20" s="110"/>
      <c r="G20" s="743" t="s">
        <v>52</v>
      </c>
      <c r="H20" s="744"/>
      <c r="I20" s="744"/>
      <c r="J20" s="744"/>
      <c r="K20" s="744"/>
      <c r="L20" s="744"/>
      <c r="M20" s="744"/>
      <c r="N20" s="744"/>
      <c r="O20" s="744"/>
      <c r="P20" s="747">
        <f>IF(P18=0,"-",SUM(P19)/P18)</f>
        <v>1</v>
      </c>
      <c r="Q20" s="747"/>
      <c r="R20" s="747"/>
      <c r="S20" s="747"/>
      <c r="T20" s="747"/>
      <c r="U20" s="747"/>
      <c r="V20" s="747"/>
      <c r="W20" s="747">
        <f>IF(W18=0,"-",SUM(W19)/W18)</f>
        <v>1</v>
      </c>
      <c r="X20" s="747"/>
      <c r="Y20" s="747"/>
      <c r="Z20" s="747"/>
      <c r="AA20" s="747"/>
      <c r="AB20" s="747"/>
      <c r="AC20" s="747"/>
      <c r="AD20" s="747">
        <f>IF(AD18=0,"-",SUM(AD19)/AD18)</f>
        <v>1</v>
      </c>
      <c r="AE20" s="747"/>
      <c r="AF20" s="747"/>
      <c r="AG20" s="747"/>
      <c r="AH20" s="747"/>
      <c r="AI20" s="747"/>
      <c r="AJ20" s="747"/>
      <c r="AK20" s="745"/>
      <c r="AL20" s="745"/>
      <c r="AM20" s="745"/>
      <c r="AN20" s="745"/>
      <c r="AO20" s="745"/>
      <c r="AP20" s="745"/>
      <c r="AQ20" s="748"/>
      <c r="AR20" s="748"/>
      <c r="AS20" s="748"/>
      <c r="AT20" s="748"/>
      <c r="AU20" s="745"/>
      <c r="AV20" s="745"/>
      <c r="AW20" s="745"/>
      <c r="AX20" s="746"/>
    </row>
    <row r="21" spans="1:50" ht="25.5" customHeight="1" x14ac:dyDescent="0.15">
      <c r="A21" s="111"/>
      <c r="B21" s="112"/>
      <c r="C21" s="112"/>
      <c r="D21" s="112"/>
      <c r="E21" s="112"/>
      <c r="F21" s="113"/>
      <c r="G21" s="749" t="s">
        <v>554</v>
      </c>
      <c r="H21" s="750"/>
      <c r="I21" s="750"/>
      <c r="J21" s="750"/>
      <c r="K21" s="750"/>
      <c r="L21" s="750"/>
      <c r="M21" s="750"/>
      <c r="N21" s="750"/>
      <c r="O21" s="750"/>
      <c r="P21" s="747">
        <f>IF(P19=0,"-",SUM(P19)/SUM(P13,P14))</f>
        <v>1</v>
      </c>
      <c r="Q21" s="747"/>
      <c r="R21" s="747"/>
      <c r="S21" s="747"/>
      <c r="T21" s="747"/>
      <c r="U21" s="747"/>
      <c r="V21" s="747"/>
      <c r="W21" s="747">
        <f>IF(W19=0,"-",SUM(W19)/SUM(W13,W14))</f>
        <v>1</v>
      </c>
      <c r="X21" s="747"/>
      <c r="Y21" s="747"/>
      <c r="Z21" s="747"/>
      <c r="AA21" s="747"/>
      <c r="AB21" s="747"/>
      <c r="AC21" s="747"/>
      <c r="AD21" s="747">
        <f>IF(AD19=0,"-",SUM(AD19)/SUM(AD13,AD14))</f>
        <v>1</v>
      </c>
      <c r="AE21" s="747"/>
      <c r="AF21" s="747"/>
      <c r="AG21" s="747"/>
      <c r="AH21" s="747"/>
      <c r="AI21" s="747"/>
      <c r="AJ21" s="747"/>
      <c r="AK21" s="745"/>
      <c r="AL21" s="745"/>
      <c r="AM21" s="745"/>
      <c r="AN21" s="745"/>
      <c r="AO21" s="745"/>
      <c r="AP21" s="745"/>
      <c r="AQ21" s="748"/>
      <c r="AR21" s="748"/>
      <c r="AS21" s="748"/>
      <c r="AT21" s="748"/>
      <c r="AU21" s="745"/>
      <c r="AV21" s="745"/>
      <c r="AW21" s="745"/>
      <c r="AX21" s="746"/>
    </row>
    <row r="22" spans="1:50" ht="18.75" customHeight="1" x14ac:dyDescent="0.15">
      <c r="A22" s="114" t="s">
        <v>242</v>
      </c>
      <c r="B22" s="115"/>
      <c r="C22" s="115"/>
      <c r="D22" s="115"/>
      <c r="E22" s="115"/>
      <c r="F22" s="116"/>
      <c r="G22" s="729" t="s">
        <v>307</v>
      </c>
      <c r="H22" s="249"/>
      <c r="I22" s="249"/>
      <c r="J22" s="249"/>
      <c r="K22" s="249"/>
      <c r="L22" s="249"/>
      <c r="M22" s="249"/>
      <c r="N22" s="249"/>
      <c r="O22" s="250"/>
      <c r="P22" s="248" t="s">
        <v>845</v>
      </c>
      <c r="Q22" s="249"/>
      <c r="R22" s="249"/>
      <c r="S22" s="249"/>
      <c r="T22" s="249"/>
      <c r="U22" s="249"/>
      <c r="V22" s="250"/>
      <c r="W22" s="248" t="s">
        <v>122</v>
      </c>
      <c r="X22" s="249"/>
      <c r="Y22" s="249"/>
      <c r="Z22" s="249"/>
      <c r="AA22" s="249"/>
      <c r="AB22" s="249"/>
      <c r="AC22" s="250"/>
      <c r="AD22" s="248" t="s">
        <v>222</v>
      </c>
      <c r="AE22" s="249"/>
      <c r="AF22" s="249"/>
      <c r="AG22" s="249"/>
      <c r="AH22" s="249"/>
      <c r="AI22" s="249"/>
      <c r="AJ22" s="249"/>
      <c r="AK22" s="249"/>
      <c r="AL22" s="249"/>
      <c r="AM22" s="249"/>
      <c r="AN22" s="249"/>
      <c r="AO22" s="249"/>
      <c r="AP22" s="249"/>
      <c r="AQ22" s="249"/>
      <c r="AR22" s="249"/>
      <c r="AS22" s="249"/>
      <c r="AT22" s="249"/>
      <c r="AU22" s="249"/>
      <c r="AV22" s="249"/>
      <c r="AW22" s="249"/>
      <c r="AX22" s="730"/>
    </row>
    <row r="23" spans="1:50" ht="50.45" customHeight="1" x14ac:dyDescent="0.15">
      <c r="A23" s="117"/>
      <c r="B23" s="118"/>
      <c r="C23" s="118"/>
      <c r="D23" s="118"/>
      <c r="E23" s="118"/>
      <c r="F23" s="119"/>
      <c r="G23" s="731" t="s">
        <v>862</v>
      </c>
      <c r="H23" s="732"/>
      <c r="I23" s="732"/>
      <c r="J23" s="732"/>
      <c r="K23" s="732"/>
      <c r="L23" s="732"/>
      <c r="M23" s="732"/>
      <c r="N23" s="732"/>
      <c r="O23" s="733"/>
      <c r="P23" s="734">
        <v>2532</v>
      </c>
      <c r="Q23" s="735"/>
      <c r="R23" s="735"/>
      <c r="S23" s="735"/>
      <c r="T23" s="735"/>
      <c r="U23" s="735"/>
      <c r="V23" s="736"/>
      <c r="W23" s="734">
        <v>2220</v>
      </c>
      <c r="X23" s="735"/>
      <c r="Y23" s="735"/>
      <c r="Z23" s="735"/>
      <c r="AA23" s="735"/>
      <c r="AB23" s="735"/>
      <c r="AC23" s="736"/>
      <c r="AD23" s="120" t="s">
        <v>1066</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51" customHeight="1" x14ac:dyDescent="0.15">
      <c r="A24" s="117"/>
      <c r="B24" s="118"/>
      <c r="C24" s="118"/>
      <c r="D24" s="118"/>
      <c r="E24" s="118"/>
      <c r="F24" s="119"/>
      <c r="G24" s="737" t="s">
        <v>864</v>
      </c>
      <c r="H24" s="738"/>
      <c r="I24" s="738"/>
      <c r="J24" s="738"/>
      <c r="K24" s="738"/>
      <c r="L24" s="738"/>
      <c r="M24" s="738"/>
      <c r="N24" s="738"/>
      <c r="O24" s="739"/>
      <c r="P24" s="740">
        <v>736</v>
      </c>
      <c r="Q24" s="741"/>
      <c r="R24" s="741"/>
      <c r="S24" s="741"/>
      <c r="T24" s="741"/>
      <c r="U24" s="741"/>
      <c r="V24" s="742"/>
      <c r="W24" s="740">
        <v>789</v>
      </c>
      <c r="X24" s="741"/>
      <c r="Y24" s="741"/>
      <c r="Z24" s="741"/>
      <c r="AA24" s="741"/>
      <c r="AB24" s="741"/>
      <c r="AC24" s="742"/>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37"/>
      <c r="H25" s="738"/>
      <c r="I25" s="738"/>
      <c r="J25" s="738"/>
      <c r="K25" s="738"/>
      <c r="L25" s="738"/>
      <c r="M25" s="738"/>
      <c r="N25" s="738"/>
      <c r="O25" s="739"/>
      <c r="P25" s="740"/>
      <c r="Q25" s="741"/>
      <c r="R25" s="741"/>
      <c r="S25" s="741"/>
      <c r="T25" s="741"/>
      <c r="U25" s="741"/>
      <c r="V25" s="742"/>
      <c r="W25" s="740"/>
      <c r="X25" s="741"/>
      <c r="Y25" s="741"/>
      <c r="Z25" s="741"/>
      <c r="AA25" s="741"/>
      <c r="AB25" s="741"/>
      <c r="AC25" s="742"/>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37"/>
      <c r="H26" s="738"/>
      <c r="I26" s="738"/>
      <c r="J26" s="738"/>
      <c r="K26" s="738"/>
      <c r="L26" s="738"/>
      <c r="M26" s="738"/>
      <c r="N26" s="738"/>
      <c r="O26" s="739"/>
      <c r="P26" s="740"/>
      <c r="Q26" s="741"/>
      <c r="R26" s="741"/>
      <c r="S26" s="741"/>
      <c r="T26" s="741"/>
      <c r="U26" s="741"/>
      <c r="V26" s="742"/>
      <c r="W26" s="740"/>
      <c r="X26" s="741"/>
      <c r="Y26" s="741"/>
      <c r="Z26" s="741"/>
      <c r="AA26" s="741"/>
      <c r="AB26" s="741"/>
      <c r="AC26" s="742"/>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37"/>
      <c r="H27" s="738"/>
      <c r="I27" s="738"/>
      <c r="J27" s="738"/>
      <c r="K27" s="738"/>
      <c r="L27" s="738"/>
      <c r="M27" s="738"/>
      <c r="N27" s="738"/>
      <c r="O27" s="739"/>
      <c r="P27" s="740"/>
      <c r="Q27" s="741"/>
      <c r="R27" s="741"/>
      <c r="S27" s="741"/>
      <c r="T27" s="741"/>
      <c r="U27" s="741"/>
      <c r="V27" s="742"/>
      <c r="W27" s="740"/>
      <c r="X27" s="741"/>
      <c r="Y27" s="741"/>
      <c r="Z27" s="741"/>
      <c r="AA27" s="741"/>
      <c r="AB27" s="741"/>
      <c r="AC27" s="742"/>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20"/>
      <c r="H28" s="721"/>
      <c r="I28" s="721"/>
      <c r="J28" s="721"/>
      <c r="K28" s="721"/>
      <c r="L28" s="721"/>
      <c r="M28" s="721"/>
      <c r="N28" s="721"/>
      <c r="O28" s="722"/>
      <c r="P28" s="723"/>
      <c r="Q28" s="724"/>
      <c r="R28" s="724"/>
      <c r="S28" s="724"/>
      <c r="T28" s="724"/>
      <c r="U28" s="724"/>
      <c r="V28" s="725"/>
      <c r="W28" s="723"/>
      <c r="X28" s="724"/>
      <c r="Y28" s="724"/>
      <c r="Z28" s="724"/>
      <c r="AA28" s="724"/>
      <c r="AB28" s="724"/>
      <c r="AC28" s="725"/>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67" t="s">
        <v>85</v>
      </c>
      <c r="H29" s="366"/>
      <c r="I29" s="366"/>
      <c r="J29" s="366"/>
      <c r="K29" s="366"/>
      <c r="L29" s="366"/>
      <c r="M29" s="366"/>
      <c r="N29" s="366"/>
      <c r="O29" s="469"/>
      <c r="P29" s="726">
        <f>AK13</f>
        <v>3268</v>
      </c>
      <c r="Q29" s="727"/>
      <c r="R29" s="727"/>
      <c r="S29" s="727"/>
      <c r="T29" s="727"/>
      <c r="U29" s="727"/>
      <c r="V29" s="728"/>
      <c r="W29" s="726">
        <f>AR13</f>
        <v>3009</v>
      </c>
      <c r="X29" s="727"/>
      <c r="Y29" s="727"/>
      <c r="Z29" s="727"/>
      <c r="AA29" s="727"/>
      <c r="AB29" s="727"/>
      <c r="AC29" s="728"/>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17" t="s">
        <v>838</v>
      </c>
      <c r="B30" s="718"/>
      <c r="C30" s="718"/>
      <c r="D30" s="718"/>
      <c r="E30" s="718"/>
      <c r="F30" s="719"/>
      <c r="G30" s="345" t="s">
        <v>1065</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287</v>
      </c>
      <c r="B31" s="194"/>
      <c r="C31" s="194"/>
      <c r="D31" s="194"/>
      <c r="E31" s="194"/>
      <c r="F31" s="195"/>
      <c r="G31" s="200" t="s">
        <v>833</v>
      </c>
      <c r="H31" s="180"/>
      <c r="I31" s="180"/>
      <c r="J31" s="180"/>
      <c r="K31" s="180"/>
      <c r="L31" s="180"/>
      <c r="M31" s="180"/>
      <c r="N31" s="180"/>
      <c r="O31" s="180"/>
      <c r="P31" s="179" t="s">
        <v>832</v>
      </c>
      <c r="Q31" s="180"/>
      <c r="R31" s="180"/>
      <c r="S31" s="180"/>
      <c r="T31" s="180"/>
      <c r="U31" s="180"/>
      <c r="V31" s="180"/>
      <c r="W31" s="180"/>
      <c r="X31" s="181"/>
      <c r="Y31" s="292"/>
      <c r="Z31" s="232"/>
      <c r="AA31" s="233"/>
      <c r="AB31" s="391" t="s">
        <v>57</v>
      </c>
      <c r="AC31" s="391"/>
      <c r="AD31" s="391"/>
      <c r="AE31" s="207" t="s">
        <v>291</v>
      </c>
      <c r="AF31" s="208"/>
      <c r="AG31" s="208"/>
      <c r="AH31" s="209"/>
      <c r="AI31" s="207" t="s">
        <v>243</v>
      </c>
      <c r="AJ31" s="208"/>
      <c r="AK31" s="208"/>
      <c r="AL31" s="209"/>
      <c r="AM31" s="207" t="s">
        <v>435</v>
      </c>
      <c r="AN31" s="208"/>
      <c r="AO31" s="208"/>
      <c r="AP31" s="209"/>
      <c r="AQ31" s="709" t="s">
        <v>376</v>
      </c>
      <c r="AR31" s="710"/>
      <c r="AS31" s="710"/>
      <c r="AT31" s="711"/>
      <c r="AU31" s="709" t="s">
        <v>846</v>
      </c>
      <c r="AV31" s="710"/>
      <c r="AW31" s="710"/>
      <c r="AX31" s="712"/>
    </row>
    <row r="32" spans="1:50" ht="42" customHeight="1" x14ac:dyDescent="0.15">
      <c r="A32" s="337"/>
      <c r="B32" s="194"/>
      <c r="C32" s="194"/>
      <c r="D32" s="194"/>
      <c r="E32" s="194"/>
      <c r="F32" s="195"/>
      <c r="G32" s="338" t="s">
        <v>1025</v>
      </c>
      <c r="H32" s="339"/>
      <c r="I32" s="339"/>
      <c r="J32" s="339"/>
      <c r="K32" s="339"/>
      <c r="L32" s="339"/>
      <c r="M32" s="339"/>
      <c r="N32" s="339"/>
      <c r="O32" s="339"/>
      <c r="P32" s="86" t="s">
        <v>1049</v>
      </c>
      <c r="Q32" s="87"/>
      <c r="R32" s="87"/>
      <c r="S32" s="87"/>
      <c r="T32" s="87"/>
      <c r="U32" s="87"/>
      <c r="V32" s="87"/>
      <c r="W32" s="87"/>
      <c r="X32" s="187"/>
      <c r="Y32" s="713" t="s">
        <v>113</v>
      </c>
      <c r="Z32" s="714"/>
      <c r="AA32" s="715"/>
      <c r="AB32" s="328" t="s">
        <v>872</v>
      </c>
      <c r="AC32" s="328"/>
      <c r="AD32" s="328"/>
      <c r="AE32" s="354">
        <v>10</v>
      </c>
      <c r="AF32" s="354"/>
      <c r="AG32" s="354"/>
      <c r="AH32" s="354"/>
      <c r="AI32" s="354">
        <v>5</v>
      </c>
      <c r="AJ32" s="354"/>
      <c r="AK32" s="354"/>
      <c r="AL32" s="354"/>
      <c r="AM32" s="354">
        <v>9</v>
      </c>
      <c r="AN32" s="354"/>
      <c r="AO32" s="354"/>
      <c r="AP32" s="354"/>
      <c r="AQ32" s="354"/>
      <c r="AR32" s="354"/>
      <c r="AS32" s="354"/>
      <c r="AT32" s="354"/>
      <c r="AU32" s="267"/>
      <c r="AV32" s="268"/>
      <c r="AW32" s="268"/>
      <c r="AX32" s="330"/>
    </row>
    <row r="33" spans="1:51" ht="42"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16" t="s">
        <v>176</v>
      </c>
      <c r="Z33" s="355"/>
      <c r="AA33" s="356"/>
      <c r="AB33" s="328" t="s">
        <v>872</v>
      </c>
      <c r="AC33" s="328"/>
      <c r="AD33" s="328"/>
      <c r="AE33" s="354">
        <v>10</v>
      </c>
      <c r="AF33" s="354"/>
      <c r="AG33" s="354"/>
      <c r="AH33" s="354"/>
      <c r="AI33" s="354">
        <v>5</v>
      </c>
      <c r="AJ33" s="354"/>
      <c r="AK33" s="354"/>
      <c r="AL33" s="354"/>
      <c r="AM33" s="354">
        <v>9</v>
      </c>
      <c r="AN33" s="354"/>
      <c r="AO33" s="354"/>
      <c r="AP33" s="354"/>
      <c r="AQ33" s="354">
        <v>10</v>
      </c>
      <c r="AR33" s="354"/>
      <c r="AS33" s="354"/>
      <c r="AT33" s="354"/>
      <c r="AU33" s="267"/>
      <c r="AV33" s="268"/>
      <c r="AW33" s="268"/>
      <c r="AX33" s="330"/>
    </row>
    <row r="34" spans="1:51" ht="23.25" customHeight="1" x14ac:dyDescent="0.15">
      <c r="A34" s="365" t="s">
        <v>734</v>
      </c>
      <c r="B34" s="366"/>
      <c r="C34" s="366"/>
      <c r="D34" s="366"/>
      <c r="E34" s="366"/>
      <c r="F34" s="367"/>
      <c r="G34" s="332" t="s">
        <v>115</v>
      </c>
      <c r="H34" s="332"/>
      <c r="I34" s="332"/>
      <c r="J34" s="332"/>
      <c r="K34" s="332"/>
      <c r="L34" s="332"/>
      <c r="M34" s="332"/>
      <c r="N34" s="332"/>
      <c r="O34" s="332"/>
      <c r="P34" s="332"/>
      <c r="Q34" s="332"/>
      <c r="R34" s="332"/>
      <c r="S34" s="332"/>
      <c r="T34" s="332"/>
      <c r="U34" s="332"/>
      <c r="V34" s="332"/>
      <c r="W34" s="332"/>
      <c r="X34" s="333"/>
      <c r="Y34" s="703"/>
      <c r="Z34" s="704"/>
      <c r="AA34" s="705"/>
      <c r="AB34" s="331" t="s">
        <v>57</v>
      </c>
      <c r="AC34" s="332"/>
      <c r="AD34" s="333"/>
      <c r="AE34" s="331" t="s">
        <v>291</v>
      </c>
      <c r="AF34" s="332"/>
      <c r="AG34" s="332"/>
      <c r="AH34" s="333"/>
      <c r="AI34" s="331" t="s">
        <v>243</v>
      </c>
      <c r="AJ34" s="332"/>
      <c r="AK34" s="332"/>
      <c r="AL34" s="333"/>
      <c r="AM34" s="331" t="s">
        <v>435</v>
      </c>
      <c r="AN34" s="332"/>
      <c r="AO34" s="332"/>
      <c r="AP34" s="333"/>
      <c r="AQ34" s="706" t="s">
        <v>795</v>
      </c>
      <c r="AR34" s="707"/>
      <c r="AS34" s="707"/>
      <c r="AT34" s="707"/>
      <c r="AU34" s="707"/>
      <c r="AV34" s="707"/>
      <c r="AW34" s="707"/>
      <c r="AX34" s="708"/>
    </row>
    <row r="35" spans="1:51" ht="23.25" customHeight="1" x14ac:dyDescent="0.15">
      <c r="A35" s="368"/>
      <c r="B35" s="369"/>
      <c r="C35" s="369"/>
      <c r="D35" s="369"/>
      <c r="E35" s="369"/>
      <c r="F35" s="370"/>
      <c r="G35" s="276" t="s">
        <v>875</v>
      </c>
      <c r="H35" s="237"/>
      <c r="I35" s="237"/>
      <c r="J35" s="237"/>
      <c r="K35" s="237"/>
      <c r="L35" s="237"/>
      <c r="M35" s="237"/>
      <c r="N35" s="237"/>
      <c r="O35" s="237"/>
      <c r="P35" s="237"/>
      <c r="Q35" s="237"/>
      <c r="R35" s="237"/>
      <c r="S35" s="237"/>
      <c r="T35" s="237"/>
      <c r="U35" s="237"/>
      <c r="V35" s="237"/>
      <c r="W35" s="237"/>
      <c r="X35" s="237"/>
      <c r="Y35" s="348" t="s">
        <v>734</v>
      </c>
      <c r="Z35" s="349"/>
      <c r="AA35" s="350"/>
      <c r="AB35" s="351" t="s">
        <v>876</v>
      </c>
      <c r="AC35" s="352"/>
      <c r="AD35" s="353"/>
      <c r="AE35" s="354">
        <v>40.1</v>
      </c>
      <c r="AF35" s="354"/>
      <c r="AG35" s="354"/>
      <c r="AH35" s="354"/>
      <c r="AI35" s="354">
        <v>49.7</v>
      </c>
      <c r="AJ35" s="354"/>
      <c r="AK35" s="354"/>
      <c r="AL35" s="354"/>
      <c r="AM35" s="354">
        <v>33.6</v>
      </c>
      <c r="AN35" s="354"/>
      <c r="AO35" s="354"/>
      <c r="AP35" s="354"/>
      <c r="AQ35" s="267">
        <v>35.57</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839</v>
      </c>
      <c r="Z36" s="355"/>
      <c r="AA36" s="356"/>
      <c r="AB36" s="357" t="s">
        <v>582</v>
      </c>
      <c r="AC36" s="358"/>
      <c r="AD36" s="359"/>
      <c r="AE36" s="360" t="s">
        <v>579</v>
      </c>
      <c r="AF36" s="360"/>
      <c r="AG36" s="360"/>
      <c r="AH36" s="360"/>
      <c r="AI36" s="360" t="s">
        <v>877</v>
      </c>
      <c r="AJ36" s="360"/>
      <c r="AK36" s="360"/>
      <c r="AL36" s="360"/>
      <c r="AM36" s="360" t="s">
        <v>92</v>
      </c>
      <c r="AN36" s="360"/>
      <c r="AO36" s="360"/>
      <c r="AP36" s="360"/>
      <c r="AQ36" s="360" t="s">
        <v>684</v>
      </c>
      <c r="AR36" s="360"/>
      <c r="AS36" s="360"/>
      <c r="AT36" s="360"/>
      <c r="AU36" s="360"/>
      <c r="AV36" s="360"/>
      <c r="AW36" s="360"/>
      <c r="AX36" s="361"/>
    </row>
    <row r="37" spans="1:51" ht="18.75" customHeight="1" x14ac:dyDescent="0.15">
      <c r="A37" s="380" t="s">
        <v>551</v>
      </c>
      <c r="B37" s="381"/>
      <c r="C37" s="381"/>
      <c r="D37" s="381"/>
      <c r="E37" s="381"/>
      <c r="F37" s="382"/>
      <c r="G37" s="289" t="s">
        <v>261</v>
      </c>
      <c r="H37" s="272"/>
      <c r="I37" s="272"/>
      <c r="J37" s="272"/>
      <c r="K37" s="272"/>
      <c r="L37" s="272"/>
      <c r="M37" s="272"/>
      <c r="N37" s="272"/>
      <c r="O37" s="290"/>
      <c r="P37" s="291" t="s">
        <v>106</v>
      </c>
      <c r="Q37" s="272"/>
      <c r="R37" s="272"/>
      <c r="S37" s="272"/>
      <c r="T37" s="272"/>
      <c r="U37" s="272"/>
      <c r="V37" s="272"/>
      <c r="W37" s="272"/>
      <c r="X37" s="290"/>
      <c r="Y37" s="292"/>
      <c r="Z37" s="232"/>
      <c r="AA37" s="233"/>
      <c r="AB37" s="296" t="s">
        <v>57</v>
      </c>
      <c r="AC37" s="297"/>
      <c r="AD37" s="298"/>
      <c r="AE37" s="296" t="s">
        <v>291</v>
      </c>
      <c r="AF37" s="297"/>
      <c r="AG37" s="297"/>
      <c r="AH37" s="298"/>
      <c r="AI37" s="390" t="s">
        <v>243</v>
      </c>
      <c r="AJ37" s="390"/>
      <c r="AK37" s="390"/>
      <c r="AL37" s="296"/>
      <c r="AM37" s="390" t="s">
        <v>435</v>
      </c>
      <c r="AN37" s="390"/>
      <c r="AO37" s="390"/>
      <c r="AP37" s="296"/>
      <c r="AQ37" s="362" t="s">
        <v>430</v>
      </c>
      <c r="AR37" s="363"/>
      <c r="AS37" s="363"/>
      <c r="AT37" s="364"/>
      <c r="AU37" s="272" t="s">
        <v>306</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80">
        <v>7</v>
      </c>
      <c r="AR38" s="681"/>
      <c r="AS38" s="166" t="s">
        <v>431</v>
      </c>
      <c r="AT38" s="167"/>
      <c r="AU38" s="689" t="s">
        <v>588</v>
      </c>
      <c r="AV38" s="689"/>
      <c r="AW38" s="180" t="s">
        <v>365</v>
      </c>
      <c r="AX38" s="312"/>
    </row>
    <row r="39" spans="1:51" ht="31.9" customHeight="1" x14ac:dyDescent="0.15">
      <c r="A39" s="386"/>
      <c r="B39" s="384"/>
      <c r="C39" s="384"/>
      <c r="D39" s="384"/>
      <c r="E39" s="384"/>
      <c r="F39" s="385"/>
      <c r="G39" s="299" t="s">
        <v>865</v>
      </c>
      <c r="H39" s="300"/>
      <c r="I39" s="300"/>
      <c r="J39" s="300"/>
      <c r="K39" s="300"/>
      <c r="L39" s="300"/>
      <c r="M39" s="300"/>
      <c r="N39" s="300"/>
      <c r="O39" s="301"/>
      <c r="P39" s="87" t="s">
        <v>338</v>
      </c>
      <c r="Q39" s="87"/>
      <c r="R39" s="87"/>
      <c r="S39" s="87"/>
      <c r="T39" s="87"/>
      <c r="U39" s="87"/>
      <c r="V39" s="87"/>
      <c r="W39" s="87"/>
      <c r="X39" s="187"/>
      <c r="Y39" s="325" t="s">
        <v>60</v>
      </c>
      <c r="Z39" s="326"/>
      <c r="AA39" s="327"/>
      <c r="AB39" s="328" t="s">
        <v>401</v>
      </c>
      <c r="AC39" s="328"/>
      <c r="AD39" s="328"/>
      <c r="AE39" s="267">
        <v>0.69</v>
      </c>
      <c r="AF39" s="268"/>
      <c r="AG39" s="268"/>
      <c r="AH39" s="268"/>
      <c r="AI39" s="267">
        <v>0.23</v>
      </c>
      <c r="AJ39" s="268"/>
      <c r="AK39" s="268"/>
      <c r="AL39" s="268"/>
      <c r="AM39" s="267">
        <v>0</v>
      </c>
      <c r="AN39" s="268"/>
      <c r="AO39" s="268"/>
      <c r="AP39" s="268"/>
      <c r="AQ39" s="252" t="s">
        <v>588</v>
      </c>
      <c r="AR39" s="253"/>
      <c r="AS39" s="253"/>
      <c r="AT39" s="329"/>
      <c r="AU39" s="268" t="s">
        <v>588</v>
      </c>
      <c r="AV39" s="268"/>
      <c r="AW39" s="268"/>
      <c r="AX39" s="330"/>
    </row>
    <row r="40" spans="1:51" ht="31.9"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123</v>
      </c>
      <c r="Z40" s="332"/>
      <c r="AA40" s="333"/>
      <c r="AB40" s="266" t="s">
        <v>401</v>
      </c>
      <c r="AC40" s="266"/>
      <c r="AD40" s="266"/>
      <c r="AE40" s="267">
        <v>1.1499999999999999</v>
      </c>
      <c r="AF40" s="268"/>
      <c r="AG40" s="268"/>
      <c r="AH40" s="268"/>
      <c r="AI40" s="267">
        <v>1.1499999999999999</v>
      </c>
      <c r="AJ40" s="268"/>
      <c r="AK40" s="268"/>
      <c r="AL40" s="268"/>
      <c r="AM40" s="267">
        <v>1.1499999999999999</v>
      </c>
      <c r="AN40" s="268"/>
      <c r="AO40" s="268"/>
      <c r="AP40" s="268"/>
      <c r="AQ40" s="252">
        <v>1.1499999999999999</v>
      </c>
      <c r="AR40" s="253"/>
      <c r="AS40" s="253"/>
      <c r="AT40" s="329"/>
      <c r="AU40" s="268" t="s">
        <v>588</v>
      </c>
      <c r="AV40" s="268"/>
      <c r="AW40" s="268"/>
      <c r="AX40" s="330"/>
    </row>
    <row r="41" spans="1:51" ht="31.9"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67</v>
      </c>
      <c r="Z41" s="332"/>
      <c r="AA41" s="333"/>
      <c r="AB41" s="416" t="s">
        <v>63</v>
      </c>
      <c r="AC41" s="416"/>
      <c r="AD41" s="416"/>
      <c r="AE41" s="267" t="s">
        <v>588</v>
      </c>
      <c r="AF41" s="268"/>
      <c r="AG41" s="268"/>
      <c r="AH41" s="268"/>
      <c r="AI41" s="267" t="s">
        <v>588</v>
      </c>
      <c r="AJ41" s="268"/>
      <c r="AK41" s="268"/>
      <c r="AL41" s="268"/>
      <c r="AM41" s="267" t="s">
        <v>588</v>
      </c>
      <c r="AN41" s="268"/>
      <c r="AO41" s="268"/>
      <c r="AP41" s="268"/>
      <c r="AQ41" s="252" t="s">
        <v>588</v>
      </c>
      <c r="AR41" s="253"/>
      <c r="AS41" s="253"/>
      <c r="AT41" s="329"/>
      <c r="AU41" s="268" t="s">
        <v>588</v>
      </c>
      <c r="AV41" s="268"/>
      <c r="AW41" s="268"/>
      <c r="AX41" s="330"/>
    </row>
    <row r="42" spans="1:51" ht="34.15" customHeight="1" x14ac:dyDescent="0.15">
      <c r="A42" s="269" t="s">
        <v>333</v>
      </c>
      <c r="B42" s="191"/>
      <c r="C42" s="191"/>
      <c r="D42" s="191"/>
      <c r="E42" s="191"/>
      <c r="F42" s="192"/>
      <c r="G42" s="299" t="s">
        <v>750</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34.1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255</v>
      </c>
      <c r="B44" s="193" t="s">
        <v>834</v>
      </c>
      <c r="C44" s="194"/>
      <c r="D44" s="194"/>
      <c r="E44" s="194"/>
      <c r="F44" s="195"/>
      <c r="G44" s="272" t="s">
        <v>835</v>
      </c>
      <c r="H44" s="272"/>
      <c r="I44" s="272"/>
      <c r="J44" s="272"/>
      <c r="K44" s="272"/>
      <c r="L44" s="272"/>
      <c r="M44" s="272"/>
      <c r="N44" s="272"/>
      <c r="O44" s="272"/>
      <c r="P44" s="272"/>
      <c r="Q44" s="272"/>
      <c r="R44" s="272"/>
      <c r="S44" s="272"/>
      <c r="T44" s="272"/>
      <c r="U44" s="272"/>
      <c r="V44" s="272"/>
      <c r="W44" s="272"/>
      <c r="X44" s="272"/>
      <c r="Y44" s="272"/>
      <c r="Z44" s="272"/>
      <c r="AA44" s="290"/>
      <c r="AB44" s="291" t="s">
        <v>847</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323</v>
      </c>
      <c r="C49" s="191"/>
      <c r="D49" s="191"/>
      <c r="E49" s="191"/>
      <c r="F49" s="192"/>
      <c r="G49" s="199" t="s">
        <v>47</v>
      </c>
      <c r="H49" s="177"/>
      <c r="I49" s="177"/>
      <c r="J49" s="177"/>
      <c r="K49" s="177"/>
      <c r="L49" s="177"/>
      <c r="M49" s="177"/>
      <c r="N49" s="177"/>
      <c r="O49" s="178"/>
      <c r="P49" s="176" t="s">
        <v>157</v>
      </c>
      <c r="Q49" s="177"/>
      <c r="R49" s="177"/>
      <c r="S49" s="177"/>
      <c r="T49" s="177"/>
      <c r="U49" s="177"/>
      <c r="V49" s="177"/>
      <c r="W49" s="177"/>
      <c r="X49" s="178"/>
      <c r="Y49" s="201"/>
      <c r="Z49" s="202"/>
      <c r="AA49" s="203"/>
      <c r="AB49" s="204" t="s">
        <v>57</v>
      </c>
      <c r="AC49" s="205"/>
      <c r="AD49" s="206"/>
      <c r="AE49" s="183" t="s">
        <v>291</v>
      </c>
      <c r="AF49" s="183"/>
      <c r="AG49" s="183"/>
      <c r="AH49" s="183"/>
      <c r="AI49" s="183" t="s">
        <v>243</v>
      </c>
      <c r="AJ49" s="183"/>
      <c r="AK49" s="183"/>
      <c r="AL49" s="183"/>
      <c r="AM49" s="183" t="s">
        <v>435</v>
      </c>
      <c r="AN49" s="183"/>
      <c r="AO49" s="183"/>
      <c r="AP49" s="183"/>
      <c r="AQ49" s="168" t="s">
        <v>430</v>
      </c>
      <c r="AR49" s="164"/>
      <c r="AS49" s="164"/>
      <c r="AT49" s="165"/>
      <c r="AU49" s="700" t="s">
        <v>306</v>
      </c>
      <c r="AV49" s="700"/>
      <c r="AW49" s="700"/>
      <c r="AX49" s="701"/>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702"/>
      <c r="AR50" s="689"/>
      <c r="AS50" s="166" t="s">
        <v>431</v>
      </c>
      <c r="AT50" s="167"/>
      <c r="AU50" s="689"/>
      <c r="AV50" s="689"/>
      <c r="AW50" s="180" t="s">
        <v>365</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23</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123</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67</v>
      </c>
      <c r="Z53" s="264"/>
      <c r="AA53" s="265"/>
      <c r="AB53" s="334" t="s">
        <v>63</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323</v>
      </c>
      <c r="C54" s="191"/>
      <c r="D54" s="191"/>
      <c r="E54" s="191"/>
      <c r="F54" s="192"/>
      <c r="G54" s="199" t="s">
        <v>47</v>
      </c>
      <c r="H54" s="177"/>
      <c r="I54" s="177"/>
      <c r="J54" s="177"/>
      <c r="K54" s="177"/>
      <c r="L54" s="177"/>
      <c r="M54" s="177"/>
      <c r="N54" s="177"/>
      <c r="O54" s="178"/>
      <c r="P54" s="176" t="s">
        <v>157</v>
      </c>
      <c r="Q54" s="177"/>
      <c r="R54" s="177"/>
      <c r="S54" s="177"/>
      <c r="T54" s="177"/>
      <c r="U54" s="177"/>
      <c r="V54" s="177"/>
      <c r="W54" s="177"/>
      <c r="X54" s="178"/>
      <c r="Y54" s="201"/>
      <c r="Z54" s="202"/>
      <c r="AA54" s="203"/>
      <c r="AB54" s="204" t="s">
        <v>57</v>
      </c>
      <c r="AC54" s="205"/>
      <c r="AD54" s="206"/>
      <c r="AE54" s="183" t="s">
        <v>291</v>
      </c>
      <c r="AF54" s="183"/>
      <c r="AG54" s="183"/>
      <c r="AH54" s="183"/>
      <c r="AI54" s="183" t="s">
        <v>243</v>
      </c>
      <c r="AJ54" s="183"/>
      <c r="AK54" s="183"/>
      <c r="AL54" s="183"/>
      <c r="AM54" s="183" t="s">
        <v>435</v>
      </c>
      <c r="AN54" s="183"/>
      <c r="AO54" s="183"/>
      <c r="AP54" s="183"/>
      <c r="AQ54" s="168" t="s">
        <v>430</v>
      </c>
      <c r="AR54" s="164"/>
      <c r="AS54" s="164"/>
      <c r="AT54" s="165"/>
      <c r="AU54" s="700" t="s">
        <v>306</v>
      </c>
      <c r="AV54" s="700"/>
      <c r="AW54" s="700"/>
      <c r="AX54" s="701"/>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702"/>
      <c r="AR55" s="689"/>
      <c r="AS55" s="166" t="s">
        <v>431</v>
      </c>
      <c r="AT55" s="167"/>
      <c r="AU55" s="689"/>
      <c r="AV55" s="689"/>
      <c r="AW55" s="180" t="s">
        <v>365</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23</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123</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67</v>
      </c>
      <c r="Z58" s="264"/>
      <c r="AA58" s="265"/>
      <c r="AB58" s="334" t="s">
        <v>63</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323</v>
      </c>
      <c r="C59" s="191"/>
      <c r="D59" s="191"/>
      <c r="E59" s="191"/>
      <c r="F59" s="192"/>
      <c r="G59" s="199" t="s">
        <v>47</v>
      </c>
      <c r="H59" s="177"/>
      <c r="I59" s="177"/>
      <c r="J59" s="177"/>
      <c r="K59" s="177"/>
      <c r="L59" s="177"/>
      <c r="M59" s="177"/>
      <c r="N59" s="177"/>
      <c r="O59" s="178"/>
      <c r="P59" s="176" t="s">
        <v>157</v>
      </c>
      <c r="Q59" s="177"/>
      <c r="R59" s="177"/>
      <c r="S59" s="177"/>
      <c r="T59" s="177"/>
      <c r="U59" s="177"/>
      <c r="V59" s="177"/>
      <c r="W59" s="177"/>
      <c r="X59" s="178"/>
      <c r="Y59" s="201"/>
      <c r="Z59" s="202"/>
      <c r="AA59" s="203"/>
      <c r="AB59" s="204" t="s">
        <v>57</v>
      </c>
      <c r="AC59" s="205"/>
      <c r="AD59" s="206"/>
      <c r="AE59" s="183" t="s">
        <v>291</v>
      </c>
      <c r="AF59" s="183"/>
      <c r="AG59" s="183"/>
      <c r="AH59" s="183"/>
      <c r="AI59" s="183" t="s">
        <v>243</v>
      </c>
      <c r="AJ59" s="183"/>
      <c r="AK59" s="183"/>
      <c r="AL59" s="183"/>
      <c r="AM59" s="183" t="s">
        <v>435</v>
      </c>
      <c r="AN59" s="183"/>
      <c r="AO59" s="183"/>
      <c r="AP59" s="183"/>
      <c r="AQ59" s="168" t="s">
        <v>430</v>
      </c>
      <c r="AR59" s="164"/>
      <c r="AS59" s="164"/>
      <c r="AT59" s="165"/>
      <c r="AU59" s="700" t="s">
        <v>306</v>
      </c>
      <c r="AV59" s="700"/>
      <c r="AW59" s="700"/>
      <c r="AX59" s="701"/>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702"/>
      <c r="AR60" s="689"/>
      <c r="AS60" s="166" t="s">
        <v>431</v>
      </c>
      <c r="AT60" s="167"/>
      <c r="AU60" s="689"/>
      <c r="AV60" s="689"/>
      <c r="AW60" s="180" t="s">
        <v>365</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23</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123</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67</v>
      </c>
      <c r="Z63" s="264"/>
      <c r="AA63" s="265"/>
      <c r="AB63" s="334" t="s">
        <v>63</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customHeight="1" x14ac:dyDescent="0.15">
      <c r="A64" s="717" t="s">
        <v>838</v>
      </c>
      <c r="B64" s="718"/>
      <c r="C64" s="718"/>
      <c r="D64" s="718"/>
      <c r="E64" s="718"/>
      <c r="F64" s="719"/>
      <c r="G64" s="345" t="s">
        <v>1042</v>
      </c>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1</v>
      </c>
    </row>
    <row r="65" spans="1:51" ht="31.5" customHeight="1" x14ac:dyDescent="0.15">
      <c r="A65" s="337" t="s">
        <v>287</v>
      </c>
      <c r="B65" s="194"/>
      <c r="C65" s="194"/>
      <c r="D65" s="194"/>
      <c r="E65" s="194"/>
      <c r="F65" s="195"/>
      <c r="G65" s="200" t="s">
        <v>833</v>
      </c>
      <c r="H65" s="180"/>
      <c r="I65" s="180"/>
      <c r="J65" s="180"/>
      <c r="K65" s="180"/>
      <c r="L65" s="180"/>
      <c r="M65" s="180"/>
      <c r="N65" s="180"/>
      <c r="O65" s="180"/>
      <c r="P65" s="179" t="s">
        <v>832</v>
      </c>
      <c r="Q65" s="180"/>
      <c r="R65" s="180"/>
      <c r="S65" s="180"/>
      <c r="T65" s="180"/>
      <c r="U65" s="180"/>
      <c r="V65" s="180"/>
      <c r="W65" s="180"/>
      <c r="X65" s="181"/>
      <c r="Y65" s="292"/>
      <c r="Z65" s="232"/>
      <c r="AA65" s="233"/>
      <c r="AB65" s="391" t="s">
        <v>57</v>
      </c>
      <c r="AC65" s="391"/>
      <c r="AD65" s="391"/>
      <c r="AE65" s="207" t="s">
        <v>291</v>
      </c>
      <c r="AF65" s="208"/>
      <c r="AG65" s="208"/>
      <c r="AH65" s="209"/>
      <c r="AI65" s="207" t="s">
        <v>243</v>
      </c>
      <c r="AJ65" s="208"/>
      <c r="AK65" s="208"/>
      <c r="AL65" s="209"/>
      <c r="AM65" s="207" t="s">
        <v>435</v>
      </c>
      <c r="AN65" s="208"/>
      <c r="AO65" s="208"/>
      <c r="AP65" s="209"/>
      <c r="AQ65" s="709" t="s">
        <v>376</v>
      </c>
      <c r="AR65" s="710"/>
      <c r="AS65" s="710"/>
      <c r="AT65" s="711"/>
      <c r="AU65" s="709" t="s">
        <v>846</v>
      </c>
      <c r="AV65" s="710"/>
      <c r="AW65" s="710"/>
      <c r="AX65" s="712"/>
      <c r="AY65">
        <f>COUNTA($G$66)</f>
        <v>1</v>
      </c>
    </row>
    <row r="66" spans="1:51" ht="23.25" customHeight="1" x14ac:dyDescent="0.15">
      <c r="A66" s="337"/>
      <c r="B66" s="194"/>
      <c r="C66" s="194"/>
      <c r="D66" s="194"/>
      <c r="E66" s="194"/>
      <c r="F66" s="195"/>
      <c r="G66" s="338" t="s">
        <v>1041</v>
      </c>
      <c r="H66" s="339"/>
      <c r="I66" s="339"/>
      <c r="J66" s="339"/>
      <c r="K66" s="339"/>
      <c r="L66" s="339"/>
      <c r="M66" s="339"/>
      <c r="N66" s="339"/>
      <c r="O66" s="339"/>
      <c r="P66" s="86" t="s">
        <v>873</v>
      </c>
      <c r="Q66" s="87"/>
      <c r="R66" s="87"/>
      <c r="S66" s="87"/>
      <c r="T66" s="87"/>
      <c r="U66" s="87"/>
      <c r="V66" s="87"/>
      <c r="W66" s="87"/>
      <c r="X66" s="187"/>
      <c r="Y66" s="713" t="s">
        <v>113</v>
      </c>
      <c r="Z66" s="714"/>
      <c r="AA66" s="715"/>
      <c r="AB66" s="328" t="s">
        <v>870</v>
      </c>
      <c r="AC66" s="328"/>
      <c r="AD66" s="328"/>
      <c r="AE66" s="354">
        <v>18</v>
      </c>
      <c r="AF66" s="354"/>
      <c r="AG66" s="354"/>
      <c r="AH66" s="354"/>
      <c r="AI66" s="354">
        <v>18</v>
      </c>
      <c r="AJ66" s="354"/>
      <c r="AK66" s="354"/>
      <c r="AL66" s="354"/>
      <c r="AM66" s="354">
        <v>17</v>
      </c>
      <c r="AN66" s="354"/>
      <c r="AO66" s="354"/>
      <c r="AP66" s="354"/>
      <c r="AQ66" s="354"/>
      <c r="AR66" s="354"/>
      <c r="AS66" s="354"/>
      <c r="AT66" s="354"/>
      <c r="AU66" s="267"/>
      <c r="AV66" s="268"/>
      <c r="AW66" s="268"/>
      <c r="AX66" s="330"/>
      <c r="AY66">
        <f>$AY$65</f>
        <v>1</v>
      </c>
    </row>
    <row r="67" spans="1:51" ht="23.25"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16" t="s">
        <v>176</v>
      </c>
      <c r="Z67" s="355"/>
      <c r="AA67" s="356"/>
      <c r="AB67" s="328" t="s">
        <v>870</v>
      </c>
      <c r="AC67" s="328"/>
      <c r="AD67" s="328"/>
      <c r="AE67" s="354">
        <v>18</v>
      </c>
      <c r="AF67" s="354"/>
      <c r="AG67" s="354"/>
      <c r="AH67" s="354"/>
      <c r="AI67" s="354">
        <v>18</v>
      </c>
      <c r="AJ67" s="354"/>
      <c r="AK67" s="354"/>
      <c r="AL67" s="354"/>
      <c r="AM67" s="354">
        <v>17</v>
      </c>
      <c r="AN67" s="354"/>
      <c r="AO67" s="354"/>
      <c r="AP67" s="354"/>
      <c r="AQ67" s="354">
        <v>17</v>
      </c>
      <c r="AR67" s="354"/>
      <c r="AS67" s="354"/>
      <c r="AT67" s="354"/>
      <c r="AU67" s="267"/>
      <c r="AV67" s="268"/>
      <c r="AW67" s="268"/>
      <c r="AX67" s="330"/>
      <c r="AY67">
        <f>$AY$65</f>
        <v>1</v>
      </c>
    </row>
    <row r="68" spans="1:51" ht="23.25" customHeight="1" x14ac:dyDescent="0.15">
      <c r="A68" s="365" t="s">
        <v>734</v>
      </c>
      <c r="B68" s="366"/>
      <c r="C68" s="366"/>
      <c r="D68" s="366"/>
      <c r="E68" s="366"/>
      <c r="F68" s="367"/>
      <c r="G68" s="332" t="s">
        <v>115</v>
      </c>
      <c r="H68" s="332"/>
      <c r="I68" s="332"/>
      <c r="J68" s="332"/>
      <c r="K68" s="332"/>
      <c r="L68" s="332"/>
      <c r="M68" s="332"/>
      <c r="N68" s="332"/>
      <c r="O68" s="332"/>
      <c r="P68" s="332"/>
      <c r="Q68" s="332"/>
      <c r="R68" s="332"/>
      <c r="S68" s="332"/>
      <c r="T68" s="332"/>
      <c r="U68" s="332"/>
      <c r="V68" s="332"/>
      <c r="W68" s="332"/>
      <c r="X68" s="333"/>
      <c r="Y68" s="703"/>
      <c r="Z68" s="704"/>
      <c r="AA68" s="705"/>
      <c r="AB68" s="331" t="s">
        <v>57</v>
      </c>
      <c r="AC68" s="332"/>
      <c r="AD68" s="333"/>
      <c r="AE68" s="183" t="s">
        <v>291</v>
      </c>
      <c r="AF68" s="183"/>
      <c r="AG68" s="183"/>
      <c r="AH68" s="183"/>
      <c r="AI68" s="183" t="s">
        <v>243</v>
      </c>
      <c r="AJ68" s="183"/>
      <c r="AK68" s="183"/>
      <c r="AL68" s="183"/>
      <c r="AM68" s="183" t="s">
        <v>435</v>
      </c>
      <c r="AN68" s="183"/>
      <c r="AO68" s="183"/>
      <c r="AP68" s="183"/>
      <c r="AQ68" s="706" t="s">
        <v>795</v>
      </c>
      <c r="AR68" s="707"/>
      <c r="AS68" s="707"/>
      <c r="AT68" s="707"/>
      <c r="AU68" s="707"/>
      <c r="AV68" s="707"/>
      <c r="AW68" s="707"/>
      <c r="AX68" s="708"/>
      <c r="AY68">
        <f>IF(SUBSTITUTE(SUBSTITUTE($G$69,"／",""),"　","")="",0,1)</f>
        <v>1</v>
      </c>
    </row>
    <row r="69" spans="1:51" ht="23.25" customHeight="1" x14ac:dyDescent="0.15">
      <c r="A69" s="368"/>
      <c r="B69" s="369"/>
      <c r="C69" s="369"/>
      <c r="D69" s="369"/>
      <c r="E69" s="369"/>
      <c r="F69" s="370"/>
      <c r="G69" s="276" t="s">
        <v>188</v>
      </c>
      <c r="H69" s="237"/>
      <c r="I69" s="237"/>
      <c r="J69" s="237"/>
      <c r="K69" s="237"/>
      <c r="L69" s="237"/>
      <c r="M69" s="237"/>
      <c r="N69" s="237"/>
      <c r="O69" s="237"/>
      <c r="P69" s="237"/>
      <c r="Q69" s="237"/>
      <c r="R69" s="237"/>
      <c r="S69" s="237"/>
      <c r="T69" s="237"/>
      <c r="U69" s="237"/>
      <c r="V69" s="237"/>
      <c r="W69" s="237"/>
      <c r="X69" s="237"/>
      <c r="Y69" s="348" t="s">
        <v>734</v>
      </c>
      <c r="Z69" s="349"/>
      <c r="AA69" s="350"/>
      <c r="AB69" s="351" t="s">
        <v>878</v>
      </c>
      <c r="AC69" s="352"/>
      <c r="AD69" s="353"/>
      <c r="AE69" s="354">
        <v>41.6</v>
      </c>
      <c r="AF69" s="354"/>
      <c r="AG69" s="354"/>
      <c r="AH69" s="354"/>
      <c r="AI69" s="354">
        <v>41</v>
      </c>
      <c r="AJ69" s="354"/>
      <c r="AK69" s="354"/>
      <c r="AL69" s="354"/>
      <c r="AM69" s="354">
        <v>43</v>
      </c>
      <c r="AN69" s="354"/>
      <c r="AO69" s="354"/>
      <c r="AP69" s="354"/>
      <c r="AQ69" s="267">
        <v>43.3</v>
      </c>
      <c r="AR69" s="268"/>
      <c r="AS69" s="268"/>
      <c r="AT69" s="268"/>
      <c r="AU69" s="268"/>
      <c r="AV69" s="268"/>
      <c r="AW69" s="268"/>
      <c r="AX69" s="330"/>
      <c r="AY69">
        <f>$AY$68</f>
        <v>1</v>
      </c>
    </row>
    <row r="70" spans="1:51" ht="46.5"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839</v>
      </c>
      <c r="Z70" s="355"/>
      <c r="AA70" s="356"/>
      <c r="AB70" s="357" t="s">
        <v>880</v>
      </c>
      <c r="AC70" s="358"/>
      <c r="AD70" s="359"/>
      <c r="AE70" s="360" t="s">
        <v>392</v>
      </c>
      <c r="AF70" s="360"/>
      <c r="AG70" s="360"/>
      <c r="AH70" s="360"/>
      <c r="AI70" s="360" t="s">
        <v>881</v>
      </c>
      <c r="AJ70" s="360"/>
      <c r="AK70" s="360"/>
      <c r="AL70" s="360"/>
      <c r="AM70" s="360" t="s">
        <v>910</v>
      </c>
      <c r="AN70" s="360"/>
      <c r="AO70" s="360"/>
      <c r="AP70" s="360"/>
      <c r="AQ70" s="360" t="s">
        <v>1054</v>
      </c>
      <c r="AR70" s="360"/>
      <c r="AS70" s="360"/>
      <c r="AT70" s="360"/>
      <c r="AU70" s="360"/>
      <c r="AV70" s="360"/>
      <c r="AW70" s="360"/>
      <c r="AX70" s="361"/>
      <c r="AY70">
        <f>$AY$68</f>
        <v>1</v>
      </c>
    </row>
    <row r="71" spans="1:51" ht="18.75" customHeight="1" x14ac:dyDescent="0.15">
      <c r="A71" s="279" t="s">
        <v>551</v>
      </c>
      <c r="B71" s="280"/>
      <c r="C71" s="280"/>
      <c r="D71" s="280"/>
      <c r="E71" s="280"/>
      <c r="F71" s="281"/>
      <c r="G71" s="289" t="s">
        <v>261</v>
      </c>
      <c r="H71" s="272"/>
      <c r="I71" s="272"/>
      <c r="J71" s="272"/>
      <c r="K71" s="272"/>
      <c r="L71" s="272"/>
      <c r="M71" s="272"/>
      <c r="N71" s="272"/>
      <c r="O71" s="290"/>
      <c r="P71" s="291" t="s">
        <v>106</v>
      </c>
      <c r="Q71" s="272"/>
      <c r="R71" s="272"/>
      <c r="S71" s="272"/>
      <c r="T71" s="272"/>
      <c r="U71" s="272"/>
      <c r="V71" s="272"/>
      <c r="W71" s="272"/>
      <c r="X71" s="290"/>
      <c r="Y71" s="292"/>
      <c r="Z71" s="232"/>
      <c r="AA71" s="233"/>
      <c r="AB71" s="296" t="s">
        <v>57</v>
      </c>
      <c r="AC71" s="297"/>
      <c r="AD71" s="298"/>
      <c r="AE71" s="183" t="s">
        <v>291</v>
      </c>
      <c r="AF71" s="183"/>
      <c r="AG71" s="183"/>
      <c r="AH71" s="183"/>
      <c r="AI71" s="183" t="s">
        <v>243</v>
      </c>
      <c r="AJ71" s="183"/>
      <c r="AK71" s="183"/>
      <c r="AL71" s="183"/>
      <c r="AM71" s="183" t="s">
        <v>435</v>
      </c>
      <c r="AN71" s="183"/>
      <c r="AO71" s="183"/>
      <c r="AP71" s="183"/>
      <c r="AQ71" s="362" t="s">
        <v>430</v>
      </c>
      <c r="AR71" s="363"/>
      <c r="AS71" s="363"/>
      <c r="AT71" s="364"/>
      <c r="AU71" s="272" t="s">
        <v>306</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80">
        <v>7</v>
      </c>
      <c r="AR72" s="681"/>
      <c r="AS72" s="166" t="s">
        <v>431</v>
      </c>
      <c r="AT72" s="167"/>
      <c r="AU72" s="689" t="s">
        <v>588</v>
      </c>
      <c r="AV72" s="689"/>
      <c r="AW72" s="180" t="s">
        <v>365</v>
      </c>
      <c r="AX72" s="312"/>
      <c r="AY72">
        <f t="shared" ref="AY72:AY77" si="1">$AY$71</f>
        <v>1</v>
      </c>
    </row>
    <row r="73" spans="1:51" ht="23.25" customHeight="1" x14ac:dyDescent="0.15">
      <c r="A73" s="285"/>
      <c r="B73" s="283"/>
      <c r="C73" s="283"/>
      <c r="D73" s="283"/>
      <c r="E73" s="283"/>
      <c r="F73" s="284"/>
      <c r="G73" s="299" t="s">
        <v>1043</v>
      </c>
      <c r="H73" s="300"/>
      <c r="I73" s="300"/>
      <c r="J73" s="300"/>
      <c r="K73" s="300"/>
      <c r="L73" s="300"/>
      <c r="M73" s="300"/>
      <c r="N73" s="300"/>
      <c r="O73" s="301"/>
      <c r="P73" s="87" t="s">
        <v>59</v>
      </c>
      <c r="Q73" s="87"/>
      <c r="R73" s="87"/>
      <c r="S73" s="87"/>
      <c r="T73" s="87"/>
      <c r="U73" s="87"/>
      <c r="V73" s="87"/>
      <c r="W73" s="87"/>
      <c r="X73" s="187"/>
      <c r="Y73" s="325" t="s">
        <v>60</v>
      </c>
      <c r="Z73" s="326"/>
      <c r="AA73" s="327"/>
      <c r="AB73" s="328" t="s">
        <v>867</v>
      </c>
      <c r="AC73" s="328"/>
      <c r="AD73" s="328"/>
      <c r="AE73" s="267">
        <v>947.5</v>
      </c>
      <c r="AF73" s="268"/>
      <c r="AG73" s="268"/>
      <c r="AH73" s="268"/>
      <c r="AI73" s="267">
        <v>1148</v>
      </c>
      <c r="AJ73" s="268"/>
      <c r="AK73" s="268"/>
      <c r="AL73" s="268"/>
      <c r="AM73" s="267">
        <v>852</v>
      </c>
      <c r="AN73" s="268"/>
      <c r="AO73" s="268"/>
      <c r="AP73" s="268"/>
      <c r="AQ73" s="252" t="s">
        <v>588</v>
      </c>
      <c r="AR73" s="253"/>
      <c r="AS73" s="253"/>
      <c r="AT73" s="329"/>
      <c r="AU73" s="268" t="s">
        <v>588</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123</v>
      </c>
      <c r="Z74" s="332"/>
      <c r="AA74" s="333"/>
      <c r="AB74" s="266" t="s">
        <v>867</v>
      </c>
      <c r="AC74" s="266"/>
      <c r="AD74" s="266"/>
      <c r="AE74" s="267">
        <v>2000</v>
      </c>
      <c r="AF74" s="268"/>
      <c r="AG74" s="268"/>
      <c r="AH74" s="268"/>
      <c r="AI74" s="267">
        <v>2000</v>
      </c>
      <c r="AJ74" s="268"/>
      <c r="AK74" s="268"/>
      <c r="AL74" s="268"/>
      <c r="AM74" s="267">
        <v>1700</v>
      </c>
      <c r="AN74" s="268"/>
      <c r="AO74" s="268"/>
      <c r="AP74" s="268"/>
      <c r="AQ74" s="252">
        <v>1700</v>
      </c>
      <c r="AR74" s="253"/>
      <c r="AS74" s="253"/>
      <c r="AT74" s="329"/>
      <c r="AU74" s="268" t="s">
        <v>588</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67</v>
      </c>
      <c r="Z75" s="332"/>
      <c r="AA75" s="333"/>
      <c r="AB75" s="416" t="s">
        <v>63</v>
      </c>
      <c r="AC75" s="416"/>
      <c r="AD75" s="416"/>
      <c r="AE75" s="267" t="s">
        <v>588</v>
      </c>
      <c r="AF75" s="268"/>
      <c r="AG75" s="268"/>
      <c r="AH75" s="268"/>
      <c r="AI75" s="267" t="s">
        <v>588</v>
      </c>
      <c r="AJ75" s="268"/>
      <c r="AK75" s="268"/>
      <c r="AL75" s="268"/>
      <c r="AM75" s="267" t="s">
        <v>588</v>
      </c>
      <c r="AN75" s="268"/>
      <c r="AO75" s="268"/>
      <c r="AP75" s="268"/>
      <c r="AQ75" s="252" t="s">
        <v>588</v>
      </c>
      <c r="AR75" s="253"/>
      <c r="AS75" s="253"/>
      <c r="AT75" s="329"/>
      <c r="AU75" s="268" t="s">
        <v>588</v>
      </c>
      <c r="AV75" s="268"/>
      <c r="AW75" s="268"/>
      <c r="AX75" s="330"/>
      <c r="AY75">
        <f t="shared" si="1"/>
        <v>1</v>
      </c>
    </row>
    <row r="76" spans="1:51" ht="33.6" customHeight="1" x14ac:dyDescent="0.15">
      <c r="A76" s="269" t="s">
        <v>333</v>
      </c>
      <c r="B76" s="191"/>
      <c r="C76" s="191"/>
      <c r="D76" s="191"/>
      <c r="E76" s="191"/>
      <c r="F76" s="192"/>
      <c r="G76" s="299" t="s">
        <v>750</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33.6"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255</v>
      </c>
      <c r="B78" s="193" t="s">
        <v>834</v>
      </c>
      <c r="C78" s="194"/>
      <c r="D78" s="194"/>
      <c r="E78" s="194"/>
      <c r="F78" s="195"/>
      <c r="G78" s="272" t="s">
        <v>835</v>
      </c>
      <c r="H78" s="272"/>
      <c r="I78" s="272"/>
      <c r="J78" s="272"/>
      <c r="K78" s="272"/>
      <c r="L78" s="272"/>
      <c r="M78" s="272"/>
      <c r="N78" s="272"/>
      <c r="O78" s="272"/>
      <c r="P78" s="272"/>
      <c r="Q78" s="272"/>
      <c r="R78" s="272"/>
      <c r="S78" s="272"/>
      <c r="T78" s="272"/>
      <c r="U78" s="272"/>
      <c r="V78" s="272"/>
      <c r="W78" s="272"/>
      <c r="X78" s="272"/>
      <c r="Y78" s="272"/>
      <c r="Z78" s="272"/>
      <c r="AA78" s="290"/>
      <c r="AB78" s="291" t="s">
        <v>847</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323</v>
      </c>
      <c r="C83" s="191"/>
      <c r="D83" s="191"/>
      <c r="E83" s="191"/>
      <c r="F83" s="192"/>
      <c r="G83" s="199" t="s">
        <v>47</v>
      </c>
      <c r="H83" s="177"/>
      <c r="I83" s="177"/>
      <c r="J83" s="177"/>
      <c r="K83" s="177"/>
      <c r="L83" s="177"/>
      <c r="M83" s="177"/>
      <c r="N83" s="177"/>
      <c r="O83" s="178"/>
      <c r="P83" s="176" t="s">
        <v>157</v>
      </c>
      <c r="Q83" s="177"/>
      <c r="R83" s="177"/>
      <c r="S83" s="177"/>
      <c r="T83" s="177"/>
      <c r="U83" s="177"/>
      <c r="V83" s="177"/>
      <c r="W83" s="177"/>
      <c r="X83" s="178"/>
      <c r="Y83" s="201"/>
      <c r="Z83" s="202"/>
      <c r="AA83" s="203"/>
      <c r="AB83" s="204" t="s">
        <v>57</v>
      </c>
      <c r="AC83" s="205"/>
      <c r="AD83" s="206"/>
      <c r="AE83" s="183" t="s">
        <v>291</v>
      </c>
      <c r="AF83" s="183"/>
      <c r="AG83" s="183"/>
      <c r="AH83" s="183"/>
      <c r="AI83" s="183" t="s">
        <v>243</v>
      </c>
      <c r="AJ83" s="183"/>
      <c r="AK83" s="183"/>
      <c r="AL83" s="183"/>
      <c r="AM83" s="183" t="s">
        <v>435</v>
      </c>
      <c r="AN83" s="183"/>
      <c r="AO83" s="183"/>
      <c r="AP83" s="183"/>
      <c r="AQ83" s="168" t="s">
        <v>430</v>
      </c>
      <c r="AR83" s="164"/>
      <c r="AS83" s="164"/>
      <c r="AT83" s="165"/>
      <c r="AU83" s="700" t="s">
        <v>306</v>
      </c>
      <c r="AV83" s="700"/>
      <c r="AW83" s="700"/>
      <c r="AX83" s="701"/>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702"/>
      <c r="AR84" s="689"/>
      <c r="AS84" s="166" t="s">
        <v>431</v>
      </c>
      <c r="AT84" s="167"/>
      <c r="AU84" s="689"/>
      <c r="AV84" s="689"/>
      <c r="AW84" s="180" t="s">
        <v>365</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23</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123</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67</v>
      </c>
      <c r="Z87" s="264"/>
      <c r="AA87" s="265"/>
      <c r="AB87" s="334" t="s">
        <v>63</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323</v>
      </c>
      <c r="C88" s="191"/>
      <c r="D88" s="191"/>
      <c r="E88" s="191"/>
      <c r="F88" s="192"/>
      <c r="G88" s="199" t="s">
        <v>47</v>
      </c>
      <c r="H88" s="177"/>
      <c r="I88" s="177"/>
      <c r="J88" s="177"/>
      <c r="K88" s="177"/>
      <c r="L88" s="177"/>
      <c r="M88" s="177"/>
      <c r="N88" s="177"/>
      <c r="O88" s="178"/>
      <c r="P88" s="176" t="s">
        <v>157</v>
      </c>
      <c r="Q88" s="177"/>
      <c r="R88" s="177"/>
      <c r="S88" s="177"/>
      <c r="T88" s="177"/>
      <c r="U88" s="177"/>
      <c r="V88" s="177"/>
      <c r="W88" s="177"/>
      <c r="X88" s="178"/>
      <c r="Y88" s="201"/>
      <c r="Z88" s="202"/>
      <c r="AA88" s="203"/>
      <c r="AB88" s="204" t="s">
        <v>57</v>
      </c>
      <c r="AC88" s="205"/>
      <c r="AD88" s="206"/>
      <c r="AE88" s="183" t="s">
        <v>291</v>
      </c>
      <c r="AF88" s="183"/>
      <c r="AG88" s="183"/>
      <c r="AH88" s="183"/>
      <c r="AI88" s="183" t="s">
        <v>243</v>
      </c>
      <c r="AJ88" s="183"/>
      <c r="AK88" s="183"/>
      <c r="AL88" s="183"/>
      <c r="AM88" s="183" t="s">
        <v>435</v>
      </c>
      <c r="AN88" s="183"/>
      <c r="AO88" s="183"/>
      <c r="AP88" s="183"/>
      <c r="AQ88" s="168" t="s">
        <v>430</v>
      </c>
      <c r="AR88" s="164"/>
      <c r="AS88" s="164"/>
      <c r="AT88" s="165"/>
      <c r="AU88" s="700" t="s">
        <v>306</v>
      </c>
      <c r="AV88" s="700"/>
      <c r="AW88" s="700"/>
      <c r="AX88" s="701"/>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702"/>
      <c r="AR89" s="689"/>
      <c r="AS89" s="166" t="s">
        <v>431</v>
      </c>
      <c r="AT89" s="167"/>
      <c r="AU89" s="689"/>
      <c r="AV89" s="689"/>
      <c r="AW89" s="180" t="s">
        <v>365</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23</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123</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67</v>
      </c>
      <c r="Z92" s="264"/>
      <c r="AA92" s="265"/>
      <c r="AB92" s="334" t="s">
        <v>63</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323</v>
      </c>
      <c r="C93" s="194"/>
      <c r="D93" s="194"/>
      <c r="E93" s="194"/>
      <c r="F93" s="195"/>
      <c r="G93" s="199" t="s">
        <v>47</v>
      </c>
      <c r="H93" s="177"/>
      <c r="I93" s="177"/>
      <c r="J93" s="177"/>
      <c r="K93" s="177"/>
      <c r="L93" s="177"/>
      <c r="M93" s="177"/>
      <c r="N93" s="177"/>
      <c r="O93" s="178"/>
      <c r="P93" s="176" t="s">
        <v>157</v>
      </c>
      <c r="Q93" s="177"/>
      <c r="R93" s="177"/>
      <c r="S93" s="177"/>
      <c r="T93" s="177"/>
      <c r="U93" s="177"/>
      <c r="V93" s="177"/>
      <c r="W93" s="177"/>
      <c r="X93" s="178"/>
      <c r="Y93" s="201"/>
      <c r="Z93" s="202"/>
      <c r="AA93" s="203"/>
      <c r="AB93" s="204" t="s">
        <v>57</v>
      </c>
      <c r="AC93" s="205"/>
      <c r="AD93" s="206"/>
      <c r="AE93" s="183" t="s">
        <v>291</v>
      </c>
      <c r="AF93" s="183"/>
      <c r="AG93" s="183"/>
      <c r="AH93" s="183"/>
      <c r="AI93" s="183" t="s">
        <v>243</v>
      </c>
      <c r="AJ93" s="183"/>
      <c r="AK93" s="183"/>
      <c r="AL93" s="183"/>
      <c r="AM93" s="183" t="s">
        <v>435</v>
      </c>
      <c r="AN93" s="183"/>
      <c r="AO93" s="183"/>
      <c r="AP93" s="183"/>
      <c r="AQ93" s="168" t="s">
        <v>430</v>
      </c>
      <c r="AR93" s="164"/>
      <c r="AS93" s="164"/>
      <c r="AT93" s="165"/>
      <c r="AU93" s="700" t="s">
        <v>306</v>
      </c>
      <c r="AV93" s="700"/>
      <c r="AW93" s="700"/>
      <c r="AX93" s="701"/>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702"/>
      <c r="AR94" s="689"/>
      <c r="AS94" s="166" t="s">
        <v>431</v>
      </c>
      <c r="AT94" s="167"/>
      <c r="AU94" s="689"/>
      <c r="AV94" s="689"/>
      <c r="AW94" s="180" t="s">
        <v>365</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23</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123</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67</v>
      </c>
      <c r="Z97" s="264"/>
      <c r="AA97" s="265"/>
      <c r="AB97" s="334" t="s">
        <v>63</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customHeight="1" x14ac:dyDescent="0.15">
      <c r="A98" s="342" t="s">
        <v>838</v>
      </c>
      <c r="B98" s="343"/>
      <c r="C98" s="343"/>
      <c r="D98" s="343"/>
      <c r="E98" s="343"/>
      <c r="F98" s="344"/>
      <c r="G98" s="345" t="s">
        <v>299</v>
      </c>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1</v>
      </c>
    </row>
    <row r="99" spans="1:51" ht="31.5" customHeight="1" x14ac:dyDescent="0.15">
      <c r="A99" s="337" t="s">
        <v>287</v>
      </c>
      <c r="B99" s="194"/>
      <c r="C99" s="194"/>
      <c r="D99" s="194"/>
      <c r="E99" s="194"/>
      <c r="F99" s="195"/>
      <c r="G99" s="200" t="s">
        <v>833</v>
      </c>
      <c r="H99" s="180"/>
      <c r="I99" s="180"/>
      <c r="J99" s="180"/>
      <c r="K99" s="180"/>
      <c r="L99" s="180"/>
      <c r="M99" s="180"/>
      <c r="N99" s="180"/>
      <c r="O99" s="180"/>
      <c r="P99" s="179" t="s">
        <v>832</v>
      </c>
      <c r="Q99" s="180"/>
      <c r="R99" s="180"/>
      <c r="S99" s="180"/>
      <c r="T99" s="180"/>
      <c r="U99" s="180"/>
      <c r="V99" s="180"/>
      <c r="W99" s="180"/>
      <c r="X99" s="181"/>
      <c r="Y99" s="292"/>
      <c r="Z99" s="232"/>
      <c r="AA99" s="233"/>
      <c r="AB99" s="391" t="s">
        <v>57</v>
      </c>
      <c r="AC99" s="391"/>
      <c r="AD99" s="391"/>
      <c r="AE99" s="183" t="s">
        <v>291</v>
      </c>
      <c r="AF99" s="183"/>
      <c r="AG99" s="183"/>
      <c r="AH99" s="183"/>
      <c r="AI99" s="183" t="s">
        <v>243</v>
      </c>
      <c r="AJ99" s="183"/>
      <c r="AK99" s="183"/>
      <c r="AL99" s="183"/>
      <c r="AM99" s="183" t="s">
        <v>435</v>
      </c>
      <c r="AN99" s="183"/>
      <c r="AO99" s="183"/>
      <c r="AP99" s="183"/>
      <c r="AQ99" s="709" t="s">
        <v>376</v>
      </c>
      <c r="AR99" s="710"/>
      <c r="AS99" s="710"/>
      <c r="AT99" s="711"/>
      <c r="AU99" s="709" t="s">
        <v>846</v>
      </c>
      <c r="AV99" s="710"/>
      <c r="AW99" s="710"/>
      <c r="AX99" s="712"/>
      <c r="AY99">
        <f>COUNTA($G$100)</f>
        <v>1</v>
      </c>
    </row>
    <row r="100" spans="1:51" ht="44.45" customHeight="1" x14ac:dyDescent="0.15">
      <c r="A100" s="337"/>
      <c r="B100" s="194"/>
      <c r="C100" s="194"/>
      <c r="D100" s="194"/>
      <c r="E100" s="194"/>
      <c r="F100" s="195"/>
      <c r="G100" s="338" t="s">
        <v>1040</v>
      </c>
      <c r="H100" s="339"/>
      <c r="I100" s="339"/>
      <c r="J100" s="339"/>
      <c r="K100" s="339"/>
      <c r="L100" s="339"/>
      <c r="M100" s="339"/>
      <c r="N100" s="339"/>
      <c r="O100" s="339"/>
      <c r="P100" s="86" t="s">
        <v>697</v>
      </c>
      <c r="Q100" s="87"/>
      <c r="R100" s="87"/>
      <c r="S100" s="87"/>
      <c r="T100" s="87"/>
      <c r="U100" s="87"/>
      <c r="V100" s="87"/>
      <c r="W100" s="87"/>
      <c r="X100" s="187"/>
      <c r="Y100" s="713" t="s">
        <v>113</v>
      </c>
      <c r="Z100" s="714"/>
      <c r="AA100" s="715"/>
      <c r="AB100" s="328" t="s">
        <v>870</v>
      </c>
      <c r="AC100" s="328"/>
      <c r="AD100" s="328"/>
      <c r="AE100" s="354">
        <v>8947</v>
      </c>
      <c r="AF100" s="354"/>
      <c r="AG100" s="354"/>
      <c r="AH100" s="354"/>
      <c r="AI100" s="354">
        <v>8867</v>
      </c>
      <c r="AJ100" s="354"/>
      <c r="AK100" s="354"/>
      <c r="AL100" s="354"/>
      <c r="AM100" s="354">
        <v>9805</v>
      </c>
      <c r="AN100" s="354"/>
      <c r="AO100" s="354"/>
      <c r="AP100" s="354"/>
      <c r="AQ100" s="354"/>
      <c r="AR100" s="354"/>
      <c r="AS100" s="354"/>
      <c r="AT100" s="354"/>
      <c r="AU100" s="267"/>
      <c r="AV100" s="268"/>
      <c r="AW100" s="268"/>
      <c r="AX100" s="330"/>
      <c r="AY100">
        <f>$AY$99</f>
        <v>1</v>
      </c>
    </row>
    <row r="101" spans="1:51" ht="44.45"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16" t="s">
        <v>176</v>
      </c>
      <c r="Z101" s="355"/>
      <c r="AA101" s="356"/>
      <c r="AB101" s="328" t="s">
        <v>588</v>
      </c>
      <c r="AC101" s="328"/>
      <c r="AD101" s="328"/>
      <c r="AE101" s="354" t="s">
        <v>588</v>
      </c>
      <c r="AF101" s="354"/>
      <c r="AG101" s="354"/>
      <c r="AH101" s="354"/>
      <c r="AI101" s="354" t="s">
        <v>588</v>
      </c>
      <c r="AJ101" s="354"/>
      <c r="AK101" s="354"/>
      <c r="AL101" s="354"/>
      <c r="AM101" s="354" t="s">
        <v>588</v>
      </c>
      <c r="AN101" s="354"/>
      <c r="AO101" s="354"/>
      <c r="AP101" s="354"/>
      <c r="AQ101" s="354" t="s">
        <v>588</v>
      </c>
      <c r="AR101" s="354"/>
      <c r="AS101" s="354"/>
      <c r="AT101" s="354"/>
      <c r="AU101" s="267"/>
      <c r="AV101" s="268"/>
      <c r="AW101" s="268"/>
      <c r="AX101" s="330"/>
      <c r="AY101">
        <f>$AY$99</f>
        <v>1</v>
      </c>
    </row>
    <row r="102" spans="1:51" ht="23.25" customHeight="1" x14ac:dyDescent="0.15">
      <c r="A102" s="269" t="s">
        <v>734</v>
      </c>
      <c r="B102" s="177"/>
      <c r="C102" s="177"/>
      <c r="D102" s="177"/>
      <c r="E102" s="177"/>
      <c r="F102" s="270"/>
      <c r="G102" s="332" t="s">
        <v>115</v>
      </c>
      <c r="H102" s="332"/>
      <c r="I102" s="332"/>
      <c r="J102" s="332"/>
      <c r="K102" s="332"/>
      <c r="L102" s="332"/>
      <c r="M102" s="332"/>
      <c r="N102" s="332"/>
      <c r="O102" s="332"/>
      <c r="P102" s="332"/>
      <c r="Q102" s="332"/>
      <c r="R102" s="332"/>
      <c r="S102" s="332"/>
      <c r="T102" s="332"/>
      <c r="U102" s="332"/>
      <c r="V102" s="332"/>
      <c r="W102" s="332"/>
      <c r="X102" s="333"/>
      <c r="Y102" s="703"/>
      <c r="Z102" s="704"/>
      <c r="AA102" s="705"/>
      <c r="AB102" s="331" t="s">
        <v>57</v>
      </c>
      <c r="AC102" s="332"/>
      <c r="AD102" s="333"/>
      <c r="AE102" s="183" t="s">
        <v>291</v>
      </c>
      <c r="AF102" s="183"/>
      <c r="AG102" s="183"/>
      <c r="AH102" s="183"/>
      <c r="AI102" s="183" t="s">
        <v>243</v>
      </c>
      <c r="AJ102" s="183"/>
      <c r="AK102" s="183"/>
      <c r="AL102" s="183"/>
      <c r="AM102" s="183" t="s">
        <v>435</v>
      </c>
      <c r="AN102" s="183"/>
      <c r="AO102" s="183"/>
      <c r="AP102" s="183"/>
      <c r="AQ102" s="706" t="s">
        <v>795</v>
      </c>
      <c r="AR102" s="707"/>
      <c r="AS102" s="707"/>
      <c r="AT102" s="707"/>
      <c r="AU102" s="707"/>
      <c r="AV102" s="707"/>
      <c r="AW102" s="707"/>
      <c r="AX102" s="708"/>
      <c r="AY102">
        <f>IF(SUBSTITUTE(SUBSTITUTE($G$103,"／",""),"　","")="",0,1)</f>
        <v>1</v>
      </c>
    </row>
    <row r="103" spans="1:51" ht="23.25" customHeight="1" x14ac:dyDescent="0.15">
      <c r="A103" s="271"/>
      <c r="B103" s="272"/>
      <c r="C103" s="272"/>
      <c r="D103" s="272"/>
      <c r="E103" s="272"/>
      <c r="F103" s="273"/>
      <c r="G103" s="276" t="s">
        <v>237</v>
      </c>
      <c r="H103" s="237"/>
      <c r="I103" s="237"/>
      <c r="J103" s="237"/>
      <c r="K103" s="237"/>
      <c r="L103" s="237"/>
      <c r="M103" s="237"/>
      <c r="N103" s="237"/>
      <c r="O103" s="237"/>
      <c r="P103" s="237"/>
      <c r="Q103" s="237"/>
      <c r="R103" s="237"/>
      <c r="S103" s="237"/>
      <c r="T103" s="237"/>
      <c r="U103" s="237"/>
      <c r="V103" s="237"/>
      <c r="W103" s="237"/>
      <c r="X103" s="237"/>
      <c r="Y103" s="348" t="s">
        <v>734</v>
      </c>
      <c r="Z103" s="349"/>
      <c r="AA103" s="350"/>
      <c r="AB103" s="351" t="s">
        <v>876</v>
      </c>
      <c r="AC103" s="352"/>
      <c r="AD103" s="353"/>
      <c r="AE103" s="354">
        <v>0.1</v>
      </c>
      <c r="AF103" s="354"/>
      <c r="AG103" s="354"/>
      <c r="AH103" s="354"/>
      <c r="AI103" s="354">
        <v>0.1</v>
      </c>
      <c r="AJ103" s="354"/>
      <c r="AK103" s="354"/>
      <c r="AL103" s="354"/>
      <c r="AM103" s="354">
        <v>0.1</v>
      </c>
      <c r="AN103" s="354"/>
      <c r="AO103" s="354"/>
      <c r="AP103" s="354"/>
      <c r="AQ103" s="267"/>
      <c r="AR103" s="268"/>
      <c r="AS103" s="268"/>
      <c r="AT103" s="268"/>
      <c r="AU103" s="268"/>
      <c r="AV103" s="268"/>
      <c r="AW103" s="268"/>
      <c r="AX103" s="330"/>
      <c r="AY103">
        <f>$AY$102</f>
        <v>1</v>
      </c>
    </row>
    <row r="104" spans="1:51" ht="46.5"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839</v>
      </c>
      <c r="Z104" s="355"/>
      <c r="AA104" s="356"/>
      <c r="AB104" s="357" t="s">
        <v>880</v>
      </c>
      <c r="AC104" s="358"/>
      <c r="AD104" s="359"/>
      <c r="AE104" s="360" t="s">
        <v>883</v>
      </c>
      <c r="AF104" s="360"/>
      <c r="AG104" s="360"/>
      <c r="AH104" s="360"/>
      <c r="AI104" s="360" t="s">
        <v>329</v>
      </c>
      <c r="AJ104" s="360"/>
      <c r="AK104" s="360"/>
      <c r="AL104" s="360"/>
      <c r="AM104" s="360" t="s">
        <v>911</v>
      </c>
      <c r="AN104" s="360"/>
      <c r="AO104" s="360"/>
      <c r="AP104" s="360"/>
      <c r="AQ104" s="360"/>
      <c r="AR104" s="360"/>
      <c r="AS104" s="360"/>
      <c r="AT104" s="360"/>
      <c r="AU104" s="360"/>
      <c r="AV104" s="360"/>
      <c r="AW104" s="360"/>
      <c r="AX104" s="361"/>
      <c r="AY104">
        <f>$AY$102</f>
        <v>1</v>
      </c>
    </row>
    <row r="105" spans="1:51" ht="18.75" customHeight="1" x14ac:dyDescent="0.15">
      <c r="A105" s="279" t="s">
        <v>551</v>
      </c>
      <c r="B105" s="280"/>
      <c r="C105" s="280"/>
      <c r="D105" s="280"/>
      <c r="E105" s="280"/>
      <c r="F105" s="281"/>
      <c r="G105" s="289" t="s">
        <v>261</v>
      </c>
      <c r="H105" s="272"/>
      <c r="I105" s="272"/>
      <c r="J105" s="272"/>
      <c r="K105" s="272"/>
      <c r="L105" s="272"/>
      <c r="M105" s="272"/>
      <c r="N105" s="272"/>
      <c r="O105" s="290"/>
      <c r="P105" s="291" t="s">
        <v>106</v>
      </c>
      <c r="Q105" s="272"/>
      <c r="R105" s="272"/>
      <c r="S105" s="272"/>
      <c r="T105" s="272"/>
      <c r="U105" s="272"/>
      <c r="V105" s="272"/>
      <c r="W105" s="272"/>
      <c r="X105" s="290"/>
      <c r="Y105" s="292"/>
      <c r="Z105" s="232"/>
      <c r="AA105" s="233"/>
      <c r="AB105" s="296" t="s">
        <v>57</v>
      </c>
      <c r="AC105" s="297"/>
      <c r="AD105" s="298"/>
      <c r="AE105" s="183" t="s">
        <v>291</v>
      </c>
      <c r="AF105" s="183"/>
      <c r="AG105" s="183"/>
      <c r="AH105" s="183"/>
      <c r="AI105" s="183" t="s">
        <v>243</v>
      </c>
      <c r="AJ105" s="183"/>
      <c r="AK105" s="183"/>
      <c r="AL105" s="183"/>
      <c r="AM105" s="183" t="s">
        <v>435</v>
      </c>
      <c r="AN105" s="183"/>
      <c r="AO105" s="183"/>
      <c r="AP105" s="183"/>
      <c r="AQ105" s="362" t="s">
        <v>430</v>
      </c>
      <c r="AR105" s="363"/>
      <c r="AS105" s="363"/>
      <c r="AT105" s="364"/>
      <c r="AU105" s="272" t="s">
        <v>306</v>
      </c>
      <c r="AV105" s="272"/>
      <c r="AW105" s="272"/>
      <c r="AX105" s="311"/>
      <c r="AY105">
        <f>COUNTA($G$107)</f>
        <v>1</v>
      </c>
    </row>
    <row r="106" spans="1:51" ht="18.75"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80">
        <v>7</v>
      </c>
      <c r="AR106" s="681"/>
      <c r="AS106" s="166" t="s">
        <v>431</v>
      </c>
      <c r="AT106" s="167"/>
      <c r="AU106" s="689" t="s">
        <v>588</v>
      </c>
      <c r="AV106" s="689"/>
      <c r="AW106" s="180" t="s">
        <v>365</v>
      </c>
      <c r="AX106" s="312"/>
      <c r="AY106">
        <f t="shared" ref="AY106:AY111" si="3">$AY$105</f>
        <v>1</v>
      </c>
    </row>
    <row r="107" spans="1:51" ht="23.25" customHeight="1" x14ac:dyDescent="0.15">
      <c r="A107" s="285"/>
      <c r="B107" s="283"/>
      <c r="C107" s="283"/>
      <c r="D107" s="283"/>
      <c r="E107" s="283"/>
      <c r="F107" s="284"/>
      <c r="G107" s="299" t="s">
        <v>585</v>
      </c>
      <c r="H107" s="300"/>
      <c r="I107" s="300"/>
      <c r="J107" s="300"/>
      <c r="K107" s="300"/>
      <c r="L107" s="300"/>
      <c r="M107" s="300"/>
      <c r="N107" s="300"/>
      <c r="O107" s="301"/>
      <c r="P107" s="87" t="s">
        <v>98</v>
      </c>
      <c r="Q107" s="87"/>
      <c r="R107" s="87"/>
      <c r="S107" s="87"/>
      <c r="T107" s="87"/>
      <c r="U107" s="87"/>
      <c r="V107" s="87"/>
      <c r="W107" s="87"/>
      <c r="X107" s="187"/>
      <c r="Y107" s="325" t="s">
        <v>60</v>
      </c>
      <c r="Z107" s="326"/>
      <c r="AA107" s="327"/>
      <c r="AB107" s="328" t="s">
        <v>870</v>
      </c>
      <c r="AC107" s="328"/>
      <c r="AD107" s="328"/>
      <c r="AE107" s="267">
        <v>26</v>
      </c>
      <c r="AF107" s="268"/>
      <c r="AG107" s="268"/>
      <c r="AH107" s="268"/>
      <c r="AI107" s="267">
        <v>26</v>
      </c>
      <c r="AJ107" s="268"/>
      <c r="AK107" s="268"/>
      <c r="AL107" s="268"/>
      <c r="AM107" s="267">
        <v>29</v>
      </c>
      <c r="AN107" s="268"/>
      <c r="AO107" s="268"/>
      <c r="AP107" s="268"/>
      <c r="AQ107" s="252" t="s">
        <v>588</v>
      </c>
      <c r="AR107" s="253"/>
      <c r="AS107" s="253"/>
      <c r="AT107" s="329"/>
      <c r="AU107" s="268" t="s">
        <v>588</v>
      </c>
      <c r="AV107" s="268"/>
      <c r="AW107" s="268"/>
      <c r="AX107" s="330"/>
      <c r="AY107">
        <f t="shared" si="3"/>
        <v>1</v>
      </c>
    </row>
    <row r="108" spans="1:51" ht="23.25"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123</v>
      </c>
      <c r="Z108" s="332"/>
      <c r="AA108" s="333"/>
      <c r="AB108" s="266" t="s">
        <v>870</v>
      </c>
      <c r="AC108" s="266"/>
      <c r="AD108" s="266"/>
      <c r="AE108" s="267">
        <v>25</v>
      </c>
      <c r="AF108" s="268"/>
      <c r="AG108" s="268"/>
      <c r="AH108" s="268"/>
      <c r="AI108" s="267">
        <v>25</v>
      </c>
      <c r="AJ108" s="268"/>
      <c r="AK108" s="268"/>
      <c r="AL108" s="268"/>
      <c r="AM108" s="267">
        <v>25</v>
      </c>
      <c r="AN108" s="268"/>
      <c r="AO108" s="268"/>
      <c r="AP108" s="268"/>
      <c r="AQ108" s="252">
        <v>25</v>
      </c>
      <c r="AR108" s="253"/>
      <c r="AS108" s="253"/>
      <c r="AT108" s="329"/>
      <c r="AU108" s="268" t="s">
        <v>588</v>
      </c>
      <c r="AV108" s="268"/>
      <c r="AW108" s="268"/>
      <c r="AX108" s="330"/>
      <c r="AY108">
        <f t="shared" si="3"/>
        <v>1</v>
      </c>
    </row>
    <row r="109" spans="1:51" ht="23.25"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67</v>
      </c>
      <c r="Z109" s="332"/>
      <c r="AA109" s="333"/>
      <c r="AB109" s="416" t="s">
        <v>63</v>
      </c>
      <c r="AC109" s="416"/>
      <c r="AD109" s="416"/>
      <c r="AE109" s="267">
        <v>104</v>
      </c>
      <c r="AF109" s="268"/>
      <c r="AG109" s="268"/>
      <c r="AH109" s="268"/>
      <c r="AI109" s="267">
        <v>104</v>
      </c>
      <c r="AJ109" s="268"/>
      <c r="AK109" s="268"/>
      <c r="AL109" s="268"/>
      <c r="AM109" s="267">
        <v>116</v>
      </c>
      <c r="AN109" s="268"/>
      <c r="AO109" s="268"/>
      <c r="AP109" s="268"/>
      <c r="AQ109" s="252" t="s">
        <v>588</v>
      </c>
      <c r="AR109" s="253"/>
      <c r="AS109" s="253"/>
      <c r="AT109" s="329"/>
      <c r="AU109" s="268" t="s">
        <v>588</v>
      </c>
      <c r="AV109" s="268"/>
      <c r="AW109" s="268"/>
      <c r="AX109" s="330"/>
      <c r="AY109">
        <f t="shared" si="3"/>
        <v>1</v>
      </c>
    </row>
    <row r="110" spans="1:51" ht="33.6" customHeight="1" x14ac:dyDescent="0.15">
      <c r="A110" s="269" t="s">
        <v>333</v>
      </c>
      <c r="B110" s="191"/>
      <c r="C110" s="191"/>
      <c r="D110" s="191"/>
      <c r="E110" s="191"/>
      <c r="F110" s="192"/>
      <c r="G110" s="299" t="s">
        <v>750</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1</v>
      </c>
    </row>
    <row r="111" spans="1:51" ht="33.6"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1</v>
      </c>
    </row>
    <row r="112" spans="1:51" ht="18.75" hidden="1" customHeight="1" x14ac:dyDescent="0.15">
      <c r="A112" s="127" t="s">
        <v>255</v>
      </c>
      <c r="B112" s="193" t="s">
        <v>834</v>
      </c>
      <c r="C112" s="194"/>
      <c r="D112" s="194"/>
      <c r="E112" s="194"/>
      <c r="F112" s="195"/>
      <c r="G112" s="272" t="s">
        <v>835</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847</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323</v>
      </c>
      <c r="C117" s="191"/>
      <c r="D117" s="191"/>
      <c r="E117" s="191"/>
      <c r="F117" s="192"/>
      <c r="G117" s="199" t="s">
        <v>47</v>
      </c>
      <c r="H117" s="177"/>
      <c r="I117" s="177"/>
      <c r="J117" s="177"/>
      <c r="K117" s="177"/>
      <c r="L117" s="177"/>
      <c r="M117" s="177"/>
      <c r="N117" s="177"/>
      <c r="O117" s="178"/>
      <c r="P117" s="176" t="s">
        <v>157</v>
      </c>
      <c r="Q117" s="177"/>
      <c r="R117" s="177"/>
      <c r="S117" s="177"/>
      <c r="T117" s="177"/>
      <c r="U117" s="177"/>
      <c r="V117" s="177"/>
      <c r="W117" s="177"/>
      <c r="X117" s="178"/>
      <c r="Y117" s="201"/>
      <c r="Z117" s="202"/>
      <c r="AA117" s="203"/>
      <c r="AB117" s="204" t="s">
        <v>57</v>
      </c>
      <c r="AC117" s="205"/>
      <c r="AD117" s="206"/>
      <c r="AE117" s="183" t="s">
        <v>291</v>
      </c>
      <c r="AF117" s="183"/>
      <c r="AG117" s="183"/>
      <c r="AH117" s="183"/>
      <c r="AI117" s="183" t="s">
        <v>243</v>
      </c>
      <c r="AJ117" s="183"/>
      <c r="AK117" s="183"/>
      <c r="AL117" s="183"/>
      <c r="AM117" s="183" t="s">
        <v>435</v>
      </c>
      <c r="AN117" s="183"/>
      <c r="AO117" s="183"/>
      <c r="AP117" s="183"/>
      <c r="AQ117" s="168" t="s">
        <v>430</v>
      </c>
      <c r="AR117" s="164"/>
      <c r="AS117" s="164"/>
      <c r="AT117" s="165"/>
      <c r="AU117" s="700" t="s">
        <v>306</v>
      </c>
      <c r="AV117" s="700"/>
      <c r="AW117" s="700"/>
      <c r="AX117" s="701"/>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702"/>
      <c r="AR118" s="689"/>
      <c r="AS118" s="166" t="s">
        <v>431</v>
      </c>
      <c r="AT118" s="167"/>
      <c r="AU118" s="689"/>
      <c r="AV118" s="689"/>
      <c r="AW118" s="180" t="s">
        <v>365</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23</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123</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67</v>
      </c>
      <c r="Z121" s="264"/>
      <c r="AA121" s="265"/>
      <c r="AB121" s="334" t="s">
        <v>63</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323</v>
      </c>
      <c r="C122" s="191"/>
      <c r="D122" s="191"/>
      <c r="E122" s="191"/>
      <c r="F122" s="192"/>
      <c r="G122" s="199" t="s">
        <v>47</v>
      </c>
      <c r="H122" s="177"/>
      <c r="I122" s="177"/>
      <c r="J122" s="177"/>
      <c r="K122" s="177"/>
      <c r="L122" s="177"/>
      <c r="M122" s="177"/>
      <c r="N122" s="177"/>
      <c r="O122" s="178"/>
      <c r="P122" s="176" t="s">
        <v>157</v>
      </c>
      <c r="Q122" s="177"/>
      <c r="R122" s="177"/>
      <c r="S122" s="177"/>
      <c r="T122" s="177"/>
      <c r="U122" s="177"/>
      <c r="V122" s="177"/>
      <c r="W122" s="177"/>
      <c r="X122" s="178"/>
      <c r="Y122" s="201"/>
      <c r="Z122" s="202"/>
      <c r="AA122" s="203"/>
      <c r="AB122" s="204" t="s">
        <v>57</v>
      </c>
      <c r="AC122" s="205"/>
      <c r="AD122" s="206"/>
      <c r="AE122" s="183" t="s">
        <v>291</v>
      </c>
      <c r="AF122" s="183"/>
      <c r="AG122" s="183"/>
      <c r="AH122" s="183"/>
      <c r="AI122" s="183" t="s">
        <v>243</v>
      </c>
      <c r="AJ122" s="183"/>
      <c r="AK122" s="183"/>
      <c r="AL122" s="183"/>
      <c r="AM122" s="183" t="s">
        <v>435</v>
      </c>
      <c r="AN122" s="183"/>
      <c r="AO122" s="183"/>
      <c r="AP122" s="183"/>
      <c r="AQ122" s="168" t="s">
        <v>430</v>
      </c>
      <c r="AR122" s="164"/>
      <c r="AS122" s="164"/>
      <c r="AT122" s="165"/>
      <c r="AU122" s="700" t="s">
        <v>306</v>
      </c>
      <c r="AV122" s="700"/>
      <c r="AW122" s="700"/>
      <c r="AX122" s="701"/>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702"/>
      <c r="AR123" s="689"/>
      <c r="AS123" s="166" t="s">
        <v>431</v>
      </c>
      <c r="AT123" s="167"/>
      <c r="AU123" s="689"/>
      <c r="AV123" s="689"/>
      <c r="AW123" s="180" t="s">
        <v>365</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23</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123</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67</v>
      </c>
      <c r="Z126" s="264"/>
      <c r="AA126" s="265"/>
      <c r="AB126" s="334" t="s">
        <v>63</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323</v>
      </c>
      <c r="C127" s="191"/>
      <c r="D127" s="191"/>
      <c r="E127" s="191"/>
      <c r="F127" s="192"/>
      <c r="G127" s="199" t="s">
        <v>47</v>
      </c>
      <c r="H127" s="177"/>
      <c r="I127" s="177"/>
      <c r="J127" s="177"/>
      <c r="K127" s="177"/>
      <c r="L127" s="177"/>
      <c r="M127" s="177"/>
      <c r="N127" s="177"/>
      <c r="O127" s="178"/>
      <c r="P127" s="176" t="s">
        <v>157</v>
      </c>
      <c r="Q127" s="177"/>
      <c r="R127" s="177"/>
      <c r="S127" s="177"/>
      <c r="T127" s="177"/>
      <c r="U127" s="177"/>
      <c r="V127" s="177"/>
      <c r="W127" s="177"/>
      <c r="X127" s="178"/>
      <c r="Y127" s="201"/>
      <c r="Z127" s="202"/>
      <c r="AA127" s="203"/>
      <c r="AB127" s="204" t="s">
        <v>57</v>
      </c>
      <c r="AC127" s="205"/>
      <c r="AD127" s="206"/>
      <c r="AE127" s="183" t="s">
        <v>291</v>
      </c>
      <c r="AF127" s="183"/>
      <c r="AG127" s="183"/>
      <c r="AH127" s="183"/>
      <c r="AI127" s="183" t="s">
        <v>243</v>
      </c>
      <c r="AJ127" s="183"/>
      <c r="AK127" s="183"/>
      <c r="AL127" s="183"/>
      <c r="AM127" s="183" t="s">
        <v>435</v>
      </c>
      <c r="AN127" s="183"/>
      <c r="AO127" s="183"/>
      <c r="AP127" s="183"/>
      <c r="AQ127" s="168" t="s">
        <v>430</v>
      </c>
      <c r="AR127" s="164"/>
      <c r="AS127" s="164"/>
      <c r="AT127" s="165"/>
      <c r="AU127" s="700" t="s">
        <v>306</v>
      </c>
      <c r="AV127" s="700"/>
      <c r="AW127" s="700"/>
      <c r="AX127" s="701"/>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702"/>
      <c r="AR128" s="689"/>
      <c r="AS128" s="166" t="s">
        <v>431</v>
      </c>
      <c r="AT128" s="167"/>
      <c r="AU128" s="689"/>
      <c r="AV128" s="689"/>
      <c r="AW128" s="180" t="s">
        <v>365</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23</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123</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67</v>
      </c>
      <c r="Z131" s="264"/>
      <c r="AA131" s="265"/>
      <c r="AB131" s="334" t="s">
        <v>63</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838</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287</v>
      </c>
      <c r="B133" s="194"/>
      <c r="C133" s="194"/>
      <c r="D133" s="194"/>
      <c r="E133" s="194"/>
      <c r="F133" s="195"/>
      <c r="G133" s="200" t="s">
        <v>833</v>
      </c>
      <c r="H133" s="180"/>
      <c r="I133" s="180"/>
      <c r="J133" s="180"/>
      <c r="K133" s="180"/>
      <c r="L133" s="180"/>
      <c r="M133" s="180"/>
      <c r="N133" s="180"/>
      <c r="O133" s="180"/>
      <c r="P133" s="179" t="s">
        <v>832</v>
      </c>
      <c r="Q133" s="180"/>
      <c r="R133" s="180"/>
      <c r="S133" s="180"/>
      <c r="T133" s="180"/>
      <c r="U133" s="180"/>
      <c r="V133" s="180"/>
      <c r="W133" s="180"/>
      <c r="X133" s="181"/>
      <c r="Y133" s="292"/>
      <c r="Z133" s="232"/>
      <c r="AA133" s="233"/>
      <c r="AB133" s="391" t="s">
        <v>57</v>
      </c>
      <c r="AC133" s="391"/>
      <c r="AD133" s="391"/>
      <c r="AE133" s="183" t="s">
        <v>291</v>
      </c>
      <c r="AF133" s="183"/>
      <c r="AG133" s="183"/>
      <c r="AH133" s="183"/>
      <c r="AI133" s="183" t="s">
        <v>243</v>
      </c>
      <c r="AJ133" s="183"/>
      <c r="AK133" s="183"/>
      <c r="AL133" s="183"/>
      <c r="AM133" s="183" t="s">
        <v>435</v>
      </c>
      <c r="AN133" s="183"/>
      <c r="AO133" s="183"/>
      <c r="AP133" s="183"/>
      <c r="AQ133" s="709" t="s">
        <v>376</v>
      </c>
      <c r="AR133" s="710"/>
      <c r="AS133" s="710"/>
      <c r="AT133" s="711"/>
      <c r="AU133" s="709" t="s">
        <v>846</v>
      </c>
      <c r="AV133" s="710"/>
      <c r="AW133" s="710"/>
      <c r="AX133" s="712"/>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713" t="s">
        <v>113</v>
      </c>
      <c r="Z134" s="714"/>
      <c r="AA134" s="715"/>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16" t="s">
        <v>176</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734</v>
      </c>
      <c r="B136" s="177"/>
      <c r="C136" s="177"/>
      <c r="D136" s="177"/>
      <c r="E136" s="177"/>
      <c r="F136" s="270"/>
      <c r="G136" s="332" t="s">
        <v>115</v>
      </c>
      <c r="H136" s="332"/>
      <c r="I136" s="332"/>
      <c r="J136" s="332"/>
      <c r="K136" s="332"/>
      <c r="L136" s="332"/>
      <c r="M136" s="332"/>
      <c r="N136" s="332"/>
      <c r="O136" s="332"/>
      <c r="P136" s="332"/>
      <c r="Q136" s="332"/>
      <c r="R136" s="332"/>
      <c r="S136" s="332"/>
      <c r="T136" s="332"/>
      <c r="U136" s="332"/>
      <c r="V136" s="332"/>
      <c r="W136" s="332"/>
      <c r="X136" s="333"/>
      <c r="Y136" s="703"/>
      <c r="Z136" s="704"/>
      <c r="AA136" s="705"/>
      <c r="AB136" s="331" t="s">
        <v>57</v>
      </c>
      <c r="AC136" s="332"/>
      <c r="AD136" s="333"/>
      <c r="AE136" s="183" t="s">
        <v>291</v>
      </c>
      <c r="AF136" s="183"/>
      <c r="AG136" s="183"/>
      <c r="AH136" s="183"/>
      <c r="AI136" s="183" t="s">
        <v>243</v>
      </c>
      <c r="AJ136" s="183"/>
      <c r="AK136" s="183"/>
      <c r="AL136" s="183"/>
      <c r="AM136" s="183" t="s">
        <v>435</v>
      </c>
      <c r="AN136" s="183"/>
      <c r="AO136" s="183"/>
      <c r="AP136" s="183"/>
      <c r="AQ136" s="706" t="s">
        <v>795</v>
      </c>
      <c r="AR136" s="707"/>
      <c r="AS136" s="707"/>
      <c r="AT136" s="707"/>
      <c r="AU136" s="707"/>
      <c r="AV136" s="707"/>
      <c r="AW136" s="707"/>
      <c r="AX136" s="708"/>
      <c r="AY136">
        <f>IF(SUBSTITUTE(SUBSTITUTE($G$137,"／",""),"　","")="",0,1)</f>
        <v>0</v>
      </c>
    </row>
    <row r="137" spans="1:51" ht="23.25" hidden="1" customHeight="1" x14ac:dyDescent="0.15">
      <c r="A137" s="271"/>
      <c r="B137" s="272"/>
      <c r="C137" s="272"/>
      <c r="D137" s="272"/>
      <c r="E137" s="272"/>
      <c r="F137" s="273"/>
      <c r="G137" s="276" t="s">
        <v>248</v>
      </c>
      <c r="H137" s="237"/>
      <c r="I137" s="237"/>
      <c r="J137" s="237"/>
      <c r="K137" s="237"/>
      <c r="L137" s="237"/>
      <c r="M137" s="237"/>
      <c r="N137" s="237"/>
      <c r="O137" s="237"/>
      <c r="P137" s="237"/>
      <c r="Q137" s="237"/>
      <c r="R137" s="237"/>
      <c r="S137" s="237"/>
      <c r="T137" s="237"/>
      <c r="U137" s="237"/>
      <c r="V137" s="237"/>
      <c r="W137" s="237"/>
      <c r="X137" s="237"/>
      <c r="Y137" s="348" t="s">
        <v>734</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839</v>
      </c>
      <c r="Z138" s="355"/>
      <c r="AA138" s="356"/>
      <c r="AB138" s="357" t="s">
        <v>161</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customHeight="1" x14ac:dyDescent="0.15">
      <c r="A139" s="279" t="s">
        <v>551</v>
      </c>
      <c r="B139" s="280"/>
      <c r="C139" s="280"/>
      <c r="D139" s="280"/>
      <c r="E139" s="280"/>
      <c r="F139" s="281"/>
      <c r="G139" s="289" t="s">
        <v>261</v>
      </c>
      <c r="H139" s="272"/>
      <c r="I139" s="272"/>
      <c r="J139" s="272"/>
      <c r="K139" s="272"/>
      <c r="L139" s="272"/>
      <c r="M139" s="272"/>
      <c r="N139" s="272"/>
      <c r="O139" s="290"/>
      <c r="P139" s="291" t="s">
        <v>106</v>
      </c>
      <c r="Q139" s="272"/>
      <c r="R139" s="272"/>
      <c r="S139" s="272"/>
      <c r="T139" s="272"/>
      <c r="U139" s="272"/>
      <c r="V139" s="272"/>
      <c r="W139" s="272"/>
      <c r="X139" s="290"/>
      <c r="Y139" s="292"/>
      <c r="Z139" s="232"/>
      <c r="AA139" s="233"/>
      <c r="AB139" s="296" t="s">
        <v>57</v>
      </c>
      <c r="AC139" s="297"/>
      <c r="AD139" s="298"/>
      <c r="AE139" s="183" t="s">
        <v>291</v>
      </c>
      <c r="AF139" s="183"/>
      <c r="AG139" s="183"/>
      <c r="AH139" s="183"/>
      <c r="AI139" s="183" t="s">
        <v>243</v>
      </c>
      <c r="AJ139" s="183"/>
      <c r="AK139" s="183"/>
      <c r="AL139" s="183"/>
      <c r="AM139" s="183" t="s">
        <v>435</v>
      </c>
      <c r="AN139" s="183"/>
      <c r="AO139" s="183"/>
      <c r="AP139" s="183"/>
      <c r="AQ139" s="362" t="s">
        <v>430</v>
      </c>
      <c r="AR139" s="363"/>
      <c r="AS139" s="363"/>
      <c r="AT139" s="364"/>
      <c r="AU139" s="272" t="s">
        <v>306</v>
      </c>
      <c r="AV139" s="272"/>
      <c r="AW139" s="272"/>
      <c r="AX139" s="311"/>
      <c r="AY139">
        <f>COUNTA($G$141)</f>
        <v>1</v>
      </c>
    </row>
    <row r="140" spans="1:51" ht="18.75"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80">
        <v>7</v>
      </c>
      <c r="AR140" s="681"/>
      <c r="AS140" s="166" t="s">
        <v>431</v>
      </c>
      <c r="AT140" s="167"/>
      <c r="AU140" s="689" t="s">
        <v>588</v>
      </c>
      <c r="AV140" s="689"/>
      <c r="AW140" s="180" t="s">
        <v>365</v>
      </c>
      <c r="AX140" s="312"/>
      <c r="AY140">
        <f t="shared" ref="AY140:AY145" si="5">$AY$139</f>
        <v>1</v>
      </c>
    </row>
    <row r="141" spans="1:51" ht="23.25" customHeight="1" x14ac:dyDescent="0.15">
      <c r="A141" s="285"/>
      <c r="B141" s="283"/>
      <c r="C141" s="283"/>
      <c r="D141" s="283"/>
      <c r="E141" s="283"/>
      <c r="F141" s="284"/>
      <c r="G141" s="299" t="s">
        <v>1044</v>
      </c>
      <c r="H141" s="300"/>
      <c r="I141" s="300"/>
      <c r="J141" s="300"/>
      <c r="K141" s="300"/>
      <c r="L141" s="300"/>
      <c r="M141" s="300"/>
      <c r="N141" s="300"/>
      <c r="O141" s="301"/>
      <c r="P141" s="87" t="s">
        <v>871</v>
      </c>
      <c r="Q141" s="87"/>
      <c r="R141" s="87"/>
      <c r="S141" s="87"/>
      <c r="T141" s="87"/>
      <c r="U141" s="87"/>
      <c r="V141" s="87"/>
      <c r="W141" s="87"/>
      <c r="X141" s="187"/>
      <c r="Y141" s="325" t="s">
        <v>60</v>
      </c>
      <c r="Z141" s="326"/>
      <c r="AA141" s="327"/>
      <c r="AB141" s="328" t="s">
        <v>870</v>
      </c>
      <c r="AC141" s="328"/>
      <c r="AD141" s="328"/>
      <c r="AE141" s="267">
        <v>4787</v>
      </c>
      <c r="AF141" s="268"/>
      <c r="AG141" s="268"/>
      <c r="AH141" s="268"/>
      <c r="AI141" s="267">
        <v>4504</v>
      </c>
      <c r="AJ141" s="268"/>
      <c r="AK141" s="268"/>
      <c r="AL141" s="268"/>
      <c r="AM141" s="267">
        <v>5894</v>
      </c>
      <c r="AN141" s="268"/>
      <c r="AO141" s="268"/>
      <c r="AP141" s="268"/>
      <c r="AQ141" s="252" t="s">
        <v>588</v>
      </c>
      <c r="AR141" s="253"/>
      <c r="AS141" s="253"/>
      <c r="AT141" s="329"/>
      <c r="AU141" s="268" t="s">
        <v>588</v>
      </c>
      <c r="AV141" s="268"/>
      <c r="AW141" s="268"/>
      <c r="AX141" s="330"/>
      <c r="AY141">
        <f t="shared" si="5"/>
        <v>1</v>
      </c>
    </row>
    <row r="142" spans="1:51" ht="23.25"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123</v>
      </c>
      <c r="Z142" s="332"/>
      <c r="AA142" s="333"/>
      <c r="AB142" s="266" t="s">
        <v>870</v>
      </c>
      <c r="AC142" s="266"/>
      <c r="AD142" s="266"/>
      <c r="AE142" s="267">
        <v>4000</v>
      </c>
      <c r="AF142" s="268"/>
      <c r="AG142" s="268"/>
      <c r="AH142" s="268"/>
      <c r="AI142" s="267">
        <v>4000</v>
      </c>
      <c r="AJ142" s="268"/>
      <c r="AK142" s="268"/>
      <c r="AL142" s="268"/>
      <c r="AM142" s="267">
        <v>5000</v>
      </c>
      <c r="AN142" s="268"/>
      <c r="AO142" s="268"/>
      <c r="AP142" s="268"/>
      <c r="AQ142" s="252">
        <v>5000</v>
      </c>
      <c r="AR142" s="253"/>
      <c r="AS142" s="253"/>
      <c r="AT142" s="329"/>
      <c r="AU142" s="268" t="s">
        <v>588</v>
      </c>
      <c r="AV142" s="268"/>
      <c r="AW142" s="268"/>
      <c r="AX142" s="330"/>
      <c r="AY142">
        <f t="shared" si="5"/>
        <v>1</v>
      </c>
    </row>
    <row r="143" spans="1:51" ht="23.25"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67</v>
      </c>
      <c r="Z143" s="332"/>
      <c r="AA143" s="333"/>
      <c r="AB143" s="416" t="s">
        <v>63</v>
      </c>
      <c r="AC143" s="416"/>
      <c r="AD143" s="416"/>
      <c r="AE143" s="267">
        <v>119.7</v>
      </c>
      <c r="AF143" s="268"/>
      <c r="AG143" s="268"/>
      <c r="AH143" s="268"/>
      <c r="AI143" s="267">
        <v>112.6</v>
      </c>
      <c r="AJ143" s="268"/>
      <c r="AK143" s="268"/>
      <c r="AL143" s="268"/>
      <c r="AM143" s="267">
        <v>117.8</v>
      </c>
      <c r="AN143" s="268"/>
      <c r="AO143" s="268"/>
      <c r="AP143" s="268"/>
      <c r="AQ143" s="252" t="s">
        <v>588</v>
      </c>
      <c r="AR143" s="253"/>
      <c r="AS143" s="253"/>
      <c r="AT143" s="329"/>
      <c r="AU143" s="268" t="s">
        <v>588</v>
      </c>
      <c r="AV143" s="268"/>
      <c r="AW143" s="268"/>
      <c r="AX143" s="330"/>
      <c r="AY143">
        <f t="shared" si="5"/>
        <v>1</v>
      </c>
    </row>
    <row r="144" spans="1:51" ht="34.15" customHeight="1" x14ac:dyDescent="0.15">
      <c r="A144" s="269" t="s">
        <v>333</v>
      </c>
      <c r="B144" s="191"/>
      <c r="C144" s="191"/>
      <c r="D144" s="191"/>
      <c r="E144" s="191"/>
      <c r="F144" s="192"/>
      <c r="G144" s="299" t="s">
        <v>750</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1</v>
      </c>
    </row>
    <row r="145" spans="1:51" ht="34.15"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1</v>
      </c>
    </row>
    <row r="146" spans="1:51" ht="18.75" hidden="1" customHeight="1" x14ac:dyDescent="0.15">
      <c r="A146" s="127" t="s">
        <v>255</v>
      </c>
      <c r="B146" s="193" t="s">
        <v>834</v>
      </c>
      <c r="C146" s="194"/>
      <c r="D146" s="194"/>
      <c r="E146" s="194"/>
      <c r="F146" s="195"/>
      <c r="G146" s="272" t="s">
        <v>835</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847</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323</v>
      </c>
      <c r="C151" s="191"/>
      <c r="D151" s="191"/>
      <c r="E151" s="191"/>
      <c r="F151" s="192"/>
      <c r="G151" s="199" t="s">
        <v>47</v>
      </c>
      <c r="H151" s="177"/>
      <c r="I151" s="177"/>
      <c r="J151" s="177"/>
      <c r="K151" s="177"/>
      <c r="L151" s="177"/>
      <c r="M151" s="177"/>
      <c r="N151" s="177"/>
      <c r="O151" s="178"/>
      <c r="P151" s="176" t="s">
        <v>157</v>
      </c>
      <c r="Q151" s="177"/>
      <c r="R151" s="177"/>
      <c r="S151" s="177"/>
      <c r="T151" s="177"/>
      <c r="U151" s="177"/>
      <c r="V151" s="177"/>
      <c r="W151" s="177"/>
      <c r="X151" s="178"/>
      <c r="Y151" s="201"/>
      <c r="Z151" s="202"/>
      <c r="AA151" s="203"/>
      <c r="AB151" s="204" t="s">
        <v>57</v>
      </c>
      <c r="AC151" s="205"/>
      <c r="AD151" s="206"/>
      <c r="AE151" s="183" t="s">
        <v>291</v>
      </c>
      <c r="AF151" s="183"/>
      <c r="AG151" s="183"/>
      <c r="AH151" s="183"/>
      <c r="AI151" s="183" t="s">
        <v>243</v>
      </c>
      <c r="AJ151" s="183"/>
      <c r="AK151" s="183"/>
      <c r="AL151" s="183"/>
      <c r="AM151" s="183" t="s">
        <v>435</v>
      </c>
      <c r="AN151" s="183"/>
      <c r="AO151" s="183"/>
      <c r="AP151" s="183"/>
      <c r="AQ151" s="168" t="s">
        <v>430</v>
      </c>
      <c r="AR151" s="164"/>
      <c r="AS151" s="164"/>
      <c r="AT151" s="165"/>
      <c r="AU151" s="700" t="s">
        <v>306</v>
      </c>
      <c r="AV151" s="700"/>
      <c r="AW151" s="700"/>
      <c r="AX151" s="701"/>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702"/>
      <c r="AR152" s="689"/>
      <c r="AS152" s="166" t="s">
        <v>431</v>
      </c>
      <c r="AT152" s="167"/>
      <c r="AU152" s="689"/>
      <c r="AV152" s="689"/>
      <c r="AW152" s="180" t="s">
        <v>365</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23</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123</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67</v>
      </c>
      <c r="Z155" s="264"/>
      <c r="AA155" s="265"/>
      <c r="AB155" s="334" t="s">
        <v>63</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323</v>
      </c>
      <c r="C156" s="191"/>
      <c r="D156" s="191"/>
      <c r="E156" s="191"/>
      <c r="F156" s="192"/>
      <c r="G156" s="199" t="s">
        <v>47</v>
      </c>
      <c r="H156" s="177"/>
      <c r="I156" s="177"/>
      <c r="J156" s="177"/>
      <c r="K156" s="177"/>
      <c r="L156" s="177"/>
      <c r="M156" s="177"/>
      <c r="N156" s="177"/>
      <c r="O156" s="178"/>
      <c r="P156" s="176" t="s">
        <v>157</v>
      </c>
      <c r="Q156" s="177"/>
      <c r="R156" s="177"/>
      <c r="S156" s="177"/>
      <c r="T156" s="177"/>
      <c r="U156" s="177"/>
      <c r="V156" s="177"/>
      <c r="W156" s="177"/>
      <c r="X156" s="178"/>
      <c r="Y156" s="201"/>
      <c r="Z156" s="202"/>
      <c r="AA156" s="203"/>
      <c r="AB156" s="204" t="s">
        <v>57</v>
      </c>
      <c r="AC156" s="205"/>
      <c r="AD156" s="206"/>
      <c r="AE156" s="183" t="s">
        <v>291</v>
      </c>
      <c r="AF156" s="183"/>
      <c r="AG156" s="183"/>
      <c r="AH156" s="183"/>
      <c r="AI156" s="183" t="s">
        <v>243</v>
      </c>
      <c r="AJ156" s="183"/>
      <c r="AK156" s="183"/>
      <c r="AL156" s="183"/>
      <c r="AM156" s="183" t="s">
        <v>435</v>
      </c>
      <c r="AN156" s="183"/>
      <c r="AO156" s="183"/>
      <c r="AP156" s="183"/>
      <c r="AQ156" s="168" t="s">
        <v>430</v>
      </c>
      <c r="AR156" s="164"/>
      <c r="AS156" s="164"/>
      <c r="AT156" s="165"/>
      <c r="AU156" s="700" t="s">
        <v>306</v>
      </c>
      <c r="AV156" s="700"/>
      <c r="AW156" s="700"/>
      <c r="AX156" s="701"/>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702"/>
      <c r="AR157" s="689"/>
      <c r="AS157" s="166" t="s">
        <v>431</v>
      </c>
      <c r="AT157" s="167"/>
      <c r="AU157" s="689"/>
      <c r="AV157" s="689"/>
      <c r="AW157" s="180" t="s">
        <v>365</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23</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123</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67</v>
      </c>
      <c r="Z160" s="264"/>
      <c r="AA160" s="265"/>
      <c r="AB160" s="334" t="s">
        <v>63</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323</v>
      </c>
      <c r="C161" s="191"/>
      <c r="D161" s="191"/>
      <c r="E161" s="191"/>
      <c r="F161" s="192"/>
      <c r="G161" s="199" t="s">
        <v>47</v>
      </c>
      <c r="H161" s="177"/>
      <c r="I161" s="177"/>
      <c r="J161" s="177"/>
      <c r="K161" s="177"/>
      <c r="L161" s="177"/>
      <c r="M161" s="177"/>
      <c r="N161" s="177"/>
      <c r="O161" s="178"/>
      <c r="P161" s="176" t="s">
        <v>157</v>
      </c>
      <c r="Q161" s="177"/>
      <c r="R161" s="177"/>
      <c r="S161" s="177"/>
      <c r="T161" s="177"/>
      <c r="U161" s="177"/>
      <c r="V161" s="177"/>
      <c r="W161" s="177"/>
      <c r="X161" s="178"/>
      <c r="Y161" s="201"/>
      <c r="Z161" s="202"/>
      <c r="AA161" s="203"/>
      <c r="AB161" s="204" t="s">
        <v>57</v>
      </c>
      <c r="AC161" s="205"/>
      <c r="AD161" s="206"/>
      <c r="AE161" s="183" t="s">
        <v>291</v>
      </c>
      <c r="AF161" s="183"/>
      <c r="AG161" s="183"/>
      <c r="AH161" s="183"/>
      <c r="AI161" s="183" t="s">
        <v>243</v>
      </c>
      <c r="AJ161" s="183"/>
      <c r="AK161" s="183"/>
      <c r="AL161" s="183"/>
      <c r="AM161" s="183" t="s">
        <v>435</v>
      </c>
      <c r="AN161" s="183"/>
      <c r="AO161" s="183"/>
      <c r="AP161" s="183"/>
      <c r="AQ161" s="168" t="s">
        <v>430</v>
      </c>
      <c r="AR161" s="164"/>
      <c r="AS161" s="164"/>
      <c r="AT161" s="165"/>
      <c r="AU161" s="700" t="s">
        <v>306</v>
      </c>
      <c r="AV161" s="700"/>
      <c r="AW161" s="700"/>
      <c r="AX161" s="701"/>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702"/>
      <c r="AR162" s="689"/>
      <c r="AS162" s="166" t="s">
        <v>431</v>
      </c>
      <c r="AT162" s="167"/>
      <c r="AU162" s="689"/>
      <c r="AV162" s="689"/>
      <c r="AW162" s="180" t="s">
        <v>365</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23</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123</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90" t="s">
        <v>67</v>
      </c>
      <c r="Z165" s="691"/>
      <c r="AA165" s="692"/>
      <c r="AB165" s="693" t="s">
        <v>63</v>
      </c>
      <c r="AC165" s="693"/>
      <c r="AD165" s="693"/>
      <c r="AE165" s="694"/>
      <c r="AF165" s="695"/>
      <c r="AG165" s="695"/>
      <c r="AH165" s="695"/>
      <c r="AI165" s="694"/>
      <c r="AJ165" s="695"/>
      <c r="AK165" s="695"/>
      <c r="AL165" s="695"/>
      <c r="AM165" s="694"/>
      <c r="AN165" s="695"/>
      <c r="AO165" s="695"/>
      <c r="AP165" s="695"/>
      <c r="AQ165" s="696"/>
      <c r="AR165" s="697"/>
      <c r="AS165" s="697"/>
      <c r="AT165" s="698"/>
      <c r="AU165" s="695"/>
      <c r="AV165" s="695"/>
      <c r="AW165" s="695"/>
      <c r="AX165" s="699"/>
      <c r="AY165">
        <f>$AY$161</f>
        <v>0</v>
      </c>
    </row>
    <row r="166" spans="1:51" ht="47.25" hidden="1" customHeight="1" x14ac:dyDescent="0.15">
      <c r="A166" s="342" t="s">
        <v>838</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287</v>
      </c>
      <c r="B167" s="194"/>
      <c r="C167" s="194"/>
      <c r="D167" s="194"/>
      <c r="E167" s="194"/>
      <c r="F167" s="195"/>
      <c r="G167" s="200" t="s">
        <v>833</v>
      </c>
      <c r="H167" s="180"/>
      <c r="I167" s="180"/>
      <c r="J167" s="180"/>
      <c r="K167" s="180"/>
      <c r="L167" s="180"/>
      <c r="M167" s="180"/>
      <c r="N167" s="180"/>
      <c r="O167" s="180"/>
      <c r="P167" s="179" t="s">
        <v>832</v>
      </c>
      <c r="Q167" s="180"/>
      <c r="R167" s="180"/>
      <c r="S167" s="180"/>
      <c r="T167" s="180"/>
      <c r="U167" s="180"/>
      <c r="V167" s="180"/>
      <c r="W167" s="180"/>
      <c r="X167" s="181"/>
      <c r="Y167" s="292"/>
      <c r="Z167" s="232"/>
      <c r="AA167" s="233"/>
      <c r="AB167" s="391" t="s">
        <v>57</v>
      </c>
      <c r="AC167" s="391"/>
      <c r="AD167" s="391"/>
      <c r="AE167" s="183" t="s">
        <v>291</v>
      </c>
      <c r="AF167" s="183"/>
      <c r="AG167" s="183"/>
      <c r="AH167" s="183"/>
      <c r="AI167" s="183" t="s">
        <v>243</v>
      </c>
      <c r="AJ167" s="183"/>
      <c r="AK167" s="183"/>
      <c r="AL167" s="183"/>
      <c r="AM167" s="183" t="s">
        <v>435</v>
      </c>
      <c r="AN167" s="183"/>
      <c r="AO167" s="183"/>
      <c r="AP167" s="183"/>
      <c r="AQ167" s="709" t="s">
        <v>376</v>
      </c>
      <c r="AR167" s="710"/>
      <c r="AS167" s="710"/>
      <c r="AT167" s="711"/>
      <c r="AU167" s="709" t="s">
        <v>846</v>
      </c>
      <c r="AV167" s="710"/>
      <c r="AW167" s="710"/>
      <c r="AX167" s="712"/>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713" t="s">
        <v>113</v>
      </c>
      <c r="Z168" s="714"/>
      <c r="AA168" s="715"/>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16" t="s">
        <v>176</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734</v>
      </c>
      <c r="B170" s="177"/>
      <c r="C170" s="177"/>
      <c r="D170" s="177"/>
      <c r="E170" s="177"/>
      <c r="F170" s="270"/>
      <c r="G170" s="332" t="s">
        <v>115</v>
      </c>
      <c r="H170" s="332"/>
      <c r="I170" s="332"/>
      <c r="J170" s="332"/>
      <c r="K170" s="332"/>
      <c r="L170" s="332"/>
      <c r="M170" s="332"/>
      <c r="N170" s="332"/>
      <c r="O170" s="332"/>
      <c r="P170" s="332"/>
      <c r="Q170" s="332"/>
      <c r="R170" s="332"/>
      <c r="S170" s="332"/>
      <c r="T170" s="332"/>
      <c r="U170" s="332"/>
      <c r="V170" s="332"/>
      <c r="W170" s="332"/>
      <c r="X170" s="333"/>
      <c r="Y170" s="703"/>
      <c r="Z170" s="704"/>
      <c r="AA170" s="705"/>
      <c r="AB170" s="331" t="s">
        <v>57</v>
      </c>
      <c r="AC170" s="332"/>
      <c r="AD170" s="333"/>
      <c r="AE170" s="183" t="s">
        <v>291</v>
      </c>
      <c r="AF170" s="183"/>
      <c r="AG170" s="183"/>
      <c r="AH170" s="183"/>
      <c r="AI170" s="183" t="s">
        <v>243</v>
      </c>
      <c r="AJ170" s="183"/>
      <c r="AK170" s="183"/>
      <c r="AL170" s="183"/>
      <c r="AM170" s="183" t="s">
        <v>435</v>
      </c>
      <c r="AN170" s="183"/>
      <c r="AO170" s="183"/>
      <c r="AP170" s="183"/>
      <c r="AQ170" s="706" t="s">
        <v>795</v>
      </c>
      <c r="AR170" s="707"/>
      <c r="AS170" s="707"/>
      <c r="AT170" s="707"/>
      <c r="AU170" s="707"/>
      <c r="AV170" s="707"/>
      <c r="AW170" s="707"/>
      <c r="AX170" s="708"/>
      <c r="AY170">
        <f>IF(SUBSTITUTE(SUBSTITUTE($G$171,"／",""),"　","")="",0,1)</f>
        <v>0</v>
      </c>
    </row>
    <row r="171" spans="1:51" ht="23.25" hidden="1" customHeight="1" x14ac:dyDescent="0.15">
      <c r="A171" s="271"/>
      <c r="B171" s="272"/>
      <c r="C171" s="272"/>
      <c r="D171" s="272"/>
      <c r="E171" s="272"/>
      <c r="F171" s="273"/>
      <c r="G171" s="276" t="s">
        <v>248</v>
      </c>
      <c r="H171" s="237"/>
      <c r="I171" s="237"/>
      <c r="J171" s="237"/>
      <c r="K171" s="237"/>
      <c r="L171" s="237"/>
      <c r="M171" s="237"/>
      <c r="N171" s="237"/>
      <c r="O171" s="237"/>
      <c r="P171" s="237"/>
      <c r="Q171" s="237"/>
      <c r="R171" s="237"/>
      <c r="S171" s="237"/>
      <c r="T171" s="237"/>
      <c r="U171" s="237"/>
      <c r="V171" s="237"/>
      <c r="W171" s="237"/>
      <c r="X171" s="237"/>
      <c r="Y171" s="348" t="s">
        <v>734</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839</v>
      </c>
      <c r="Z172" s="355"/>
      <c r="AA172" s="356"/>
      <c r="AB172" s="357" t="s">
        <v>161</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551</v>
      </c>
      <c r="B173" s="280"/>
      <c r="C173" s="280"/>
      <c r="D173" s="280"/>
      <c r="E173" s="280"/>
      <c r="F173" s="281"/>
      <c r="G173" s="289" t="s">
        <v>261</v>
      </c>
      <c r="H173" s="272"/>
      <c r="I173" s="272"/>
      <c r="J173" s="272"/>
      <c r="K173" s="272"/>
      <c r="L173" s="272"/>
      <c r="M173" s="272"/>
      <c r="N173" s="272"/>
      <c r="O173" s="290"/>
      <c r="P173" s="291" t="s">
        <v>106</v>
      </c>
      <c r="Q173" s="272"/>
      <c r="R173" s="272"/>
      <c r="S173" s="272"/>
      <c r="T173" s="272"/>
      <c r="U173" s="272"/>
      <c r="V173" s="272"/>
      <c r="W173" s="272"/>
      <c r="X173" s="290"/>
      <c r="Y173" s="292"/>
      <c r="Z173" s="232"/>
      <c r="AA173" s="233"/>
      <c r="AB173" s="296" t="s">
        <v>57</v>
      </c>
      <c r="AC173" s="297"/>
      <c r="AD173" s="298"/>
      <c r="AE173" s="183" t="s">
        <v>291</v>
      </c>
      <c r="AF173" s="183"/>
      <c r="AG173" s="183"/>
      <c r="AH173" s="183"/>
      <c r="AI173" s="183" t="s">
        <v>243</v>
      </c>
      <c r="AJ173" s="183"/>
      <c r="AK173" s="183"/>
      <c r="AL173" s="183"/>
      <c r="AM173" s="183" t="s">
        <v>435</v>
      </c>
      <c r="AN173" s="183"/>
      <c r="AO173" s="183"/>
      <c r="AP173" s="183"/>
      <c r="AQ173" s="362" t="s">
        <v>430</v>
      </c>
      <c r="AR173" s="363"/>
      <c r="AS173" s="363"/>
      <c r="AT173" s="364"/>
      <c r="AU173" s="272" t="s">
        <v>306</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80"/>
      <c r="AR174" s="681"/>
      <c r="AS174" s="166" t="s">
        <v>431</v>
      </c>
      <c r="AT174" s="167"/>
      <c r="AU174" s="689"/>
      <c r="AV174" s="689"/>
      <c r="AW174" s="180" t="s">
        <v>365</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60</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123</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67</v>
      </c>
      <c r="Z177" s="332"/>
      <c r="AA177" s="333"/>
      <c r="AB177" s="416" t="s">
        <v>63</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333</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255</v>
      </c>
      <c r="B180" s="193" t="s">
        <v>834</v>
      </c>
      <c r="C180" s="194"/>
      <c r="D180" s="194"/>
      <c r="E180" s="194"/>
      <c r="F180" s="195"/>
      <c r="G180" s="272" t="s">
        <v>835</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847</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323</v>
      </c>
      <c r="C185" s="191"/>
      <c r="D185" s="191"/>
      <c r="E185" s="191"/>
      <c r="F185" s="192"/>
      <c r="G185" s="199" t="s">
        <v>47</v>
      </c>
      <c r="H185" s="177"/>
      <c r="I185" s="177"/>
      <c r="J185" s="177"/>
      <c r="K185" s="177"/>
      <c r="L185" s="177"/>
      <c r="M185" s="177"/>
      <c r="N185" s="177"/>
      <c r="O185" s="178"/>
      <c r="P185" s="176" t="s">
        <v>157</v>
      </c>
      <c r="Q185" s="177"/>
      <c r="R185" s="177"/>
      <c r="S185" s="177"/>
      <c r="T185" s="177"/>
      <c r="U185" s="177"/>
      <c r="V185" s="177"/>
      <c r="W185" s="177"/>
      <c r="X185" s="178"/>
      <c r="Y185" s="201"/>
      <c r="Z185" s="202"/>
      <c r="AA185" s="203"/>
      <c r="AB185" s="204" t="s">
        <v>57</v>
      </c>
      <c r="AC185" s="205"/>
      <c r="AD185" s="206"/>
      <c r="AE185" s="183" t="s">
        <v>291</v>
      </c>
      <c r="AF185" s="183"/>
      <c r="AG185" s="183"/>
      <c r="AH185" s="183"/>
      <c r="AI185" s="183" t="s">
        <v>243</v>
      </c>
      <c r="AJ185" s="183"/>
      <c r="AK185" s="183"/>
      <c r="AL185" s="183"/>
      <c r="AM185" s="183" t="s">
        <v>435</v>
      </c>
      <c r="AN185" s="183"/>
      <c r="AO185" s="183"/>
      <c r="AP185" s="183"/>
      <c r="AQ185" s="168" t="s">
        <v>430</v>
      </c>
      <c r="AR185" s="164"/>
      <c r="AS185" s="164"/>
      <c r="AT185" s="165"/>
      <c r="AU185" s="700" t="s">
        <v>306</v>
      </c>
      <c r="AV185" s="700"/>
      <c r="AW185" s="700"/>
      <c r="AX185" s="701"/>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702"/>
      <c r="AR186" s="689"/>
      <c r="AS186" s="166" t="s">
        <v>431</v>
      </c>
      <c r="AT186" s="167"/>
      <c r="AU186" s="689"/>
      <c r="AV186" s="689"/>
      <c r="AW186" s="180" t="s">
        <v>365</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23</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123</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67</v>
      </c>
      <c r="Z189" s="264"/>
      <c r="AA189" s="265"/>
      <c r="AB189" s="334" t="s">
        <v>63</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323</v>
      </c>
      <c r="C190" s="191"/>
      <c r="D190" s="191"/>
      <c r="E190" s="191"/>
      <c r="F190" s="192"/>
      <c r="G190" s="199" t="s">
        <v>47</v>
      </c>
      <c r="H190" s="177"/>
      <c r="I190" s="177"/>
      <c r="J190" s="177"/>
      <c r="K190" s="177"/>
      <c r="L190" s="177"/>
      <c r="M190" s="177"/>
      <c r="N190" s="177"/>
      <c r="O190" s="178"/>
      <c r="P190" s="176" t="s">
        <v>157</v>
      </c>
      <c r="Q190" s="177"/>
      <c r="R190" s="177"/>
      <c r="S190" s="177"/>
      <c r="T190" s="177"/>
      <c r="U190" s="177"/>
      <c r="V190" s="177"/>
      <c r="W190" s="177"/>
      <c r="X190" s="178"/>
      <c r="Y190" s="201"/>
      <c r="Z190" s="202"/>
      <c r="AA190" s="203"/>
      <c r="AB190" s="204" t="s">
        <v>57</v>
      </c>
      <c r="AC190" s="205"/>
      <c r="AD190" s="206"/>
      <c r="AE190" s="183" t="s">
        <v>291</v>
      </c>
      <c r="AF190" s="183"/>
      <c r="AG190" s="183"/>
      <c r="AH190" s="183"/>
      <c r="AI190" s="183" t="s">
        <v>243</v>
      </c>
      <c r="AJ190" s="183"/>
      <c r="AK190" s="183"/>
      <c r="AL190" s="183"/>
      <c r="AM190" s="183" t="s">
        <v>435</v>
      </c>
      <c r="AN190" s="183"/>
      <c r="AO190" s="183"/>
      <c r="AP190" s="183"/>
      <c r="AQ190" s="168" t="s">
        <v>430</v>
      </c>
      <c r="AR190" s="164"/>
      <c r="AS190" s="164"/>
      <c r="AT190" s="165"/>
      <c r="AU190" s="700" t="s">
        <v>306</v>
      </c>
      <c r="AV190" s="700"/>
      <c r="AW190" s="700"/>
      <c r="AX190" s="701"/>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702"/>
      <c r="AR191" s="689"/>
      <c r="AS191" s="166" t="s">
        <v>431</v>
      </c>
      <c r="AT191" s="167"/>
      <c r="AU191" s="689"/>
      <c r="AV191" s="689"/>
      <c r="AW191" s="180" t="s">
        <v>365</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23</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123</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67</v>
      </c>
      <c r="Z194" s="264"/>
      <c r="AA194" s="265"/>
      <c r="AB194" s="334" t="s">
        <v>63</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323</v>
      </c>
      <c r="C195" s="191"/>
      <c r="D195" s="191"/>
      <c r="E195" s="191"/>
      <c r="F195" s="192"/>
      <c r="G195" s="199" t="s">
        <v>47</v>
      </c>
      <c r="H195" s="177"/>
      <c r="I195" s="177"/>
      <c r="J195" s="177"/>
      <c r="K195" s="177"/>
      <c r="L195" s="177"/>
      <c r="M195" s="177"/>
      <c r="N195" s="177"/>
      <c r="O195" s="178"/>
      <c r="P195" s="176" t="s">
        <v>157</v>
      </c>
      <c r="Q195" s="177"/>
      <c r="R195" s="177"/>
      <c r="S195" s="177"/>
      <c r="T195" s="177"/>
      <c r="U195" s="177"/>
      <c r="V195" s="177"/>
      <c r="W195" s="177"/>
      <c r="X195" s="178"/>
      <c r="Y195" s="201"/>
      <c r="Z195" s="202"/>
      <c r="AA195" s="203"/>
      <c r="AB195" s="204" t="s">
        <v>57</v>
      </c>
      <c r="AC195" s="205"/>
      <c r="AD195" s="206"/>
      <c r="AE195" s="183" t="s">
        <v>291</v>
      </c>
      <c r="AF195" s="183"/>
      <c r="AG195" s="183"/>
      <c r="AH195" s="183"/>
      <c r="AI195" s="183" t="s">
        <v>243</v>
      </c>
      <c r="AJ195" s="183"/>
      <c r="AK195" s="183"/>
      <c r="AL195" s="183"/>
      <c r="AM195" s="183" t="s">
        <v>435</v>
      </c>
      <c r="AN195" s="183"/>
      <c r="AO195" s="183"/>
      <c r="AP195" s="183"/>
      <c r="AQ195" s="168" t="s">
        <v>430</v>
      </c>
      <c r="AR195" s="164"/>
      <c r="AS195" s="164"/>
      <c r="AT195" s="165"/>
      <c r="AU195" s="700" t="s">
        <v>306</v>
      </c>
      <c r="AV195" s="700"/>
      <c r="AW195" s="700"/>
      <c r="AX195" s="701"/>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702"/>
      <c r="AR196" s="689"/>
      <c r="AS196" s="166" t="s">
        <v>431</v>
      </c>
      <c r="AT196" s="167"/>
      <c r="AU196" s="689"/>
      <c r="AV196" s="689"/>
      <c r="AW196" s="180" t="s">
        <v>365</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23</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123</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90" t="s">
        <v>67</v>
      </c>
      <c r="Z199" s="691"/>
      <c r="AA199" s="692"/>
      <c r="AB199" s="693" t="s">
        <v>63</v>
      </c>
      <c r="AC199" s="693"/>
      <c r="AD199" s="693"/>
      <c r="AE199" s="694"/>
      <c r="AF199" s="695"/>
      <c r="AG199" s="695"/>
      <c r="AH199" s="695"/>
      <c r="AI199" s="694"/>
      <c r="AJ199" s="695"/>
      <c r="AK199" s="695"/>
      <c r="AL199" s="695"/>
      <c r="AM199" s="694"/>
      <c r="AN199" s="695"/>
      <c r="AO199" s="695"/>
      <c r="AP199" s="695"/>
      <c r="AQ199" s="696"/>
      <c r="AR199" s="697"/>
      <c r="AS199" s="697"/>
      <c r="AT199" s="698"/>
      <c r="AU199" s="695"/>
      <c r="AV199" s="695"/>
      <c r="AW199" s="695"/>
      <c r="AX199" s="699"/>
      <c r="AY199">
        <f>$AY$195</f>
        <v>0</v>
      </c>
    </row>
    <row r="200" spans="1:51" ht="18.75" hidden="1" customHeight="1" x14ac:dyDescent="0.15">
      <c r="A200" s="221" t="s">
        <v>349</v>
      </c>
      <c r="B200" s="222"/>
      <c r="C200" s="222"/>
      <c r="D200" s="222"/>
      <c r="E200" s="222"/>
      <c r="F200" s="223"/>
      <c r="G200" s="224"/>
      <c r="H200" s="164" t="s">
        <v>261</v>
      </c>
      <c r="I200" s="164"/>
      <c r="J200" s="164"/>
      <c r="K200" s="164"/>
      <c r="L200" s="164"/>
      <c r="M200" s="164"/>
      <c r="N200" s="164"/>
      <c r="O200" s="165"/>
      <c r="P200" s="168" t="s">
        <v>106</v>
      </c>
      <c r="Q200" s="164"/>
      <c r="R200" s="164"/>
      <c r="S200" s="164"/>
      <c r="T200" s="164"/>
      <c r="U200" s="164"/>
      <c r="V200" s="165"/>
      <c r="W200" s="226" t="s">
        <v>165</v>
      </c>
      <c r="X200" s="227"/>
      <c r="Y200" s="230"/>
      <c r="Z200" s="230"/>
      <c r="AA200" s="231"/>
      <c r="AB200" s="168" t="s">
        <v>57</v>
      </c>
      <c r="AC200" s="164"/>
      <c r="AD200" s="165"/>
      <c r="AE200" s="183" t="s">
        <v>291</v>
      </c>
      <c r="AF200" s="183"/>
      <c r="AG200" s="183"/>
      <c r="AH200" s="183"/>
      <c r="AI200" s="183" t="s">
        <v>243</v>
      </c>
      <c r="AJ200" s="183"/>
      <c r="AK200" s="183"/>
      <c r="AL200" s="183"/>
      <c r="AM200" s="183" t="s">
        <v>435</v>
      </c>
      <c r="AN200" s="183"/>
      <c r="AO200" s="183"/>
      <c r="AP200" s="183"/>
      <c r="AQ200" s="168" t="s">
        <v>430</v>
      </c>
      <c r="AR200" s="164"/>
      <c r="AS200" s="164"/>
      <c r="AT200" s="165"/>
      <c r="AU200" s="678" t="s">
        <v>306</v>
      </c>
      <c r="AV200" s="678"/>
      <c r="AW200" s="678"/>
      <c r="AX200" s="679"/>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80"/>
      <c r="AR201" s="681"/>
      <c r="AS201" s="166" t="s">
        <v>431</v>
      </c>
      <c r="AT201" s="167"/>
      <c r="AU201" s="689"/>
      <c r="AV201" s="689"/>
      <c r="AW201" s="166" t="s">
        <v>365</v>
      </c>
      <c r="AX201" s="682"/>
      <c r="AY201">
        <f t="shared" ref="AY201:AY207" si="9">$AY$200</f>
        <v>0</v>
      </c>
    </row>
    <row r="202" spans="1:51" ht="23.25" hidden="1" customHeight="1" x14ac:dyDescent="0.15">
      <c r="A202" s="143"/>
      <c r="B202" s="144"/>
      <c r="C202" s="144"/>
      <c r="D202" s="144"/>
      <c r="E202" s="144"/>
      <c r="F202" s="145"/>
      <c r="G202" s="234" t="s">
        <v>434</v>
      </c>
      <c r="H202" s="236"/>
      <c r="I202" s="237"/>
      <c r="J202" s="237"/>
      <c r="K202" s="237"/>
      <c r="L202" s="237"/>
      <c r="M202" s="237"/>
      <c r="N202" s="237"/>
      <c r="O202" s="238"/>
      <c r="P202" s="236"/>
      <c r="Q202" s="237"/>
      <c r="R202" s="237"/>
      <c r="S202" s="237"/>
      <c r="T202" s="237"/>
      <c r="U202" s="237"/>
      <c r="V202" s="238"/>
      <c r="W202" s="242"/>
      <c r="X202" s="243"/>
      <c r="Y202" s="684" t="s">
        <v>60</v>
      </c>
      <c r="Z202" s="684"/>
      <c r="AA202" s="685"/>
      <c r="AB202" s="687" t="s">
        <v>121</v>
      </c>
      <c r="AC202" s="687"/>
      <c r="AD202" s="687"/>
      <c r="AE202" s="267"/>
      <c r="AF202" s="268"/>
      <c r="AG202" s="268"/>
      <c r="AH202" s="268"/>
      <c r="AI202" s="267"/>
      <c r="AJ202" s="268"/>
      <c r="AK202" s="268"/>
      <c r="AL202" s="268"/>
      <c r="AM202" s="267"/>
      <c r="AN202" s="268"/>
      <c r="AO202" s="268"/>
      <c r="AP202" s="268"/>
      <c r="AQ202" s="267"/>
      <c r="AR202" s="268"/>
      <c r="AS202" s="268"/>
      <c r="AT202" s="676"/>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123</v>
      </c>
      <c r="Z203" s="249"/>
      <c r="AA203" s="250"/>
      <c r="AB203" s="688" t="s">
        <v>121</v>
      </c>
      <c r="AC203" s="688"/>
      <c r="AD203" s="688"/>
      <c r="AE203" s="267"/>
      <c r="AF203" s="268"/>
      <c r="AG203" s="268"/>
      <c r="AH203" s="268"/>
      <c r="AI203" s="267"/>
      <c r="AJ203" s="268"/>
      <c r="AK203" s="268"/>
      <c r="AL203" s="268"/>
      <c r="AM203" s="267"/>
      <c r="AN203" s="268"/>
      <c r="AO203" s="268"/>
      <c r="AP203" s="268"/>
      <c r="AQ203" s="267"/>
      <c r="AR203" s="268"/>
      <c r="AS203" s="268"/>
      <c r="AT203" s="676"/>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67</v>
      </c>
      <c r="Z204" s="249"/>
      <c r="AA204" s="250"/>
      <c r="AB204" s="674" t="s">
        <v>63</v>
      </c>
      <c r="AC204" s="674"/>
      <c r="AD204" s="674"/>
      <c r="AE204" s="335"/>
      <c r="AF204" s="336"/>
      <c r="AG204" s="336"/>
      <c r="AH204" s="336"/>
      <c r="AI204" s="335"/>
      <c r="AJ204" s="336"/>
      <c r="AK204" s="336"/>
      <c r="AL204" s="336"/>
      <c r="AM204" s="335"/>
      <c r="AN204" s="336"/>
      <c r="AO204" s="336"/>
      <c r="AP204" s="336"/>
      <c r="AQ204" s="267"/>
      <c r="AR204" s="268"/>
      <c r="AS204" s="268"/>
      <c r="AT204" s="676"/>
      <c r="AU204" s="268"/>
      <c r="AV204" s="268"/>
      <c r="AW204" s="268"/>
      <c r="AX204" s="330"/>
      <c r="AY204">
        <f t="shared" si="9"/>
        <v>0</v>
      </c>
    </row>
    <row r="205" spans="1:51" ht="23.25" hidden="1" customHeight="1" x14ac:dyDescent="0.15">
      <c r="A205" s="143" t="s">
        <v>556</v>
      </c>
      <c r="B205" s="144"/>
      <c r="C205" s="144"/>
      <c r="D205" s="144"/>
      <c r="E205" s="144"/>
      <c r="F205" s="145"/>
      <c r="G205" s="149" t="s">
        <v>424</v>
      </c>
      <c r="H205" s="150"/>
      <c r="I205" s="150"/>
      <c r="J205" s="150"/>
      <c r="K205" s="150"/>
      <c r="L205" s="150"/>
      <c r="M205" s="150"/>
      <c r="N205" s="150"/>
      <c r="O205" s="150"/>
      <c r="P205" s="150"/>
      <c r="Q205" s="150"/>
      <c r="R205" s="150"/>
      <c r="S205" s="150"/>
      <c r="T205" s="150"/>
      <c r="U205" s="150"/>
      <c r="V205" s="150"/>
      <c r="W205" s="153" t="s">
        <v>565</v>
      </c>
      <c r="X205" s="154"/>
      <c r="Y205" s="684" t="s">
        <v>60</v>
      </c>
      <c r="Z205" s="684"/>
      <c r="AA205" s="685"/>
      <c r="AB205" s="687" t="s">
        <v>121</v>
      </c>
      <c r="AC205" s="687"/>
      <c r="AD205" s="687"/>
      <c r="AE205" s="267"/>
      <c r="AF205" s="268"/>
      <c r="AG205" s="268"/>
      <c r="AH205" s="268"/>
      <c r="AI205" s="267"/>
      <c r="AJ205" s="268"/>
      <c r="AK205" s="268"/>
      <c r="AL205" s="268"/>
      <c r="AM205" s="267"/>
      <c r="AN205" s="268"/>
      <c r="AO205" s="268"/>
      <c r="AP205" s="268"/>
      <c r="AQ205" s="267"/>
      <c r="AR205" s="268"/>
      <c r="AS205" s="268"/>
      <c r="AT205" s="676"/>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123</v>
      </c>
      <c r="Z206" s="249"/>
      <c r="AA206" s="250"/>
      <c r="AB206" s="688" t="s">
        <v>121</v>
      </c>
      <c r="AC206" s="688"/>
      <c r="AD206" s="688"/>
      <c r="AE206" s="267"/>
      <c r="AF206" s="268"/>
      <c r="AG206" s="268"/>
      <c r="AH206" s="268"/>
      <c r="AI206" s="267"/>
      <c r="AJ206" s="268"/>
      <c r="AK206" s="268"/>
      <c r="AL206" s="268"/>
      <c r="AM206" s="267"/>
      <c r="AN206" s="268"/>
      <c r="AO206" s="268"/>
      <c r="AP206" s="268"/>
      <c r="AQ206" s="267"/>
      <c r="AR206" s="268"/>
      <c r="AS206" s="268"/>
      <c r="AT206" s="676"/>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67</v>
      </c>
      <c r="Z207" s="249"/>
      <c r="AA207" s="250"/>
      <c r="AB207" s="674" t="s">
        <v>63</v>
      </c>
      <c r="AC207" s="674"/>
      <c r="AD207" s="674"/>
      <c r="AE207" s="335"/>
      <c r="AF207" s="336"/>
      <c r="AG207" s="336"/>
      <c r="AH207" s="336"/>
      <c r="AI207" s="335"/>
      <c r="AJ207" s="336"/>
      <c r="AK207" s="336"/>
      <c r="AL207" s="336"/>
      <c r="AM207" s="335"/>
      <c r="AN207" s="336"/>
      <c r="AO207" s="336"/>
      <c r="AP207" s="675"/>
      <c r="AQ207" s="267"/>
      <c r="AR207" s="268"/>
      <c r="AS207" s="268"/>
      <c r="AT207" s="676"/>
      <c r="AU207" s="268"/>
      <c r="AV207" s="268"/>
      <c r="AW207" s="268"/>
      <c r="AX207" s="330"/>
      <c r="AY207">
        <f t="shared" si="9"/>
        <v>0</v>
      </c>
    </row>
    <row r="208" spans="1:51" ht="18.75" hidden="1" customHeight="1" x14ac:dyDescent="0.15">
      <c r="A208" s="159" t="s">
        <v>349</v>
      </c>
      <c r="B208" s="160"/>
      <c r="C208" s="160"/>
      <c r="D208" s="160"/>
      <c r="E208" s="160"/>
      <c r="F208" s="161"/>
      <c r="G208" s="162"/>
      <c r="H208" s="164" t="s">
        <v>261</v>
      </c>
      <c r="I208" s="164"/>
      <c r="J208" s="164"/>
      <c r="K208" s="164"/>
      <c r="L208" s="164"/>
      <c r="M208" s="164"/>
      <c r="N208" s="164"/>
      <c r="O208" s="165"/>
      <c r="P208" s="168" t="s">
        <v>106</v>
      </c>
      <c r="Q208" s="164"/>
      <c r="R208" s="164"/>
      <c r="S208" s="164"/>
      <c r="T208" s="164"/>
      <c r="U208" s="164"/>
      <c r="V208" s="164"/>
      <c r="W208" s="164"/>
      <c r="X208" s="165"/>
      <c r="Y208" s="170"/>
      <c r="Z208" s="171"/>
      <c r="AA208" s="172"/>
      <c r="AB208" s="176" t="s">
        <v>57</v>
      </c>
      <c r="AC208" s="177"/>
      <c r="AD208" s="178"/>
      <c r="AE208" s="182" t="s">
        <v>291</v>
      </c>
      <c r="AF208" s="182"/>
      <c r="AG208" s="182"/>
      <c r="AH208" s="182"/>
      <c r="AI208" s="183" t="s">
        <v>243</v>
      </c>
      <c r="AJ208" s="183"/>
      <c r="AK208" s="183"/>
      <c r="AL208" s="183"/>
      <c r="AM208" s="183" t="s">
        <v>435</v>
      </c>
      <c r="AN208" s="183"/>
      <c r="AO208" s="183"/>
      <c r="AP208" s="183"/>
      <c r="AQ208" s="168" t="s">
        <v>430</v>
      </c>
      <c r="AR208" s="164"/>
      <c r="AS208" s="164"/>
      <c r="AT208" s="165"/>
      <c r="AU208" s="677" t="s">
        <v>306</v>
      </c>
      <c r="AV208" s="678"/>
      <c r="AW208" s="678"/>
      <c r="AX208" s="679"/>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80"/>
      <c r="AR209" s="681"/>
      <c r="AS209" s="166" t="s">
        <v>431</v>
      </c>
      <c r="AT209" s="167"/>
      <c r="AU209" s="680"/>
      <c r="AV209" s="681"/>
      <c r="AW209" s="166" t="s">
        <v>365</v>
      </c>
      <c r="AX209" s="682"/>
      <c r="AY209">
        <f>$AY$208</f>
        <v>0</v>
      </c>
    </row>
    <row r="210" spans="1:51" ht="23.25" hidden="1" customHeight="1" x14ac:dyDescent="0.15">
      <c r="A210" s="143"/>
      <c r="B210" s="144"/>
      <c r="C210" s="144"/>
      <c r="D210" s="144"/>
      <c r="E210" s="144"/>
      <c r="F210" s="145"/>
      <c r="G210" s="184" t="s">
        <v>434</v>
      </c>
      <c r="H210" s="87"/>
      <c r="I210" s="87"/>
      <c r="J210" s="87"/>
      <c r="K210" s="87"/>
      <c r="L210" s="87"/>
      <c r="M210" s="87"/>
      <c r="N210" s="87"/>
      <c r="O210" s="187"/>
      <c r="P210" s="87"/>
      <c r="Q210" s="87"/>
      <c r="R210" s="87"/>
      <c r="S210" s="87"/>
      <c r="T210" s="87"/>
      <c r="U210" s="87"/>
      <c r="V210" s="87"/>
      <c r="W210" s="87"/>
      <c r="X210" s="187"/>
      <c r="Y210" s="683" t="s">
        <v>60</v>
      </c>
      <c r="Z210" s="684"/>
      <c r="AA210" s="685"/>
      <c r="AB210" s="686"/>
      <c r="AC210" s="686"/>
      <c r="AD210" s="686"/>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123</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67</v>
      </c>
      <c r="Z212" s="164"/>
      <c r="AA212" s="165"/>
      <c r="AB212" s="667" t="s">
        <v>63</v>
      </c>
      <c r="AC212" s="667"/>
      <c r="AD212" s="667"/>
      <c r="AE212" s="668"/>
      <c r="AF212" s="669"/>
      <c r="AG212" s="669"/>
      <c r="AH212" s="669"/>
      <c r="AI212" s="668"/>
      <c r="AJ212" s="669"/>
      <c r="AK212" s="669"/>
      <c r="AL212" s="669"/>
      <c r="AM212" s="668"/>
      <c r="AN212" s="669"/>
      <c r="AO212" s="669"/>
      <c r="AP212" s="669"/>
      <c r="AQ212" s="252"/>
      <c r="AR212" s="253"/>
      <c r="AS212" s="253"/>
      <c r="AT212" s="329"/>
      <c r="AU212" s="268"/>
      <c r="AV212" s="268"/>
      <c r="AW212" s="268"/>
      <c r="AX212" s="330"/>
      <c r="AY212">
        <f>$AY$208</f>
        <v>0</v>
      </c>
    </row>
    <row r="213" spans="1:51" ht="69.75" hidden="1" customHeight="1" x14ac:dyDescent="0.15">
      <c r="A213" s="670" t="s">
        <v>381</v>
      </c>
      <c r="B213" s="671"/>
      <c r="C213" s="671"/>
      <c r="D213" s="671"/>
      <c r="E213" s="147" t="s">
        <v>54</v>
      </c>
      <c r="F213" s="148"/>
      <c r="G213" s="14" t="s">
        <v>424</v>
      </c>
      <c r="H213" s="432"/>
      <c r="I213" s="433"/>
      <c r="J213" s="433"/>
      <c r="K213" s="433"/>
      <c r="L213" s="433"/>
      <c r="M213" s="433"/>
      <c r="N213" s="433"/>
      <c r="O213" s="434"/>
      <c r="P213" s="394"/>
      <c r="Q213" s="394"/>
      <c r="R213" s="394"/>
      <c r="S213" s="394"/>
      <c r="T213" s="394"/>
      <c r="U213" s="394"/>
      <c r="V213" s="394"/>
      <c r="W213" s="394"/>
      <c r="X213" s="394"/>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x14ac:dyDescent="0.15">
      <c r="A214" s="279" t="s">
        <v>836</v>
      </c>
      <c r="B214" s="631"/>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1"/>
      <c r="AL214" s="631"/>
      <c r="AM214" s="631"/>
      <c r="AN214" s="631"/>
      <c r="AO214" s="632" t="s">
        <v>549</v>
      </c>
      <c r="AP214" s="633"/>
      <c r="AQ214" s="633"/>
      <c r="AR214" s="37" t="s">
        <v>543</v>
      </c>
      <c r="AS214" s="632"/>
      <c r="AT214" s="633"/>
      <c r="AU214" s="633"/>
      <c r="AV214" s="633"/>
      <c r="AW214" s="633"/>
      <c r="AX214" s="634"/>
      <c r="AY214">
        <f>COUNTIF($AR$214,"☑")</f>
        <v>0</v>
      </c>
    </row>
    <row r="215" spans="1:51" ht="45" customHeight="1" x14ac:dyDescent="0.15">
      <c r="A215" s="659" t="s">
        <v>277</v>
      </c>
      <c r="B215" s="660"/>
      <c r="C215" s="663" t="s">
        <v>436</v>
      </c>
      <c r="D215" s="660"/>
      <c r="E215" s="635" t="s">
        <v>464</v>
      </c>
      <c r="F215" s="636"/>
      <c r="G215" s="637" t="s">
        <v>233</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x14ac:dyDescent="0.15">
      <c r="A216" s="661"/>
      <c r="B216" s="662"/>
      <c r="C216" s="664"/>
      <c r="D216" s="662"/>
      <c r="E216" s="190" t="s">
        <v>461</v>
      </c>
      <c r="F216" s="192"/>
      <c r="G216" s="210" t="s">
        <v>493</v>
      </c>
      <c r="H216" s="87"/>
      <c r="I216" s="87"/>
      <c r="J216" s="87"/>
      <c r="K216" s="87"/>
      <c r="L216" s="87"/>
      <c r="M216" s="87"/>
      <c r="N216" s="87"/>
      <c r="O216" s="87"/>
      <c r="P216" s="87"/>
      <c r="Q216" s="87"/>
      <c r="R216" s="87"/>
      <c r="S216" s="87"/>
      <c r="T216" s="87"/>
      <c r="U216" s="87"/>
      <c r="V216" s="187"/>
      <c r="W216" s="640" t="s">
        <v>841</v>
      </c>
      <c r="X216" s="641"/>
      <c r="Y216" s="641"/>
      <c r="Z216" s="641"/>
      <c r="AA216" s="642"/>
      <c r="AB216" s="643" t="s">
        <v>1067</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1"/>
      <c r="B217" s="662"/>
      <c r="C217" s="664"/>
      <c r="D217" s="662"/>
      <c r="E217" s="260"/>
      <c r="F217" s="262"/>
      <c r="G217" s="257"/>
      <c r="H217" s="138"/>
      <c r="I217" s="138"/>
      <c r="J217" s="138"/>
      <c r="K217" s="138"/>
      <c r="L217" s="138"/>
      <c r="M217" s="138"/>
      <c r="N217" s="138"/>
      <c r="O217" s="138"/>
      <c r="P217" s="138"/>
      <c r="Q217" s="138"/>
      <c r="R217" s="138"/>
      <c r="S217" s="138"/>
      <c r="T217" s="138"/>
      <c r="U217" s="138"/>
      <c r="V217" s="189"/>
      <c r="W217" s="646" t="s">
        <v>110</v>
      </c>
      <c r="X217" s="647"/>
      <c r="Y217" s="647"/>
      <c r="Z217" s="647"/>
      <c r="AA217" s="648"/>
      <c r="AB217" s="643" t="s">
        <v>1068</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1"/>
      <c r="B218" s="662"/>
      <c r="C218" s="665" t="s">
        <v>802</v>
      </c>
      <c r="D218" s="666"/>
      <c r="E218" s="190" t="s">
        <v>586</v>
      </c>
      <c r="F218" s="192"/>
      <c r="G218" s="649" t="s">
        <v>444</v>
      </c>
      <c r="H218" s="650"/>
      <c r="I218" s="650"/>
      <c r="J218" s="651" t="s">
        <v>1055</v>
      </c>
      <c r="K218" s="652"/>
      <c r="L218" s="652"/>
      <c r="M218" s="652"/>
      <c r="N218" s="652"/>
      <c r="O218" s="652"/>
      <c r="P218" s="652"/>
      <c r="Q218" s="652"/>
      <c r="R218" s="652"/>
      <c r="S218" s="652"/>
      <c r="T218" s="653"/>
      <c r="U218" s="433" t="s">
        <v>1055</v>
      </c>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654"/>
      <c r="AY218" s="45"/>
    </row>
    <row r="219" spans="1:51" ht="34.5" customHeight="1" x14ac:dyDescent="0.15">
      <c r="A219" s="661"/>
      <c r="B219" s="662"/>
      <c r="C219" s="664"/>
      <c r="D219" s="662"/>
      <c r="E219" s="193"/>
      <c r="F219" s="195"/>
      <c r="G219" s="649" t="s">
        <v>849</v>
      </c>
      <c r="H219" s="650"/>
      <c r="I219" s="650"/>
      <c r="J219" s="650"/>
      <c r="K219" s="650"/>
      <c r="L219" s="650"/>
      <c r="M219" s="650"/>
      <c r="N219" s="650"/>
      <c r="O219" s="650"/>
      <c r="P219" s="650"/>
      <c r="Q219" s="650"/>
      <c r="R219" s="650"/>
      <c r="S219" s="650"/>
      <c r="T219" s="650"/>
      <c r="U219" s="432" t="s">
        <v>1055</v>
      </c>
      <c r="V219" s="433"/>
      <c r="W219" s="433"/>
      <c r="X219" s="433"/>
      <c r="Y219" s="433"/>
      <c r="Z219" s="433"/>
      <c r="AA219" s="433"/>
      <c r="AB219" s="433"/>
      <c r="AC219" s="433"/>
      <c r="AD219" s="433"/>
      <c r="AE219" s="433"/>
      <c r="AF219" s="433"/>
      <c r="AG219" s="433"/>
      <c r="AH219" s="433"/>
      <c r="AI219" s="433"/>
      <c r="AJ219" s="433"/>
      <c r="AK219" s="433"/>
      <c r="AL219" s="433"/>
      <c r="AM219" s="433"/>
      <c r="AN219" s="433"/>
      <c r="AO219" s="433"/>
      <c r="AP219" s="433"/>
      <c r="AQ219" s="433"/>
      <c r="AR219" s="433"/>
      <c r="AS219" s="433"/>
      <c r="AT219" s="433"/>
      <c r="AU219" s="433"/>
      <c r="AV219" s="433"/>
      <c r="AW219" s="433"/>
      <c r="AX219" s="654"/>
      <c r="AY219" s="45"/>
    </row>
    <row r="220" spans="1:51" ht="34.5" customHeight="1" x14ac:dyDescent="0.15">
      <c r="A220" s="661"/>
      <c r="B220" s="662"/>
      <c r="C220" s="664"/>
      <c r="D220" s="662"/>
      <c r="E220" s="260"/>
      <c r="F220" s="262"/>
      <c r="G220" s="649" t="s">
        <v>110</v>
      </c>
      <c r="H220" s="650"/>
      <c r="I220" s="650"/>
      <c r="J220" s="650"/>
      <c r="K220" s="650"/>
      <c r="L220" s="650"/>
      <c r="M220" s="650"/>
      <c r="N220" s="650"/>
      <c r="O220" s="650"/>
      <c r="P220" s="650"/>
      <c r="Q220" s="650"/>
      <c r="R220" s="650"/>
      <c r="S220" s="650"/>
      <c r="T220" s="650"/>
      <c r="U220" s="655" t="s">
        <v>1055</v>
      </c>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s="45"/>
    </row>
    <row r="221" spans="1:51" ht="27" customHeight="1" x14ac:dyDescent="0.15">
      <c r="A221" s="656" t="s">
        <v>169</v>
      </c>
      <c r="B221" s="657"/>
      <c r="C221" s="657"/>
      <c r="D221" s="657"/>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c r="AI221" s="657"/>
      <c r="AJ221" s="657"/>
      <c r="AK221" s="657"/>
      <c r="AL221" s="657"/>
      <c r="AM221" s="657"/>
      <c r="AN221" s="657"/>
      <c r="AO221" s="657"/>
      <c r="AP221" s="657"/>
      <c r="AQ221" s="657"/>
      <c r="AR221" s="657"/>
      <c r="AS221" s="657"/>
      <c r="AT221" s="657"/>
      <c r="AU221" s="657"/>
      <c r="AV221" s="657"/>
      <c r="AW221" s="657"/>
      <c r="AX221" s="658"/>
    </row>
    <row r="222" spans="1:51" ht="27" customHeight="1" x14ac:dyDescent="0.15">
      <c r="A222" s="3"/>
      <c r="B222" s="9"/>
      <c r="C222" s="602" t="s">
        <v>95</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80</v>
      </c>
      <c r="AE222" s="603"/>
      <c r="AF222" s="603"/>
      <c r="AG222" s="605" t="s">
        <v>118</v>
      </c>
      <c r="AH222" s="603"/>
      <c r="AI222" s="603"/>
      <c r="AJ222" s="603"/>
      <c r="AK222" s="603"/>
      <c r="AL222" s="603"/>
      <c r="AM222" s="603"/>
      <c r="AN222" s="603"/>
      <c r="AO222" s="603"/>
      <c r="AP222" s="603"/>
      <c r="AQ222" s="603"/>
      <c r="AR222" s="603"/>
      <c r="AS222" s="603"/>
      <c r="AT222" s="603"/>
      <c r="AU222" s="603"/>
      <c r="AV222" s="603"/>
      <c r="AW222" s="603"/>
      <c r="AX222" s="606"/>
    </row>
    <row r="223" spans="1:51" ht="111.6" customHeight="1" x14ac:dyDescent="0.15">
      <c r="A223" s="80" t="s">
        <v>312</v>
      </c>
      <c r="B223" s="81"/>
      <c r="C223" s="607" t="s">
        <v>314</v>
      </c>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9"/>
      <c r="AD223" s="610" t="s">
        <v>892</v>
      </c>
      <c r="AE223" s="611"/>
      <c r="AF223" s="611"/>
      <c r="AG223" s="612" t="s">
        <v>805</v>
      </c>
      <c r="AH223" s="613"/>
      <c r="AI223" s="613"/>
      <c r="AJ223" s="613"/>
      <c r="AK223" s="613"/>
      <c r="AL223" s="613"/>
      <c r="AM223" s="613"/>
      <c r="AN223" s="613"/>
      <c r="AO223" s="613"/>
      <c r="AP223" s="613"/>
      <c r="AQ223" s="613"/>
      <c r="AR223" s="613"/>
      <c r="AS223" s="613"/>
      <c r="AT223" s="613"/>
      <c r="AU223" s="613"/>
      <c r="AV223" s="613"/>
      <c r="AW223" s="613"/>
      <c r="AX223" s="614"/>
    </row>
    <row r="224" spans="1:51" ht="27" customHeight="1" x14ac:dyDescent="0.15">
      <c r="A224" s="82"/>
      <c r="B224" s="83"/>
      <c r="C224" s="615" t="s">
        <v>134</v>
      </c>
      <c r="D224" s="616"/>
      <c r="E224" s="616"/>
      <c r="F224" s="616"/>
      <c r="G224" s="616"/>
      <c r="H224" s="616"/>
      <c r="I224" s="616"/>
      <c r="J224" s="616"/>
      <c r="K224" s="616"/>
      <c r="L224" s="616"/>
      <c r="M224" s="616"/>
      <c r="N224" s="616"/>
      <c r="O224" s="616"/>
      <c r="P224" s="616"/>
      <c r="Q224" s="616"/>
      <c r="R224" s="616"/>
      <c r="S224" s="616"/>
      <c r="T224" s="616"/>
      <c r="U224" s="616"/>
      <c r="V224" s="616"/>
      <c r="W224" s="616"/>
      <c r="X224" s="616"/>
      <c r="Y224" s="616"/>
      <c r="Z224" s="616"/>
      <c r="AA224" s="616"/>
      <c r="AB224" s="616"/>
      <c r="AC224" s="581"/>
      <c r="AD224" s="582" t="s">
        <v>892</v>
      </c>
      <c r="AE224" s="583"/>
      <c r="AF224" s="583"/>
      <c r="AG224" s="577" t="s">
        <v>856</v>
      </c>
      <c r="AH224" s="578"/>
      <c r="AI224" s="578"/>
      <c r="AJ224" s="578"/>
      <c r="AK224" s="578"/>
      <c r="AL224" s="578"/>
      <c r="AM224" s="578"/>
      <c r="AN224" s="578"/>
      <c r="AO224" s="578"/>
      <c r="AP224" s="578"/>
      <c r="AQ224" s="578"/>
      <c r="AR224" s="578"/>
      <c r="AS224" s="578"/>
      <c r="AT224" s="578"/>
      <c r="AU224" s="578"/>
      <c r="AV224" s="578"/>
      <c r="AW224" s="578"/>
      <c r="AX224" s="579"/>
    </row>
    <row r="225" spans="1:50" ht="57" customHeight="1" x14ac:dyDescent="0.15">
      <c r="A225" s="84"/>
      <c r="B225" s="85"/>
      <c r="C225" s="617" t="s">
        <v>316</v>
      </c>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9"/>
      <c r="AD225" s="593" t="s">
        <v>892</v>
      </c>
      <c r="AE225" s="594"/>
      <c r="AF225" s="594"/>
      <c r="AG225" s="89" t="s">
        <v>1035</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138</v>
      </c>
      <c r="B226" s="129"/>
      <c r="C226" s="620" t="s">
        <v>151</v>
      </c>
      <c r="D226" s="586"/>
      <c r="E226" s="621"/>
      <c r="F226" s="621"/>
      <c r="G226" s="621"/>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2"/>
      <c r="AD226" s="587" t="s">
        <v>892</v>
      </c>
      <c r="AE226" s="588"/>
      <c r="AF226" s="588"/>
      <c r="AG226" s="86" t="s">
        <v>1050</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23" t="s">
        <v>173</v>
      </c>
      <c r="F227" s="624"/>
      <c r="G227" s="624"/>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5"/>
      <c r="AD227" s="582" t="s">
        <v>1034</v>
      </c>
      <c r="AE227" s="583"/>
      <c r="AF227" s="601"/>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26" t="s">
        <v>530</v>
      </c>
      <c r="F228" s="627"/>
      <c r="G228" s="627"/>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8"/>
      <c r="AD228" s="629" t="s">
        <v>1034</v>
      </c>
      <c r="AE228" s="630"/>
      <c r="AF228" s="630"/>
      <c r="AG228" s="89"/>
      <c r="AH228" s="90"/>
      <c r="AI228" s="90"/>
      <c r="AJ228" s="90"/>
      <c r="AK228" s="90"/>
      <c r="AL228" s="90"/>
      <c r="AM228" s="90"/>
      <c r="AN228" s="90"/>
      <c r="AO228" s="90"/>
      <c r="AP228" s="90"/>
      <c r="AQ228" s="90"/>
      <c r="AR228" s="90"/>
      <c r="AS228" s="90"/>
      <c r="AT228" s="90"/>
      <c r="AU228" s="90"/>
      <c r="AV228" s="90"/>
      <c r="AW228" s="90"/>
      <c r="AX228" s="91"/>
    </row>
    <row r="229" spans="1:50" ht="56.45" customHeight="1" x14ac:dyDescent="0.15">
      <c r="A229" s="98"/>
      <c r="B229" s="99"/>
      <c r="C229" s="590" t="s">
        <v>20</v>
      </c>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66" t="s">
        <v>892</v>
      </c>
      <c r="AE229" s="567"/>
      <c r="AF229" s="567"/>
      <c r="AG229" s="569" t="s">
        <v>234</v>
      </c>
      <c r="AH229" s="570"/>
      <c r="AI229" s="570"/>
      <c r="AJ229" s="570"/>
      <c r="AK229" s="570"/>
      <c r="AL229" s="570"/>
      <c r="AM229" s="570"/>
      <c r="AN229" s="570"/>
      <c r="AO229" s="570"/>
      <c r="AP229" s="570"/>
      <c r="AQ229" s="570"/>
      <c r="AR229" s="570"/>
      <c r="AS229" s="570"/>
      <c r="AT229" s="570"/>
      <c r="AU229" s="570"/>
      <c r="AV229" s="570"/>
      <c r="AW229" s="570"/>
      <c r="AX229" s="571"/>
    </row>
    <row r="230" spans="1:50" ht="57" customHeight="1" x14ac:dyDescent="0.15">
      <c r="A230" s="98"/>
      <c r="B230" s="99"/>
      <c r="C230" s="580" t="s">
        <v>273</v>
      </c>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2" t="s">
        <v>892</v>
      </c>
      <c r="AE230" s="583"/>
      <c r="AF230" s="583"/>
      <c r="AG230" s="577" t="s">
        <v>974</v>
      </c>
      <c r="AH230" s="578"/>
      <c r="AI230" s="578"/>
      <c r="AJ230" s="578"/>
      <c r="AK230" s="578"/>
      <c r="AL230" s="578"/>
      <c r="AM230" s="578"/>
      <c r="AN230" s="578"/>
      <c r="AO230" s="578"/>
      <c r="AP230" s="578"/>
      <c r="AQ230" s="578"/>
      <c r="AR230" s="578"/>
      <c r="AS230" s="578"/>
      <c r="AT230" s="578"/>
      <c r="AU230" s="578"/>
      <c r="AV230" s="578"/>
      <c r="AW230" s="578"/>
      <c r="AX230" s="579"/>
    </row>
    <row r="231" spans="1:50" ht="56.45" customHeight="1" x14ac:dyDescent="0.15">
      <c r="A231" s="98"/>
      <c r="B231" s="99"/>
      <c r="C231" s="580" t="s">
        <v>29</v>
      </c>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2" t="s">
        <v>666</v>
      </c>
      <c r="AE231" s="583"/>
      <c r="AF231" s="583"/>
      <c r="AG231" s="577" t="s">
        <v>1036</v>
      </c>
      <c r="AH231" s="578"/>
      <c r="AI231" s="578"/>
      <c r="AJ231" s="578"/>
      <c r="AK231" s="578"/>
      <c r="AL231" s="578"/>
      <c r="AM231" s="578"/>
      <c r="AN231" s="578"/>
      <c r="AO231" s="578"/>
      <c r="AP231" s="578"/>
      <c r="AQ231" s="578"/>
      <c r="AR231" s="578"/>
      <c r="AS231" s="578"/>
      <c r="AT231" s="578"/>
      <c r="AU231" s="578"/>
      <c r="AV231" s="578"/>
      <c r="AW231" s="578"/>
      <c r="AX231" s="579"/>
    </row>
    <row r="232" spans="1:50" ht="96.6" customHeight="1" x14ac:dyDescent="0.15">
      <c r="A232" s="98"/>
      <c r="B232" s="99"/>
      <c r="C232" s="580" t="s">
        <v>126</v>
      </c>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c r="Z232" s="581"/>
      <c r="AA232" s="581"/>
      <c r="AB232" s="581"/>
      <c r="AC232" s="592"/>
      <c r="AD232" s="582" t="s">
        <v>892</v>
      </c>
      <c r="AE232" s="583"/>
      <c r="AF232" s="583"/>
      <c r="AG232" s="577" t="s">
        <v>923</v>
      </c>
      <c r="AH232" s="578"/>
      <c r="AI232" s="578"/>
      <c r="AJ232" s="578"/>
      <c r="AK232" s="578"/>
      <c r="AL232" s="578"/>
      <c r="AM232" s="578"/>
      <c r="AN232" s="578"/>
      <c r="AO232" s="578"/>
      <c r="AP232" s="578"/>
      <c r="AQ232" s="578"/>
      <c r="AR232" s="578"/>
      <c r="AS232" s="578"/>
      <c r="AT232" s="578"/>
      <c r="AU232" s="578"/>
      <c r="AV232" s="578"/>
      <c r="AW232" s="578"/>
      <c r="AX232" s="579"/>
    </row>
    <row r="233" spans="1:50" ht="26.25" customHeight="1" x14ac:dyDescent="0.15">
      <c r="A233" s="98"/>
      <c r="B233" s="99"/>
      <c r="C233" s="580" t="s">
        <v>451</v>
      </c>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c r="AA233" s="581"/>
      <c r="AB233" s="581"/>
      <c r="AC233" s="592"/>
      <c r="AD233" s="593" t="s">
        <v>666</v>
      </c>
      <c r="AE233" s="594"/>
      <c r="AF233" s="594"/>
      <c r="AG233" s="595"/>
      <c r="AH233" s="596"/>
      <c r="AI233" s="596"/>
      <c r="AJ233" s="596"/>
      <c r="AK233" s="596"/>
      <c r="AL233" s="596"/>
      <c r="AM233" s="596"/>
      <c r="AN233" s="596"/>
      <c r="AO233" s="596"/>
      <c r="AP233" s="596"/>
      <c r="AQ233" s="596"/>
      <c r="AR233" s="596"/>
      <c r="AS233" s="596"/>
      <c r="AT233" s="596"/>
      <c r="AU233" s="596"/>
      <c r="AV233" s="596"/>
      <c r="AW233" s="596"/>
      <c r="AX233" s="597"/>
    </row>
    <row r="234" spans="1:50" ht="26.25" customHeight="1" x14ac:dyDescent="0.15">
      <c r="A234" s="98"/>
      <c r="B234" s="99"/>
      <c r="C234" s="598" t="s">
        <v>466</v>
      </c>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600"/>
      <c r="AD234" s="582" t="s">
        <v>666</v>
      </c>
      <c r="AE234" s="583"/>
      <c r="AF234" s="601"/>
      <c r="AG234" s="577"/>
      <c r="AH234" s="578"/>
      <c r="AI234" s="578"/>
      <c r="AJ234" s="578"/>
      <c r="AK234" s="578"/>
      <c r="AL234" s="578"/>
      <c r="AM234" s="578"/>
      <c r="AN234" s="578"/>
      <c r="AO234" s="578"/>
      <c r="AP234" s="578"/>
      <c r="AQ234" s="578"/>
      <c r="AR234" s="578"/>
      <c r="AS234" s="578"/>
      <c r="AT234" s="578"/>
      <c r="AU234" s="578"/>
      <c r="AV234" s="578"/>
      <c r="AW234" s="578"/>
      <c r="AX234" s="579"/>
    </row>
    <row r="235" spans="1:50" ht="57" customHeight="1" x14ac:dyDescent="0.15">
      <c r="A235" s="100"/>
      <c r="B235" s="101"/>
      <c r="C235" s="554" t="s">
        <v>398</v>
      </c>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6"/>
      <c r="AD235" s="557" t="s">
        <v>892</v>
      </c>
      <c r="AE235" s="558"/>
      <c r="AF235" s="559"/>
      <c r="AG235" s="560" t="s">
        <v>680</v>
      </c>
      <c r="AH235" s="561"/>
      <c r="AI235" s="561"/>
      <c r="AJ235" s="561"/>
      <c r="AK235" s="561"/>
      <c r="AL235" s="561"/>
      <c r="AM235" s="561"/>
      <c r="AN235" s="561"/>
      <c r="AO235" s="561"/>
      <c r="AP235" s="561"/>
      <c r="AQ235" s="561"/>
      <c r="AR235" s="561"/>
      <c r="AS235" s="561"/>
      <c r="AT235" s="561"/>
      <c r="AU235" s="561"/>
      <c r="AV235" s="561"/>
      <c r="AW235" s="561"/>
      <c r="AX235" s="562"/>
    </row>
    <row r="236" spans="1:50" ht="27" customHeight="1" x14ac:dyDescent="0.15">
      <c r="A236" s="96" t="s">
        <v>146</v>
      </c>
      <c r="B236" s="97"/>
      <c r="C236" s="563" t="s">
        <v>539</v>
      </c>
      <c r="D236" s="564"/>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5"/>
      <c r="AD236" s="566" t="s">
        <v>892</v>
      </c>
      <c r="AE236" s="567"/>
      <c r="AF236" s="568"/>
      <c r="AG236" s="569" t="s">
        <v>1037</v>
      </c>
      <c r="AH236" s="570"/>
      <c r="AI236" s="570"/>
      <c r="AJ236" s="570"/>
      <c r="AK236" s="570"/>
      <c r="AL236" s="570"/>
      <c r="AM236" s="570"/>
      <c r="AN236" s="570"/>
      <c r="AO236" s="570"/>
      <c r="AP236" s="570"/>
      <c r="AQ236" s="570"/>
      <c r="AR236" s="570"/>
      <c r="AS236" s="570"/>
      <c r="AT236" s="570"/>
      <c r="AU236" s="570"/>
      <c r="AV236" s="570"/>
      <c r="AW236" s="570"/>
      <c r="AX236" s="571"/>
    </row>
    <row r="237" spans="1:50" ht="82.9" customHeight="1" x14ac:dyDescent="0.15">
      <c r="A237" s="98"/>
      <c r="B237" s="99"/>
      <c r="C237" s="572" t="s">
        <v>163</v>
      </c>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4"/>
      <c r="AD237" s="575" t="s">
        <v>666</v>
      </c>
      <c r="AE237" s="576"/>
      <c r="AF237" s="576"/>
      <c r="AG237" s="577" t="s">
        <v>1031</v>
      </c>
      <c r="AH237" s="578"/>
      <c r="AI237" s="578"/>
      <c r="AJ237" s="578"/>
      <c r="AK237" s="578"/>
      <c r="AL237" s="578"/>
      <c r="AM237" s="578"/>
      <c r="AN237" s="578"/>
      <c r="AO237" s="578"/>
      <c r="AP237" s="578"/>
      <c r="AQ237" s="578"/>
      <c r="AR237" s="578"/>
      <c r="AS237" s="578"/>
      <c r="AT237" s="578"/>
      <c r="AU237" s="578"/>
      <c r="AV237" s="578"/>
      <c r="AW237" s="578"/>
      <c r="AX237" s="579"/>
    </row>
    <row r="238" spans="1:50" ht="27" customHeight="1" x14ac:dyDescent="0.15">
      <c r="A238" s="98"/>
      <c r="B238" s="99"/>
      <c r="C238" s="580" t="s">
        <v>437</v>
      </c>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2" t="s">
        <v>892</v>
      </c>
      <c r="AE238" s="583"/>
      <c r="AF238" s="583"/>
      <c r="AG238" s="577" t="s">
        <v>348</v>
      </c>
      <c r="AH238" s="578"/>
      <c r="AI238" s="578"/>
      <c r="AJ238" s="578"/>
      <c r="AK238" s="578"/>
      <c r="AL238" s="578"/>
      <c r="AM238" s="578"/>
      <c r="AN238" s="578"/>
      <c r="AO238" s="578"/>
      <c r="AP238" s="578"/>
      <c r="AQ238" s="578"/>
      <c r="AR238" s="578"/>
      <c r="AS238" s="578"/>
      <c r="AT238" s="578"/>
      <c r="AU238" s="578"/>
      <c r="AV238" s="578"/>
      <c r="AW238" s="578"/>
      <c r="AX238" s="579"/>
    </row>
    <row r="239" spans="1:50" ht="91.9" customHeight="1" x14ac:dyDescent="0.15">
      <c r="A239" s="100"/>
      <c r="B239" s="101"/>
      <c r="C239" s="580" t="s">
        <v>155</v>
      </c>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2" t="s">
        <v>892</v>
      </c>
      <c r="AE239" s="583"/>
      <c r="AF239" s="583"/>
      <c r="AG239" s="137" t="s">
        <v>1038</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73</v>
      </c>
      <c r="B240" s="132"/>
      <c r="C240" s="584" t="s">
        <v>320</v>
      </c>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6"/>
      <c r="AD240" s="587" t="s">
        <v>666</v>
      </c>
      <c r="AE240" s="588"/>
      <c r="AF240" s="589"/>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42" t="s">
        <v>11</v>
      </c>
      <c r="D241" s="543"/>
      <c r="E241" s="543"/>
      <c r="F241" s="543"/>
      <c r="G241" s="543"/>
      <c r="H241" s="543"/>
      <c r="I241" s="543"/>
      <c r="J241" s="543"/>
      <c r="K241" s="543"/>
      <c r="L241" s="543"/>
      <c r="M241" s="543"/>
      <c r="N241" s="543"/>
      <c r="O241" s="544" t="s">
        <v>65</v>
      </c>
      <c r="P241" s="545"/>
      <c r="Q241" s="545"/>
      <c r="R241" s="545"/>
      <c r="S241" s="545"/>
      <c r="T241" s="545"/>
      <c r="U241" s="545"/>
      <c r="V241" s="545"/>
      <c r="W241" s="545"/>
      <c r="X241" s="545"/>
      <c r="Y241" s="545"/>
      <c r="Z241" s="545"/>
      <c r="AA241" s="545"/>
      <c r="AB241" s="545"/>
      <c r="AC241" s="545"/>
      <c r="AD241" s="545"/>
      <c r="AE241" s="545"/>
      <c r="AF241" s="546"/>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47"/>
      <c r="D242" s="548"/>
      <c r="E242" s="518"/>
      <c r="F242" s="518"/>
      <c r="G242" s="518"/>
      <c r="H242" s="519"/>
      <c r="I242" s="519"/>
      <c r="J242" s="549"/>
      <c r="K242" s="549"/>
      <c r="L242" s="549"/>
      <c r="M242" s="519"/>
      <c r="N242" s="550"/>
      <c r="O242" s="551"/>
      <c r="P242" s="552"/>
      <c r="Q242" s="552"/>
      <c r="R242" s="552"/>
      <c r="S242" s="552"/>
      <c r="T242" s="552"/>
      <c r="U242" s="552"/>
      <c r="V242" s="552"/>
      <c r="W242" s="552"/>
      <c r="X242" s="552"/>
      <c r="Y242" s="552"/>
      <c r="Z242" s="552"/>
      <c r="AA242" s="552"/>
      <c r="AB242" s="552"/>
      <c r="AC242" s="552"/>
      <c r="AD242" s="552"/>
      <c r="AE242" s="552"/>
      <c r="AF242" s="553"/>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516"/>
      <c r="D243" s="517"/>
      <c r="E243" s="518"/>
      <c r="F243" s="518"/>
      <c r="G243" s="518"/>
      <c r="H243" s="519"/>
      <c r="I243" s="519"/>
      <c r="J243" s="520"/>
      <c r="K243" s="520"/>
      <c r="L243" s="520"/>
      <c r="M243" s="521"/>
      <c r="N243" s="522"/>
      <c r="O243" s="523"/>
      <c r="P243" s="524"/>
      <c r="Q243" s="524"/>
      <c r="R243" s="524"/>
      <c r="S243" s="524"/>
      <c r="T243" s="524"/>
      <c r="U243" s="524"/>
      <c r="V243" s="524"/>
      <c r="W243" s="524"/>
      <c r="X243" s="524"/>
      <c r="Y243" s="524"/>
      <c r="Z243" s="524"/>
      <c r="AA243" s="524"/>
      <c r="AB243" s="524"/>
      <c r="AC243" s="524"/>
      <c r="AD243" s="524"/>
      <c r="AE243" s="524"/>
      <c r="AF243" s="525"/>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516"/>
      <c r="D244" s="517"/>
      <c r="E244" s="518"/>
      <c r="F244" s="518"/>
      <c r="G244" s="518"/>
      <c r="H244" s="519"/>
      <c r="I244" s="519"/>
      <c r="J244" s="520"/>
      <c r="K244" s="520"/>
      <c r="L244" s="520"/>
      <c r="M244" s="521"/>
      <c r="N244" s="522"/>
      <c r="O244" s="523"/>
      <c r="P244" s="524"/>
      <c r="Q244" s="524"/>
      <c r="R244" s="524"/>
      <c r="S244" s="524"/>
      <c r="T244" s="524"/>
      <c r="U244" s="524"/>
      <c r="V244" s="524"/>
      <c r="W244" s="524"/>
      <c r="X244" s="524"/>
      <c r="Y244" s="524"/>
      <c r="Z244" s="524"/>
      <c r="AA244" s="524"/>
      <c r="AB244" s="524"/>
      <c r="AC244" s="524"/>
      <c r="AD244" s="524"/>
      <c r="AE244" s="524"/>
      <c r="AF244" s="525"/>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516"/>
      <c r="D245" s="517"/>
      <c r="E245" s="518"/>
      <c r="F245" s="518"/>
      <c r="G245" s="518"/>
      <c r="H245" s="519"/>
      <c r="I245" s="519"/>
      <c r="J245" s="520"/>
      <c r="K245" s="520"/>
      <c r="L245" s="520"/>
      <c r="M245" s="521"/>
      <c r="N245" s="522"/>
      <c r="O245" s="523"/>
      <c r="P245" s="524"/>
      <c r="Q245" s="524"/>
      <c r="R245" s="524"/>
      <c r="S245" s="524"/>
      <c r="T245" s="524"/>
      <c r="U245" s="524"/>
      <c r="V245" s="524"/>
      <c r="W245" s="524"/>
      <c r="X245" s="524"/>
      <c r="Y245" s="524"/>
      <c r="Z245" s="524"/>
      <c r="AA245" s="524"/>
      <c r="AB245" s="524"/>
      <c r="AC245" s="524"/>
      <c r="AD245" s="524"/>
      <c r="AE245" s="524"/>
      <c r="AF245" s="525"/>
      <c r="AG245" s="89"/>
      <c r="AH245" s="90"/>
      <c r="AI245" s="90"/>
      <c r="AJ245" s="90"/>
      <c r="AK245" s="90"/>
      <c r="AL245" s="90"/>
      <c r="AM245" s="90"/>
      <c r="AN245" s="90"/>
      <c r="AO245" s="90"/>
      <c r="AP245" s="90"/>
      <c r="AQ245" s="90"/>
      <c r="AR245" s="90"/>
      <c r="AS245" s="90"/>
      <c r="AT245" s="90"/>
      <c r="AU245" s="90"/>
      <c r="AV245" s="90"/>
      <c r="AW245" s="90"/>
      <c r="AX245" s="91"/>
    </row>
    <row r="246" spans="1:50" ht="24.75" hidden="1" customHeight="1" x14ac:dyDescent="0.15">
      <c r="A246" s="135"/>
      <c r="B246" s="136"/>
      <c r="C246" s="526"/>
      <c r="D246" s="527"/>
      <c r="E246" s="518"/>
      <c r="F246" s="518"/>
      <c r="G246" s="518"/>
      <c r="H246" s="519"/>
      <c r="I246" s="519"/>
      <c r="J246" s="528"/>
      <c r="K246" s="528"/>
      <c r="L246" s="528"/>
      <c r="M246" s="529"/>
      <c r="N246" s="530"/>
      <c r="O246" s="531"/>
      <c r="P246" s="532"/>
      <c r="Q246" s="532"/>
      <c r="R246" s="532"/>
      <c r="S246" s="532"/>
      <c r="T246" s="532"/>
      <c r="U246" s="532"/>
      <c r="V246" s="532"/>
      <c r="W246" s="532"/>
      <c r="X246" s="532"/>
      <c r="Y246" s="532"/>
      <c r="Z246" s="532"/>
      <c r="AA246" s="532"/>
      <c r="AB246" s="532"/>
      <c r="AC246" s="532"/>
      <c r="AD246" s="532"/>
      <c r="AE246" s="532"/>
      <c r="AF246" s="533"/>
      <c r="AG246" s="137"/>
      <c r="AH246" s="138"/>
      <c r="AI246" s="138"/>
      <c r="AJ246" s="138"/>
      <c r="AK246" s="138"/>
      <c r="AL246" s="138"/>
      <c r="AM246" s="138"/>
      <c r="AN246" s="138"/>
      <c r="AO246" s="138"/>
      <c r="AP246" s="138"/>
      <c r="AQ246" s="138"/>
      <c r="AR246" s="138"/>
      <c r="AS246" s="138"/>
      <c r="AT246" s="138"/>
      <c r="AU246" s="138"/>
      <c r="AV246" s="138"/>
      <c r="AW246" s="138"/>
      <c r="AX246" s="139"/>
    </row>
    <row r="247" spans="1:50" ht="91.15" customHeight="1" x14ac:dyDescent="0.15">
      <c r="A247" s="96" t="s">
        <v>149</v>
      </c>
      <c r="B247" s="102"/>
      <c r="C247" s="467" t="s">
        <v>175</v>
      </c>
      <c r="D247" s="366"/>
      <c r="E247" s="366"/>
      <c r="F247" s="469"/>
      <c r="G247" s="300" t="s">
        <v>1051</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34" t="s">
        <v>179</v>
      </c>
      <c r="D248" s="535"/>
      <c r="E248" s="535"/>
      <c r="F248" s="536"/>
      <c r="G248" s="537" t="s">
        <v>1052</v>
      </c>
      <c r="H248" s="537"/>
      <c r="I248" s="537"/>
      <c r="J248" s="537"/>
      <c r="K248" s="537"/>
      <c r="L248" s="537"/>
      <c r="M248" s="537"/>
      <c r="N248" s="537"/>
      <c r="O248" s="537"/>
      <c r="P248" s="537"/>
      <c r="Q248" s="537"/>
      <c r="R248" s="537"/>
      <c r="S248" s="537"/>
      <c r="T248" s="537"/>
      <c r="U248" s="537"/>
      <c r="V248" s="537"/>
      <c r="W248" s="537"/>
      <c r="X248" s="537"/>
      <c r="Y248" s="537"/>
      <c r="Z248" s="537"/>
      <c r="AA248" s="537"/>
      <c r="AB248" s="537"/>
      <c r="AC248" s="537"/>
      <c r="AD248" s="537"/>
      <c r="AE248" s="537"/>
      <c r="AF248" s="537"/>
      <c r="AG248" s="537"/>
      <c r="AH248" s="537"/>
      <c r="AI248" s="537"/>
      <c r="AJ248" s="537"/>
      <c r="AK248" s="537"/>
      <c r="AL248" s="537"/>
      <c r="AM248" s="537"/>
      <c r="AN248" s="537"/>
      <c r="AO248" s="537"/>
      <c r="AP248" s="537"/>
      <c r="AQ248" s="537"/>
      <c r="AR248" s="537"/>
      <c r="AS248" s="537"/>
      <c r="AT248" s="537"/>
      <c r="AU248" s="537"/>
      <c r="AV248" s="537"/>
      <c r="AW248" s="537"/>
      <c r="AX248" s="538"/>
    </row>
    <row r="249" spans="1:50" ht="24" customHeight="1" x14ac:dyDescent="0.15">
      <c r="A249" s="539" t="s">
        <v>127</v>
      </c>
      <c r="B249" s="540"/>
      <c r="C249" s="540"/>
      <c r="D249" s="540"/>
      <c r="E249" s="540"/>
      <c r="F249" s="540"/>
      <c r="G249" s="540"/>
      <c r="H249" s="540"/>
      <c r="I249" s="540"/>
      <c r="J249" s="540"/>
      <c r="K249" s="540"/>
      <c r="L249" s="540"/>
      <c r="M249" s="540"/>
      <c r="N249" s="540"/>
      <c r="O249" s="540"/>
      <c r="P249" s="540"/>
      <c r="Q249" s="540"/>
      <c r="R249" s="540"/>
      <c r="S249" s="540"/>
      <c r="T249" s="540"/>
      <c r="U249" s="540"/>
      <c r="V249" s="540"/>
      <c r="W249" s="540"/>
      <c r="X249" s="540"/>
      <c r="Y249" s="540"/>
      <c r="Z249" s="540"/>
      <c r="AA249" s="540"/>
      <c r="AB249" s="540"/>
      <c r="AC249" s="540"/>
      <c r="AD249" s="540"/>
      <c r="AE249" s="540"/>
      <c r="AF249" s="540"/>
      <c r="AG249" s="540"/>
      <c r="AH249" s="540"/>
      <c r="AI249" s="540"/>
      <c r="AJ249" s="540"/>
      <c r="AK249" s="540"/>
      <c r="AL249" s="540"/>
      <c r="AM249" s="540"/>
      <c r="AN249" s="540"/>
      <c r="AO249" s="540"/>
      <c r="AP249" s="540"/>
      <c r="AQ249" s="540"/>
      <c r="AR249" s="540"/>
      <c r="AS249" s="540"/>
      <c r="AT249" s="540"/>
      <c r="AU249" s="540"/>
      <c r="AV249" s="540"/>
      <c r="AW249" s="540"/>
      <c r="AX249" s="541"/>
    </row>
    <row r="250" spans="1:50" ht="67.5" customHeight="1" x14ac:dyDescent="0.15">
      <c r="A250" s="496" t="s">
        <v>1053</v>
      </c>
      <c r="B250" s="497"/>
      <c r="C250" s="497"/>
      <c r="D250" s="497"/>
      <c r="E250" s="497"/>
      <c r="F250" s="497"/>
      <c r="G250" s="497"/>
      <c r="H250" s="497"/>
      <c r="I250" s="497"/>
      <c r="J250" s="497"/>
      <c r="K250" s="497"/>
      <c r="L250" s="497"/>
      <c r="M250" s="497"/>
      <c r="N250" s="497"/>
      <c r="O250" s="497"/>
      <c r="P250" s="497"/>
      <c r="Q250" s="497"/>
      <c r="R250" s="497"/>
      <c r="S250" s="497"/>
      <c r="T250" s="497"/>
      <c r="U250" s="497"/>
      <c r="V250" s="497"/>
      <c r="W250" s="497"/>
      <c r="X250" s="497"/>
      <c r="Y250" s="497"/>
      <c r="Z250" s="497"/>
      <c r="AA250" s="497"/>
      <c r="AB250" s="497"/>
      <c r="AC250" s="497"/>
      <c r="AD250" s="497"/>
      <c r="AE250" s="497"/>
      <c r="AF250" s="497"/>
      <c r="AG250" s="497"/>
      <c r="AH250" s="497"/>
      <c r="AI250" s="497"/>
      <c r="AJ250" s="497"/>
      <c r="AK250" s="497"/>
      <c r="AL250" s="497"/>
      <c r="AM250" s="497"/>
      <c r="AN250" s="497"/>
      <c r="AO250" s="497"/>
      <c r="AP250" s="497"/>
      <c r="AQ250" s="497"/>
      <c r="AR250" s="497"/>
      <c r="AS250" s="497"/>
      <c r="AT250" s="497"/>
      <c r="AU250" s="497"/>
      <c r="AV250" s="497"/>
      <c r="AW250" s="497"/>
      <c r="AX250" s="498"/>
    </row>
    <row r="251" spans="1:50" ht="24.75" customHeight="1" x14ac:dyDescent="0.15">
      <c r="A251" s="499" t="s">
        <v>89</v>
      </c>
      <c r="B251" s="500"/>
      <c r="C251" s="500"/>
      <c r="D251" s="500"/>
      <c r="E251" s="500"/>
      <c r="F251" s="500"/>
      <c r="G251" s="500"/>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c r="AT251" s="500"/>
      <c r="AU251" s="500"/>
      <c r="AV251" s="500"/>
      <c r="AW251" s="500"/>
      <c r="AX251" s="501"/>
    </row>
    <row r="252" spans="1:50" ht="67.5" customHeight="1" x14ac:dyDescent="0.15">
      <c r="A252" s="502" t="s">
        <v>264</v>
      </c>
      <c r="B252" s="503"/>
      <c r="C252" s="503"/>
      <c r="D252" s="503"/>
      <c r="E252" s="504"/>
      <c r="F252" s="505" t="s">
        <v>1062</v>
      </c>
      <c r="G252" s="497"/>
      <c r="H252" s="497"/>
      <c r="I252" s="497"/>
      <c r="J252" s="497"/>
      <c r="K252" s="497"/>
      <c r="L252" s="497"/>
      <c r="M252" s="497"/>
      <c r="N252" s="497"/>
      <c r="O252" s="497"/>
      <c r="P252" s="497"/>
      <c r="Q252" s="497"/>
      <c r="R252" s="497"/>
      <c r="S252" s="497"/>
      <c r="T252" s="497"/>
      <c r="U252" s="497"/>
      <c r="V252" s="497"/>
      <c r="W252" s="497"/>
      <c r="X252" s="497"/>
      <c r="Y252" s="497"/>
      <c r="Z252" s="497"/>
      <c r="AA252" s="497"/>
      <c r="AB252" s="497"/>
      <c r="AC252" s="497"/>
      <c r="AD252" s="497"/>
      <c r="AE252" s="497"/>
      <c r="AF252" s="497"/>
      <c r="AG252" s="497"/>
      <c r="AH252" s="497"/>
      <c r="AI252" s="497"/>
      <c r="AJ252" s="497"/>
      <c r="AK252" s="497"/>
      <c r="AL252" s="497"/>
      <c r="AM252" s="497"/>
      <c r="AN252" s="497"/>
      <c r="AO252" s="497"/>
      <c r="AP252" s="497"/>
      <c r="AQ252" s="497"/>
      <c r="AR252" s="497"/>
      <c r="AS252" s="497"/>
      <c r="AT252" s="497"/>
      <c r="AU252" s="497"/>
      <c r="AV252" s="497"/>
      <c r="AW252" s="497"/>
      <c r="AX252" s="498"/>
    </row>
    <row r="253" spans="1:50" ht="24.75" customHeight="1" x14ac:dyDescent="0.15">
      <c r="A253" s="499" t="s">
        <v>164</v>
      </c>
      <c r="B253" s="500"/>
      <c r="C253" s="500"/>
      <c r="D253" s="500"/>
      <c r="E253" s="500"/>
      <c r="F253" s="500"/>
      <c r="G253" s="500"/>
      <c r="H253" s="500"/>
      <c r="I253" s="500"/>
      <c r="J253" s="500"/>
      <c r="K253" s="500"/>
      <c r="L253" s="500"/>
      <c r="M253" s="500"/>
      <c r="N253" s="500"/>
      <c r="O253" s="500"/>
      <c r="P253" s="500"/>
      <c r="Q253" s="500"/>
      <c r="R253" s="500"/>
      <c r="S253" s="500"/>
      <c r="T253" s="500"/>
      <c r="U253" s="500"/>
      <c r="V253" s="500"/>
      <c r="W253" s="500"/>
      <c r="X253" s="500"/>
      <c r="Y253" s="500"/>
      <c r="Z253" s="500"/>
      <c r="AA253" s="500"/>
      <c r="AB253" s="500"/>
      <c r="AC253" s="500"/>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1"/>
    </row>
    <row r="254" spans="1:50" ht="66" customHeight="1" x14ac:dyDescent="0.15">
      <c r="A254" s="502" t="s">
        <v>315</v>
      </c>
      <c r="B254" s="503"/>
      <c r="C254" s="503"/>
      <c r="D254" s="503"/>
      <c r="E254" s="504"/>
      <c r="F254" s="505" t="s">
        <v>1064</v>
      </c>
      <c r="G254" s="497"/>
      <c r="H254" s="497"/>
      <c r="I254" s="497"/>
      <c r="J254" s="497"/>
      <c r="K254" s="497"/>
      <c r="L254" s="497"/>
      <c r="M254" s="497"/>
      <c r="N254" s="497"/>
      <c r="O254" s="497"/>
      <c r="P254" s="497"/>
      <c r="Q254" s="497"/>
      <c r="R254" s="497"/>
      <c r="S254" s="497"/>
      <c r="T254" s="497"/>
      <c r="U254" s="497"/>
      <c r="V254" s="497"/>
      <c r="W254" s="497"/>
      <c r="X254" s="497"/>
      <c r="Y254" s="497"/>
      <c r="Z254" s="497"/>
      <c r="AA254" s="497"/>
      <c r="AB254" s="497"/>
      <c r="AC254" s="497"/>
      <c r="AD254" s="497"/>
      <c r="AE254" s="497"/>
      <c r="AF254" s="497"/>
      <c r="AG254" s="497"/>
      <c r="AH254" s="497"/>
      <c r="AI254" s="497"/>
      <c r="AJ254" s="497"/>
      <c r="AK254" s="497"/>
      <c r="AL254" s="497"/>
      <c r="AM254" s="497"/>
      <c r="AN254" s="497"/>
      <c r="AO254" s="497"/>
      <c r="AP254" s="497"/>
      <c r="AQ254" s="497"/>
      <c r="AR254" s="497"/>
      <c r="AS254" s="497"/>
      <c r="AT254" s="497"/>
      <c r="AU254" s="497"/>
      <c r="AV254" s="497"/>
      <c r="AW254" s="497"/>
      <c r="AX254" s="498"/>
    </row>
    <row r="255" spans="1:50" ht="24.75" customHeight="1" x14ac:dyDescent="0.15">
      <c r="A255" s="506" t="s">
        <v>130</v>
      </c>
      <c r="B255" s="507"/>
      <c r="C255" s="507"/>
      <c r="D255" s="507"/>
      <c r="E255" s="507"/>
      <c r="F255" s="507"/>
      <c r="G255" s="507"/>
      <c r="H255" s="507"/>
      <c r="I255" s="507"/>
      <c r="J255" s="507"/>
      <c r="K255" s="507"/>
      <c r="L255" s="507"/>
      <c r="M255" s="507"/>
      <c r="N255" s="507"/>
      <c r="O255" s="507"/>
      <c r="P255" s="507"/>
      <c r="Q255" s="507"/>
      <c r="R255" s="507"/>
      <c r="S255" s="507"/>
      <c r="T255" s="507"/>
      <c r="U255" s="507"/>
      <c r="V255" s="507"/>
      <c r="W255" s="507"/>
      <c r="X255" s="507"/>
      <c r="Y255" s="507"/>
      <c r="Z255" s="507"/>
      <c r="AA255" s="507"/>
      <c r="AB255" s="507"/>
      <c r="AC255" s="507"/>
      <c r="AD255" s="507"/>
      <c r="AE255" s="507"/>
      <c r="AF255" s="507"/>
      <c r="AG255" s="507"/>
      <c r="AH255" s="507"/>
      <c r="AI255" s="507"/>
      <c r="AJ255" s="507"/>
      <c r="AK255" s="507"/>
      <c r="AL255" s="507"/>
      <c r="AM255" s="507"/>
      <c r="AN255" s="507"/>
      <c r="AO255" s="507"/>
      <c r="AP255" s="507"/>
      <c r="AQ255" s="507"/>
      <c r="AR255" s="507"/>
      <c r="AS255" s="507"/>
      <c r="AT255" s="507"/>
      <c r="AU255" s="507"/>
      <c r="AV255" s="507"/>
      <c r="AW255" s="507"/>
      <c r="AX255" s="508"/>
    </row>
    <row r="256" spans="1:50" ht="67.5" customHeight="1" x14ac:dyDescent="0.15">
      <c r="A256" s="509"/>
      <c r="B256" s="510"/>
      <c r="C256" s="510"/>
      <c r="D256" s="510"/>
      <c r="E256" s="510"/>
      <c r="F256" s="510"/>
      <c r="G256" s="510"/>
      <c r="H256" s="510"/>
      <c r="I256" s="510"/>
      <c r="J256" s="510"/>
      <c r="K256" s="510"/>
      <c r="L256" s="510"/>
      <c r="M256" s="510"/>
      <c r="N256" s="510"/>
      <c r="O256" s="510"/>
      <c r="P256" s="510"/>
      <c r="Q256" s="510"/>
      <c r="R256" s="510"/>
      <c r="S256" s="510"/>
      <c r="T256" s="510"/>
      <c r="U256" s="510"/>
      <c r="V256" s="510"/>
      <c r="W256" s="510"/>
      <c r="X256" s="510"/>
      <c r="Y256" s="510"/>
      <c r="Z256" s="510"/>
      <c r="AA256" s="510"/>
      <c r="AB256" s="510"/>
      <c r="AC256" s="510"/>
      <c r="AD256" s="510"/>
      <c r="AE256" s="510"/>
      <c r="AF256" s="510"/>
      <c r="AG256" s="510"/>
      <c r="AH256" s="510"/>
      <c r="AI256" s="510"/>
      <c r="AJ256" s="510"/>
      <c r="AK256" s="510"/>
      <c r="AL256" s="510"/>
      <c r="AM256" s="510"/>
      <c r="AN256" s="510"/>
      <c r="AO256" s="510"/>
      <c r="AP256" s="510"/>
      <c r="AQ256" s="510"/>
      <c r="AR256" s="510"/>
      <c r="AS256" s="510"/>
      <c r="AT256" s="510"/>
      <c r="AU256" s="510"/>
      <c r="AV256" s="510"/>
      <c r="AW256" s="510"/>
      <c r="AX256" s="511"/>
    </row>
    <row r="257" spans="1:51" ht="24.75" customHeight="1" x14ac:dyDescent="0.15">
      <c r="A257" s="512" t="s">
        <v>552</v>
      </c>
      <c r="B257" s="513"/>
      <c r="C257" s="513"/>
      <c r="D257" s="513"/>
      <c r="E257" s="513"/>
      <c r="F257" s="513"/>
      <c r="G257" s="513"/>
      <c r="H257" s="513"/>
      <c r="I257" s="513"/>
      <c r="J257" s="513"/>
      <c r="K257" s="513"/>
      <c r="L257" s="513"/>
      <c r="M257" s="513"/>
      <c r="N257" s="513"/>
      <c r="O257" s="513"/>
      <c r="P257" s="513"/>
      <c r="Q257" s="513"/>
      <c r="R257" s="513"/>
      <c r="S257" s="513"/>
      <c r="T257" s="513"/>
      <c r="U257" s="513"/>
      <c r="V257" s="513"/>
      <c r="W257" s="513"/>
      <c r="X257" s="513"/>
      <c r="Y257" s="513"/>
      <c r="Z257" s="513"/>
      <c r="AA257" s="513"/>
      <c r="AB257" s="513"/>
      <c r="AC257" s="513"/>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4"/>
    </row>
    <row r="258" spans="1:51" ht="24.75" customHeight="1" x14ac:dyDescent="0.15">
      <c r="A258" s="515" t="s">
        <v>289</v>
      </c>
      <c r="B258" s="264"/>
      <c r="C258" s="264"/>
      <c r="D258" s="265"/>
      <c r="E258" s="492" t="s">
        <v>658</v>
      </c>
      <c r="F258" s="493"/>
      <c r="G258" s="493"/>
      <c r="H258" s="493"/>
      <c r="I258" s="493"/>
      <c r="J258" s="493"/>
      <c r="K258" s="493"/>
      <c r="L258" s="493"/>
      <c r="M258" s="493"/>
      <c r="N258" s="493"/>
      <c r="O258" s="493"/>
      <c r="P258" s="494"/>
      <c r="Q258" s="492" t="s">
        <v>16</v>
      </c>
      <c r="R258" s="493"/>
      <c r="S258" s="493"/>
      <c r="T258" s="493"/>
      <c r="U258" s="493"/>
      <c r="V258" s="493"/>
      <c r="W258" s="493"/>
      <c r="X258" s="493"/>
      <c r="Y258" s="493"/>
      <c r="Z258" s="493"/>
      <c r="AA258" s="493"/>
      <c r="AB258" s="494"/>
      <c r="AC258" s="492" t="s">
        <v>330</v>
      </c>
      <c r="AD258" s="493"/>
      <c r="AE258" s="493"/>
      <c r="AF258" s="493"/>
      <c r="AG258" s="493"/>
      <c r="AH258" s="493"/>
      <c r="AI258" s="493"/>
      <c r="AJ258" s="493"/>
      <c r="AK258" s="493"/>
      <c r="AL258" s="493"/>
      <c r="AM258" s="493"/>
      <c r="AN258" s="494"/>
      <c r="AO258" s="492"/>
      <c r="AP258" s="493"/>
      <c r="AQ258" s="493"/>
      <c r="AR258" s="493"/>
      <c r="AS258" s="493"/>
      <c r="AT258" s="493"/>
      <c r="AU258" s="493"/>
      <c r="AV258" s="493"/>
      <c r="AW258" s="493"/>
      <c r="AX258" s="495"/>
      <c r="AY258" s="46"/>
    </row>
    <row r="259" spans="1:51" ht="24.75" customHeight="1" x14ac:dyDescent="0.15">
      <c r="A259" s="182" t="s">
        <v>581</v>
      </c>
      <c r="B259" s="182"/>
      <c r="C259" s="182"/>
      <c r="D259" s="182"/>
      <c r="E259" s="492" t="s">
        <v>771</v>
      </c>
      <c r="F259" s="493"/>
      <c r="G259" s="493"/>
      <c r="H259" s="493"/>
      <c r="I259" s="493"/>
      <c r="J259" s="493"/>
      <c r="K259" s="493"/>
      <c r="L259" s="493"/>
      <c r="M259" s="493"/>
      <c r="N259" s="493"/>
      <c r="O259" s="493"/>
      <c r="P259" s="494"/>
      <c r="Q259" s="492" t="s">
        <v>638</v>
      </c>
      <c r="R259" s="493"/>
      <c r="S259" s="493"/>
      <c r="T259" s="493"/>
      <c r="U259" s="493"/>
      <c r="V259" s="493"/>
      <c r="W259" s="493"/>
      <c r="X259" s="493"/>
      <c r="Y259" s="493"/>
      <c r="Z259" s="493"/>
      <c r="AA259" s="493"/>
      <c r="AB259" s="494"/>
      <c r="AC259" s="492" t="s">
        <v>72</v>
      </c>
      <c r="AD259" s="493"/>
      <c r="AE259" s="493"/>
      <c r="AF259" s="493"/>
      <c r="AG259" s="493"/>
      <c r="AH259" s="493"/>
      <c r="AI259" s="493"/>
      <c r="AJ259" s="493"/>
      <c r="AK259" s="493"/>
      <c r="AL259" s="493"/>
      <c r="AM259" s="493"/>
      <c r="AN259" s="494"/>
      <c r="AO259" s="492"/>
      <c r="AP259" s="493"/>
      <c r="AQ259" s="493"/>
      <c r="AR259" s="493"/>
      <c r="AS259" s="493"/>
      <c r="AT259" s="493"/>
      <c r="AU259" s="493"/>
      <c r="AV259" s="493"/>
      <c r="AW259" s="493"/>
      <c r="AX259" s="495"/>
    </row>
    <row r="260" spans="1:51" ht="24.75" customHeight="1" x14ac:dyDescent="0.15">
      <c r="A260" s="182" t="s">
        <v>578</v>
      </c>
      <c r="B260" s="182"/>
      <c r="C260" s="182"/>
      <c r="D260" s="182"/>
      <c r="E260" s="492" t="s">
        <v>884</v>
      </c>
      <c r="F260" s="493"/>
      <c r="G260" s="493"/>
      <c r="H260" s="493"/>
      <c r="I260" s="493"/>
      <c r="J260" s="493"/>
      <c r="K260" s="493"/>
      <c r="L260" s="493"/>
      <c r="M260" s="493"/>
      <c r="N260" s="493"/>
      <c r="O260" s="493"/>
      <c r="P260" s="494"/>
      <c r="Q260" s="492" t="s">
        <v>886</v>
      </c>
      <c r="R260" s="493"/>
      <c r="S260" s="493"/>
      <c r="T260" s="493"/>
      <c r="U260" s="493"/>
      <c r="V260" s="493"/>
      <c r="W260" s="493"/>
      <c r="X260" s="493"/>
      <c r="Y260" s="493"/>
      <c r="Z260" s="493"/>
      <c r="AA260" s="493"/>
      <c r="AB260" s="494"/>
      <c r="AC260" s="492" t="s">
        <v>632</v>
      </c>
      <c r="AD260" s="493"/>
      <c r="AE260" s="493"/>
      <c r="AF260" s="493"/>
      <c r="AG260" s="493"/>
      <c r="AH260" s="493"/>
      <c r="AI260" s="493"/>
      <c r="AJ260" s="493"/>
      <c r="AK260" s="493"/>
      <c r="AL260" s="493"/>
      <c r="AM260" s="493"/>
      <c r="AN260" s="494"/>
      <c r="AO260" s="492"/>
      <c r="AP260" s="493"/>
      <c r="AQ260" s="493"/>
      <c r="AR260" s="493"/>
      <c r="AS260" s="493"/>
      <c r="AT260" s="493"/>
      <c r="AU260" s="493"/>
      <c r="AV260" s="493"/>
      <c r="AW260" s="493"/>
      <c r="AX260" s="495"/>
    </row>
    <row r="261" spans="1:51" ht="24.75" customHeight="1" x14ac:dyDescent="0.15">
      <c r="A261" s="182" t="s">
        <v>225</v>
      </c>
      <c r="B261" s="182"/>
      <c r="C261" s="182"/>
      <c r="D261" s="182"/>
      <c r="E261" s="492" t="s">
        <v>887</v>
      </c>
      <c r="F261" s="493"/>
      <c r="G261" s="493"/>
      <c r="H261" s="493"/>
      <c r="I261" s="493"/>
      <c r="J261" s="493"/>
      <c r="K261" s="493"/>
      <c r="L261" s="493"/>
      <c r="M261" s="493"/>
      <c r="N261" s="493"/>
      <c r="O261" s="493"/>
      <c r="P261" s="494"/>
      <c r="Q261" s="492" t="s">
        <v>671</v>
      </c>
      <c r="R261" s="493"/>
      <c r="S261" s="493"/>
      <c r="T261" s="493"/>
      <c r="U261" s="493"/>
      <c r="V261" s="493"/>
      <c r="W261" s="493"/>
      <c r="X261" s="493"/>
      <c r="Y261" s="493"/>
      <c r="Z261" s="493"/>
      <c r="AA261" s="493"/>
      <c r="AB261" s="494"/>
      <c r="AC261" s="492" t="s">
        <v>840</v>
      </c>
      <c r="AD261" s="493"/>
      <c r="AE261" s="493"/>
      <c r="AF261" s="493"/>
      <c r="AG261" s="493"/>
      <c r="AH261" s="493"/>
      <c r="AI261" s="493"/>
      <c r="AJ261" s="493"/>
      <c r="AK261" s="493"/>
      <c r="AL261" s="493"/>
      <c r="AM261" s="493"/>
      <c r="AN261" s="494"/>
      <c r="AO261" s="492"/>
      <c r="AP261" s="493"/>
      <c r="AQ261" s="493"/>
      <c r="AR261" s="493"/>
      <c r="AS261" s="493"/>
      <c r="AT261" s="493"/>
      <c r="AU261" s="493"/>
      <c r="AV261" s="493"/>
      <c r="AW261" s="493"/>
      <c r="AX261" s="495"/>
    </row>
    <row r="262" spans="1:51" ht="24.75" customHeight="1" x14ac:dyDescent="0.15">
      <c r="A262" s="182" t="s">
        <v>575</v>
      </c>
      <c r="B262" s="182"/>
      <c r="C262" s="182"/>
      <c r="D262" s="182"/>
      <c r="E262" s="492" t="s">
        <v>888</v>
      </c>
      <c r="F262" s="493"/>
      <c r="G262" s="493"/>
      <c r="H262" s="493"/>
      <c r="I262" s="493"/>
      <c r="J262" s="493"/>
      <c r="K262" s="493"/>
      <c r="L262" s="493"/>
      <c r="M262" s="493"/>
      <c r="N262" s="493"/>
      <c r="O262" s="493"/>
      <c r="P262" s="494"/>
      <c r="Q262" s="492" t="s">
        <v>884</v>
      </c>
      <c r="R262" s="493"/>
      <c r="S262" s="493"/>
      <c r="T262" s="493"/>
      <c r="U262" s="493"/>
      <c r="V262" s="493"/>
      <c r="W262" s="493"/>
      <c r="X262" s="493"/>
      <c r="Y262" s="493"/>
      <c r="Z262" s="493"/>
      <c r="AA262" s="493"/>
      <c r="AB262" s="494"/>
      <c r="AC262" s="492" t="s">
        <v>889</v>
      </c>
      <c r="AD262" s="493"/>
      <c r="AE262" s="493"/>
      <c r="AF262" s="493"/>
      <c r="AG262" s="493"/>
      <c r="AH262" s="493"/>
      <c r="AI262" s="493"/>
      <c r="AJ262" s="493"/>
      <c r="AK262" s="493"/>
      <c r="AL262" s="493"/>
      <c r="AM262" s="493"/>
      <c r="AN262" s="494"/>
      <c r="AO262" s="492"/>
      <c r="AP262" s="493"/>
      <c r="AQ262" s="493"/>
      <c r="AR262" s="493"/>
      <c r="AS262" s="493"/>
      <c r="AT262" s="493"/>
      <c r="AU262" s="493"/>
      <c r="AV262" s="493"/>
      <c r="AW262" s="493"/>
      <c r="AX262" s="495"/>
    </row>
    <row r="263" spans="1:51" ht="24.75" customHeight="1" x14ac:dyDescent="0.15">
      <c r="A263" s="182" t="s">
        <v>250</v>
      </c>
      <c r="B263" s="182"/>
      <c r="C263" s="182"/>
      <c r="D263" s="182"/>
      <c r="E263" s="492" t="s">
        <v>396</v>
      </c>
      <c r="F263" s="493"/>
      <c r="G263" s="493"/>
      <c r="H263" s="493"/>
      <c r="I263" s="493"/>
      <c r="J263" s="493"/>
      <c r="K263" s="493"/>
      <c r="L263" s="493"/>
      <c r="M263" s="493"/>
      <c r="N263" s="493"/>
      <c r="O263" s="493"/>
      <c r="P263" s="494"/>
      <c r="Q263" s="492"/>
      <c r="R263" s="493"/>
      <c r="S263" s="493"/>
      <c r="T263" s="493"/>
      <c r="U263" s="493"/>
      <c r="V263" s="493"/>
      <c r="W263" s="493"/>
      <c r="X263" s="493"/>
      <c r="Y263" s="493"/>
      <c r="Z263" s="493"/>
      <c r="AA263" s="493"/>
      <c r="AB263" s="494"/>
      <c r="AC263" s="492"/>
      <c r="AD263" s="493"/>
      <c r="AE263" s="493"/>
      <c r="AF263" s="493"/>
      <c r="AG263" s="493"/>
      <c r="AH263" s="493"/>
      <c r="AI263" s="493"/>
      <c r="AJ263" s="493"/>
      <c r="AK263" s="493"/>
      <c r="AL263" s="493"/>
      <c r="AM263" s="493"/>
      <c r="AN263" s="494"/>
      <c r="AO263" s="492"/>
      <c r="AP263" s="493"/>
      <c r="AQ263" s="493"/>
      <c r="AR263" s="493"/>
      <c r="AS263" s="493"/>
      <c r="AT263" s="493"/>
      <c r="AU263" s="493"/>
      <c r="AV263" s="493"/>
      <c r="AW263" s="493"/>
      <c r="AX263" s="495"/>
    </row>
    <row r="264" spans="1:51" ht="24.75" customHeight="1" x14ac:dyDescent="0.15">
      <c r="A264" s="182" t="s">
        <v>229</v>
      </c>
      <c r="B264" s="182"/>
      <c r="C264" s="182"/>
      <c r="D264" s="182"/>
      <c r="E264" s="492" t="s">
        <v>890</v>
      </c>
      <c r="F264" s="493"/>
      <c r="G264" s="493"/>
      <c r="H264" s="493"/>
      <c r="I264" s="493"/>
      <c r="J264" s="493"/>
      <c r="K264" s="493"/>
      <c r="L264" s="493"/>
      <c r="M264" s="493"/>
      <c r="N264" s="493"/>
      <c r="O264" s="493"/>
      <c r="P264" s="494"/>
      <c r="Q264" s="492"/>
      <c r="R264" s="493"/>
      <c r="S264" s="493"/>
      <c r="T264" s="493"/>
      <c r="U264" s="493"/>
      <c r="V264" s="493"/>
      <c r="W264" s="493"/>
      <c r="X264" s="493"/>
      <c r="Y264" s="493"/>
      <c r="Z264" s="493"/>
      <c r="AA264" s="493"/>
      <c r="AB264" s="494"/>
      <c r="AC264" s="492"/>
      <c r="AD264" s="493"/>
      <c r="AE264" s="493"/>
      <c r="AF264" s="493"/>
      <c r="AG264" s="493"/>
      <c r="AH264" s="493"/>
      <c r="AI264" s="493"/>
      <c r="AJ264" s="493"/>
      <c r="AK264" s="493"/>
      <c r="AL264" s="493"/>
      <c r="AM264" s="493"/>
      <c r="AN264" s="494"/>
      <c r="AO264" s="492"/>
      <c r="AP264" s="493"/>
      <c r="AQ264" s="493"/>
      <c r="AR264" s="493"/>
      <c r="AS264" s="493"/>
      <c r="AT264" s="493"/>
      <c r="AU264" s="493"/>
      <c r="AV264" s="493"/>
      <c r="AW264" s="493"/>
      <c r="AX264" s="495"/>
    </row>
    <row r="265" spans="1:51" ht="24.75" customHeight="1" x14ac:dyDescent="0.15">
      <c r="A265" s="182" t="s">
        <v>561</v>
      </c>
      <c r="B265" s="182"/>
      <c r="C265" s="182"/>
      <c r="D265" s="182"/>
      <c r="E265" s="492" t="s">
        <v>891</v>
      </c>
      <c r="F265" s="493"/>
      <c r="G265" s="493"/>
      <c r="H265" s="493"/>
      <c r="I265" s="493"/>
      <c r="J265" s="493"/>
      <c r="K265" s="493"/>
      <c r="L265" s="493"/>
      <c r="M265" s="493"/>
      <c r="N265" s="493"/>
      <c r="O265" s="493"/>
      <c r="P265" s="494"/>
      <c r="Q265" s="492"/>
      <c r="R265" s="493"/>
      <c r="S265" s="493"/>
      <c r="T265" s="493"/>
      <c r="U265" s="493"/>
      <c r="V265" s="493"/>
      <c r="W265" s="493"/>
      <c r="X265" s="493"/>
      <c r="Y265" s="493"/>
      <c r="Z265" s="493"/>
      <c r="AA265" s="493"/>
      <c r="AB265" s="494"/>
      <c r="AC265" s="492"/>
      <c r="AD265" s="493"/>
      <c r="AE265" s="493"/>
      <c r="AF265" s="493"/>
      <c r="AG265" s="493"/>
      <c r="AH265" s="493"/>
      <c r="AI265" s="493"/>
      <c r="AJ265" s="493"/>
      <c r="AK265" s="493"/>
      <c r="AL265" s="493"/>
      <c r="AM265" s="493"/>
      <c r="AN265" s="494"/>
      <c r="AO265" s="492"/>
      <c r="AP265" s="493"/>
      <c r="AQ265" s="493"/>
      <c r="AR265" s="493"/>
      <c r="AS265" s="493"/>
      <c r="AT265" s="493"/>
      <c r="AU265" s="493"/>
      <c r="AV265" s="493"/>
      <c r="AW265" s="493"/>
      <c r="AX265" s="495"/>
    </row>
    <row r="266" spans="1:51" ht="24.75" customHeight="1" x14ac:dyDescent="0.15">
      <c r="A266" s="182" t="s">
        <v>291</v>
      </c>
      <c r="B266" s="182"/>
      <c r="C266" s="182"/>
      <c r="D266" s="182"/>
      <c r="E266" s="488" t="s">
        <v>353</v>
      </c>
      <c r="F266" s="486"/>
      <c r="G266" s="486"/>
      <c r="H266" s="18" t="str">
        <f>IF(E266="","","-")</f>
        <v>-</v>
      </c>
      <c r="I266" s="486"/>
      <c r="J266" s="486"/>
      <c r="K266" s="18" t="str">
        <f>IF(I266="","","-")</f>
        <v/>
      </c>
      <c r="L266" s="487">
        <v>192</v>
      </c>
      <c r="M266" s="487"/>
      <c r="N266" s="18" t="str">
        <f>IF(O266="","","-")</f>
        <v/>
      </c>
      <c r="O266" s="489"/>
      <c r="P266" s="490"/>
      <c r="Q266" s="488"/>
      <c r="R266" s="486"/>
      <c r="S266" s="486"/>
      <c r="T266" s="18" t="str">
        <f>IF(Q266="","","-")</f>
        <v/>
      </c>
      <c r="U266" s="486"/>
      <c r="V266" s="486"/>
      <c r="W266" s="18" t="str">
        <f>IF(U266="","","-")</f>
        <v/>
      </c>
      <c r="X266" s="487"/>
      <c r="Y266" s="487"/>
      <c r="Z266" s="18" t="str">
        <f>IF(AA266="","","-")</f>
        <v/>
      </c>
      <c r="AA266" s="489"/>
      <c r="AB266" s="490"/>
      <c r="AC266" s="488"/>
      <c r="AD266" s="486"/>
      <c r="AE266" s="486"/>
      <c r="AF266" s="18" t="str">
        <f>IF(AC266="","","-")</f>
        <v/>
      </c>
      <c r="AG266" s="486"/>
      <c r="AH266" s="486"/>
      <c r="AI266" s="18" t="str">
        <f>IF(AG266="","","-")</f>
        <v/>
      </c>
      <c r="AJ266" s="487"/>
      <c r="AK266" s="487"/>
      <c r="AL266" s="18" t="str">
        <f>IF(AM266="","","-")</f>
        <v/>
      </c>
      <c r="AM266" s="489"/>
      <c r="AN266" s="490"/>
      <c r="AO266" s="488"/>
      <c r="AP266" s="486"/>
      <c r="AQ266" s="18" t="str">
        <f>IF(AO266="","","-")</f>
        <v/>
      </c>
      <c r="AR266" s="486"/>
      <c r="AS266" s="486"/>
      <c r="AT266" s="18" t="str">
        <f>IF(AR266="","","-")</f>
        <v/>
      </c>
      <c r="AU266" s="487"/>
      <c r="AV266" s="487"/>
      <c r="AW266" s="18" t="str">
        <f>IF(AX266="","","-")</f>
        <v/>
      </c>
      <c r="AX266" s="40"/>
    </row>
    <row r="267" spans="1:51" ht="24.75" customHeight="1" x14ac:dyDescent="0.15">
      <c r="A267" s="182" t="s">
        <v>848</v>
      </c>
      <c r="B267" s="182"/>
      <c r="C267" s="182"/>
      <c r="D267" s="182"/>
      <c r="E267" s="488" t="s">
        <v>353</v>
      </c>
      <c r="F267" s="486"/>
      <c r="G267" s="486"/>
      <c r="H267" s="18"/>
      <c r="I267" s="486"/>
      <c r="J267" s="486"/>
      <c r="K267" s="18"/>
      <c r="L267" s="487">
        <v>197</v>
      </c>
      <c r="M267" s="487"/>
      <c r="N267" s="18" t="str">
        <f>IF(O267="","","-")</f>
        <v/>
      </c>
      <c r="O267" s="489"/>
      <c r="P267" s="490"/>
      <c r="Q267" s="488"/>
      <c r="R267" s="486"/>
      <c r="S267" s="486"/>
      <c r="T267" s="18" t="str">
        <f>IF(Q267="","","-")</f>
        <v/>
      </c>
      <c r="U267" s="486"/>
      <c r="V267" s="486"/>
      <c r="W267" s="18" t="str">
        <f>IF(U267="","","-")</f>
        <v/>
      </c>
      <c r="X267" s="487"/>
      <c r="Y267" s="487"/>
      <c r="Z267" s="18" t="str">
        <f>IF(AA267="","","-")</f>
        <v/>
      </c>
      <c r="AA267" s="489"/>
      <c r="AB267" s="490"/>
      <c r="AC267" s="488"/>
      <c r="AD267" s="486"/>
      <c r="AE267" s="486"/>
      <c r="AF267" s="18" t="str">
        <f>IF(AC267="","","-")</f>
        <v/>
      </c>
      <c r="AG267" s="486"/>
      <c r="AH267" s="486"/>
      <c r="AI267" s="18" t="str">
        <f>IF(AG267="","","-")</f>
        <v/>
      </c>
      <c r="AJ267" s="487"/>
      <c r="AK267" s="487"/>
      <c r="AL267" s="18" t="str">
        <f>IF(AM267="","","-")</f>
        <v/>
      </c>
      <c r="AM267" s="489"/>
      <c r="AN267" s="490"/>
      <c r="AO267" s="488"/>
      <c r="AP267" s="486"/>
      <c r="AQ267" s="18" t="str">
        <f>IF(AO267="","","-")</f>
        <v/>
      </c>
      <c r="AR267" s="486"/>
      <c r="AS267" s="486"/>
      <c r="AT267" s="18" t="str">
        <f>IF(AR267="","","-")</f>
        <v/>
      </c>
      <c r="AU267" s="487"/>
      <c r="AV267" s="487"/>
      <c r="AW267" s="18" t="str">
        <f>IF(AX267="","","-")</f>
        <v/>
      </c>
      <c r="AX267" s="40"/>
    </row>
    <row r="268" spans="1:51" ht="24.75" customHeight="1" x14ac:dyDescent="0.15">
      <c r="A268" s="182" t="s">
        <v>435</v>
      </c>
      <c r="B268" s="182"/>
      <c r="C268" s="182"/>
      <c r="D268" s="182"/>
      <c r="E268" s="484">
        <v>2021</v>
      </c>
      <c r="F268" s="485"/>
      <c r="G268" s="486" t="s">
        <v>823</v>
      </c>
      <c r="H268" s="486"/>
      <c r="I268" s="486"/>
      <c r="J268" s="485">
        <v>20</v>
      </c>
      <c r="K268" s="485"/>
      <c r="L268" s="487">
        <v>203</v>
      </c>
      <c r="M268" s="487"/>
      <c r="N268" s="487"/>
      <c r="O268" s="485"/>
      <c r="P268" s="485"/>
      <c r="Q268" s="484"/>
      <c r="R268" s="485"/>
      <c r="S268" s="486"/>
      <c r="T268" s="486"/>
      <c r="U268" s="486"/>
      <c r="V268" s="485"/>
      <c r="W268" s="485"/>
      <c r="X268" s="487"/>
      <c r="Y268" s="487"/>
      <c r="Z268" s="487"/>
      <c r="AA268" s="485"/>
      <c r="AB268" s="491"/>
      <c r="AC268" s="484"/>
      <c r="AD268" s="485"/>
      <c r="AE268" s="486"/>
      <c r="AF268" s="486"/>
      <c r="AG268" s="486"/>
      <c r="AH268" s="485"/>
      <c r="AI268" s="485"/>
      <c r="AJ268" s="487"/>
      <c r="AK268" s="487"/>
      <c r="AL268" s="487"/>
      <c r="AM268" s="485"/>
      <c r="AN268" s="491"/>
      <c r="AO268" s="484"/>
      <c r="AP268" s="485"/>
      <c r="AQ268" s="486"/>
      <c r="AR268" s="486"/>
      <c r="AS268" s="486"/>
      <c r="AT268" s="485"/>
      <c r="AU268" s="485"/>
      <c r="AV268" s="487"/>
      <c r="AW268" s="487"/>
      <c r="AX268" s="40"/>
    </row>
    <row r="269" spans="1:51" ht="28.35" customHeight="1" x14ac:dyDescent="0.15">
      <c r="A269" s="108" t="s">
        <v>571</v>
      </c>
      <c r="B269" s="109"/>
      <c r="C269" s="109"/>
      <c r="D269" s="109"/>
      <c r="E269" s="109"/>
      <c r="F269" s="110"/>
      <c r="G269" s="15" t="s">
        <v>285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51.6"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51.6"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63"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48"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51.6"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7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7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16.149999999999999"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12"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18.600000000000001"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48"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52.1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132"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13.9"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11.4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18.60000000000000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47.45"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52.9"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90.6"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14.45"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12"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48.6"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52.15"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70.150000000000006"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15" hidden="1" customHeight="1" x14ac:dyDescent="0.15">
      <c r="A306" s="108"/>
      <c r="B306" s="109"/>
      <c r="C306" s="109"/>
      <c r="D306" s="109"/>
      <c r="E306" s="109"/>
      <c r="F306" s="110"/>
      <c r="G306" s="17"/>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42"/>
    </row>
    <row r="307" spans="1:50" ht="24.7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47" t="s">
        <v>228</v>
      </c>
      <c r="B308" s="448"/>
      <c r="C308" s="448"/>
      <c r="D308" s="448"/>
      <c r="E308" s="448"/>
      <c r="F308" s="449"/>
      <c r="G308" s="463" t="s">
        <v>1056</v>
      </c>
      <c r="H308" s="464"/>
      <c r="I308" s="464"/>
      <c r="J308" s="464"/>
      <c r="K308" s="464"/>
      <c r="L308" s="464"/>
      <c r="M308" s="464"/>
      <c r="N308" s="464"/>
      <c r="O308" s="464"/>
      <c r="P308" s="464"/>
      <c r="Q308" s="464"/>
      <c r="R308" s="464"/>
      <c r="S308" s="464"/>
      <c r="T308" s="464"/>
      <c r="U308" s="464"/>
      <c r="V308" s="464"/>
      <c r="W308" s="464"/>
      <c r="X308" s="464"/>
      <c r="Y308" s="464"/>
      <c r="Z308" s="464"/>
      <c r="AA308" s="464"/>
      <c r="AB308" s="465"/>
      <c r="AC308" s="463" t="s">
        <v>907</v>
      </c>
      <c r="AD308" s="464"/>
      <c r="AE308" s="464"/>
      <c r="AF308" s="464"/>
      <c r="AG308" s="464"/>
      <c r="AH308" s="464"/>
      <c r="AI308" s="464"/>
      <c r="AJ308" s="464"/>
      <c r="AK308" s="464"/>
      <c r="AL308" s="464"/>
      <c r="AM308" s="464"/>
      <c r="AN308" s="464"/>
      <c r="AO308" s="464"/>
      <c r="AP308" s="464"/>
      <c r="AQ308" s="464"/>
      <c r="AR308" s="464"/>
      <c r="AS308" s="464"/>
      <c r="AT308" s="464"/>
      <c r="AU308" s="464"/>
      <c r="AV308" s="464"/>
      <c r="AW308" s="464"/>
      <c r="AX308" s="466"/>
    </row>
    <row r="309" spans="1:50" ht="24.75" customHeight="1" x14ac:dyDescent="0.15">
      <c r="A309" s="450"/>
      <c r="B309" s="451"/>
      <c r="C309" s="451"/>
      <c r="D309" s="451"/>
      <c r="E309" s="451"/>
      <c r="F309" s="452"/>
      <c r="G309" s="467" t="s">
        <v>70</v>
      </c>
      <c r="H309" s="366"/>
      <c r="I309" s="366"/>
      <c r="J309" s="366"/>
      <c r="K309" s="366"/>
      <c r="L309" s="468" t="s">
        <v>76</v>
      </c>
      <c r="M309" s="366"/>
      <c r="N309" s="366"/>
      <c r="O309" s="366"/>
      <c r="P309" s="366"/>
      <c r="Q309" s="366"/>
      <c r="R309" s="366"/>
      <c r="S309" s="366"/>
      <c r="T309" s="366"/>
      <c r="U309" s="366"/>
      <c r="V309" s="366"/>
      <c r="W309" s="366"/>
      <c r="X309" s="469"/>
      <c r="Y309" s="470" t="s">
        <v>84</v>
      </c>
      <c r="Z309" s="471"/>
      <c r="AA309" s="471"/>
      <c r="AB309" s="472"/>
      <c r="AC309" s="467" t="s">
        <v>70</v>
      </c>
      <c r="AD309" s="366"/>
      <c r="AE309" s="366"/>
      <c r="AF309" s="366"/>
      <c r="AG309" s="366"/>
      <c r="AH309" s="468" t="s">
        <v>76</v>
      </c>
      <c r="AI309" s="366"/>
      <c r="AJ309" s="366"/>
      <c r="AK309" s="366"/>
      <c r="AL309" s="366"/>
      <c r="AM309" s="366"/>
      <c r="AN309" s="366"/>
      <c r="AO309" s="366"/>
      <c r="AP309" s="366"/>
      <c r="AQ309" s="366"/>
      <c r="AR309" s="366"/>
      <c r="AS309" s="366"/>
      <c r="AT309" s="469"/>
      <c r="AU309" s="470" t="s">
        <v>84</v>
      </c>
      <c r="AV309" s="471"/>
      <c r="AW309" s="471"/>
      <c r="AX309" s="473"/>
    </row>
    <row r="310" spans="1:50" ht="24.75" customHeight="1" x14ac:dyDescent="0.15">
      <c r="A310" s="450"/>
      <c r="B310" s="451"/>
      <c r="C310" s="451"/>
      <c r="D310" s="451"/>
      <c r="E310" s="451"/>
      <c r="F310" s="452"/>
      <c r="G310" s="474" t="s">
        <v>779</v>
      </c>
      <c r="H310" s="475"/>
      <c r="I310" s="475"/>
      <c r="J310" s="475"/>
      <c r="K310" s="476"/>
      <c r="L310" s="477" t="s">
        <v>1045</v>
      </c>
      <c r="M310" s="478"/>
      <c r="N310" s="478"/>
      <c r="O310" s="478"/>
      <c r="P310" s="478"/>
      <c r="Q310" s="478"/>
      <c r="R310" s="478"/>
      <c r="S310" s="478"/>
      <c r="T310" s="478"/>
      <c r="U310" s="478"/>
      <c r="V310" s="478"/>
      <c r="W310" s="478"/>
      <c r="X310" s="479"/>
      <c r="Y310" s="480">
        <v>475</v>
      </c>
      <c r="Z310" s="481"/>
      <c r="AA310" s="481"/>
      <c r="AB310" s="482"/>
      <c r="AC310" s="474" t="s">
        <v>203</v>
      </c>
      <c r="AD310" s="475"/>
      <c r="AE310" s="475"/>
      <c r="AF310" s="475"/>
      <c r="AG310" s="476"/>
      <c r="AH310" s="477" t="s">
        <v>893</v>
      </c>
      <c r="AI310" s="478"/>
      <c r="AJ310" s="478"/>
      <c r="AK310" s="478"/>
      <c r="AL310" s="478"/>
      <c r="AM310" s="478"/>
      <c r="AN310" s="478"/>
      <c r="AO310" s="478"/>
      <c r="AP310" s="478"/>
      <c r="AQ310" s="478"/>
      <c r="AR310" s="478"/>
      <c r="AS310" s="478"/>
      <c r="AT310" s="479"/>
      <c r="AU310" s="480">
        <v>163</v>
      </c>
      <c r="AV310" s="481"/>
      <c r="AW310" s="481"/>
      <c r="AX310" s="483"/>
    </row>
    <row r="311" spans="1:50" ht="24.75" customHeight="1" x14ac:dyDescent="0.15">
      <c r="A311" s="450"/>
      <c r="B311" s="451"/>
      <c r="C311" s="451"/>
      <c r="D311" s="451"/>
      <c r="E311" s="451"/>
      <c r="F311" s="452"/>
      <c r="G311" s="453" t="s">
        <v>1046</v>
      </c>
      <c r="H311" s="454"/>
      <c r="I311" s="454"/>
      <c r="J311" s="454"/>
      <c r="K311" s="455"/>
      <c r="L311" s="456" t="s">
        <v>77</v>
      </c>
      <c r="M311" s="457"/>
      <c r="N311" s="457"/>
      <c r="O311" s="457"/>
      <c r="P311" s="457"/>
      <c r="Q311" s="457"/>
      <c r="R311" s="457"/>
      <c r="S311" s="457"/>
      <c r="T311" s="457"/>
      <c r="U311" s="457"/>
      <c r="V311" s="457"/>
      <c r="W311" s="457"/>
      <c r="X311" s="458"/>
      <c r="Y311" s="459">
        <v>106</v>
      </c>
      <c r="Z311" s="460"/>
      <c r="AA311" s="460"/>
      <c r="AB311" s="461"/>
      <c r="AC311" s="453" t="s">
        <v>203</v>
      </c>
      <c r="AD311" s="454"/>
      <c r="AE311" s="454"/>
      <c r="AF311" s="454"/>
      <c r="AG311" s="455"/>
      <c r="AH311" s="456" t="s">
        <v>515</v>
      </c>
      <c r="AI311" s="457"/>
      <c r="AJ311" s="457"/>
      <c r="AK311" s="457"/>
      <c r="AL311" s="457"/>
      <c r="AM311" s="457"/>
      <c r="AN311" s="457"/>
      <c r="AO311" s="457"/>
      <c r="AP311" s="457"/>
      <c r="AQ311" s="457"/>
      <c r="AR311" s="457"/>
      <c r="AS311" s="457"/>
      <c r="AT311" s="458"/>
      <c r="AU311" s="459">
        <v>188</v>
      </c>
      <c r="AV311" s="460"/>
      <c r="AW311" s="460"/>
      <c r="AX311" s="462"/>
    </row>
    <row r="312" spans="1:50" ht="24.75" customHeight="1" x14ac:dyDescent="0.15">
      <c r="A312" s="450"/>
      <c r="B312" s="451"/>
      <c r="C312" s="451"/>
      <c r="D312" s="451"/>
      <c r="E312" s="451"/>
      <c r="F312" s="452"/>
      <c r="G312" s="453" t="s">
        <v>1047</v>
      </c>
      <c r="H312" s="454"/>
      <c r="I312" s="454"/>
      <c r="J312" s="454"/>
      <c r="K312" s="455"/>
      <c r="L312" s="456" t="s">
        <v>1048</v>
      </c>
      <c r="M312" s="457"/>
      <c r="N312" s="457"/>
      <c r="O312" s="457"/>
      <c r="P312" s="457"/>
      <c r="Q312" s="457"/>
      <c r="R312" s="457"/>
      <c r="S312" s="457"/>
      <c r="T312" s="457"/>
      <c r="U312" s="457"/>
      <c r="V312" s="457"/>
      <c r="W312" s="457"/>
      <c r="X312" s="458"/>
      <c r="Y312" s="459">
        <v>1130</v>
      </c>
      <c r="Z312" s="460"/>
      <c r="AA312" s="460"/>
      <c r="AB312" s="461"/>
      <c r="AC312" s="453" t="s">
        <v>203</v>
      </c>
      <c r="AD312" s="454"/>
      <c r="AE312" s="454"/>
      <c r="AF312" s="454"/>
      <c r="AG312" s="455"/>
      <c r="AH312" s="456" t="s">
        <v>882</v>
      </c>
      <c r="AI312" s="457"/>
      <c r="AJ312" s="457"/>
      <c r="AK312" s="457"/>
      <c r="AL312" s="457"/>
      <c r="AM312" s="457"/>
      <c r="AN312" s="457"/>
      <c r="AO312" s="457"/>
      <c r="AP312" s="457"/>
      <c r="AQ312" s="457"/>
      <c r="AR312" s="457"/>
      <c r="AS312" s="457"/>
      <c r="AT312" s="458"/>
      <c r="AU312" s="459">
        <v>76</v>
      </c>
      <c r="AV312" s="460"/>
      <c r="AW312" s="460"/>
      <c r="AX312" s="462"/>
    </row>
    <row r="313" spans="1:50" ht="24.75" hidden="1" customHeight="1" x14ac:dyDescent="0.15">
      <c r="A313" s="450"/>
      <c r="B313" s="451"/>
      <c r="C313" s="451"/>
      <c r="D313" s="451"/>
      <c r="E313" s="451"/>
      <c r="F313" s="452"/>
      <c r="G313" s="453"/>
      <c r="H313" s="454"/>
      <c r="I313" s="454"/>
      <c r="J313" s="454"/>
      <c r="K313" s="455"/>
      <c r="L313" s="456"/>
      <c r="M313" s="457"/>
      <c r="N313" s="457"/>
      <c r="O313" s="457"/>
      <c r="P313" s="457"/>
      <c r="Q313" s="457"/>
      <c r="R313" s="457"/>
      <c r="S313" s="457"/>
      <c r="T313" s="457"/>
      <c r="U313" s="457"/>
      <c r="V313" s="457"/>
      <c r="W313" s="457"/>
      <c r="X313" s="458"/>
      <c r="Y313" s="459"/>
      <c r="Z313" s="460"/>
      <c r="AA313" s="460"/>
      <c r="AB313" s="461"/>
      <c r="AC313" s="453"/>
      <c r="AD313" s="454"/>
      <c r="AE313" s="454"/>
      <c r="AF313" s="454"/>
      <c r="AG313" s="455"/>
      <c r="AH313" s="456"/>
      <c r="AI313" s="457"/>
      <c r="AJ313" s="457"/>
      <c r="AK313" s="457"/>
      <c r="AL313" s="457"/>
      <c r="AM313" s="457"/>
      <c r="AN313" s="457"/>
      <c r="AO313" s="457"/>
      <c r="AP313" s="457"/>
      <c r="AQ313" s="457"/>
      <c r="AR313" s="457"/>
      <c r="AS313" s="457"/>
      <c r="AT313" s="458"/>
      <c r="AU313" s="459"/>
      <c r="AV313" s="460"/>
      <c r="AW313" s="460"/>
      <c r="AX313" s="462"/>
    </row>
    <row r="314" spans="1:50" ht="24.75" hidden="1" customHeight="1" x14ac:dyDescent="0.15">
      <c r="A314" s="450"/>
      <c r="B314" s="451"/>
      <c r="C314" s="451"/>
      <c r="D314" s="451"/>
      <c r="E314" s="451"/>
      <c r="F314" s="452"/>
      <c r="G314" s="453"/>
      <c r="H314" s="454"/>
      <c r="I314" s="454"/>
      <c r="J314" s="454"/>
      <c r="K314" s="455"/>
      <c r="L314" s="456"/>
      <c r="M314" s="457"/>
      <c r="N314" s="457"/>
      <c r="O314" s="457"/>
      <c r="P314" s="457"/>
      <c r="Q314" s="457"/>
      <c r="R314" s="457"/>
      <c r="S314" s="457"/>
      <c r="T314" s="457"/>
      <c r="U314" s="457"/>
      <c r="V314" s="457"/>
      <c r="W314" s="457"/>
      <c r="X314" s="458"/>
      <c r="Y314" s="459"/>
      <c r="Z314" s="460"/>
      <c r="AA314" s="460"/>
      <c r="AB314" s="461"/>
      <c r="AC314" s="453"/>
      <c r="AD314" s="454"/>
      <c r="AE314" s="454"/>
      <c r="AF314" s="454"/>
      <c r="AG314" s="455"/>
      <c r="AH314" s="456"/>
      <c r="AI314" s="457"/>
      <c r="AJ314" s="457"/>
      <c r="AK314" s="457"/>
      <c r="AL314" s="457"/>
      <c r="AM314" s="457"/>
      <c r="AN314" s="457"/>
      <c r="AO314" s="457"/>
      <c r="AP314" s="457"/>
      <c r="AQ314" s="457"/>
      <c r="AR314" s="457"/>
      <c r="AS314" s="457"/>
      <c r="AT314" s="458"/>
      <c r="AU314" s="459"/>
      <c r="AV314" s="460"/>
      <c r="AW314" s="460"/>
      <c r="AX314" s="462"/>
    </row>
    <row r="315" spans="1:50" ht="24.75" hidden="1" customHeight="1" x14ac:dyDescent="0.15">
      <c r="A315" s="450"/>
      <c r="B315" s="451"/>
      <c r="C315" s="451"/>
      <c r="D315" s="451"/>
      <c r="E315" s="451"/>
      <c r="F315" s="452"/>
      <c r="G315" s="453"/>
      <c r="H315" s="454"/>
      <c r="I315" s="454"/>
      <c r="J315" s="454"/>
      <c r="K315" s="455"/>
      <c r="L315" s="456"/>
      <c r="M315" s="457"/>
      <c r="N315" s="457"/>
      <c r="O315" s="457"/>
      <c r="P315" s="457"/>
      <c r="Q315" s="457"/>
      <c r="R315" s="457"/>
      <c r="S315" s="457"/>
      <c r="T315" s="457"/>
      <c r="U315" s="457"/>
      <c r="V315" s="457"/>
      <c r="W315" s="457"/>
      <c r="X315" s="458"/>
      <c r="Y315" s="459"/>
      <c r="Z315" s="460"/>
      <c r="AA315" s="460"/>
      <c r="AB315" s="461"/>
      <c r="AC315" s="453"/>
      <c r="AD315" s="454"/>
      <c r="AE315" s="454"/>
      <c r="AF315" s="454"/>
      <c r="AG315" s="455"/>
      <c r="AH315" s="456"/>
      <c r="AI315" s="457"/>
      <c r="AJ315" s="457"/>
      <c r="AK315" s="457"/>
      <c r="AL315" s="457"/>
      <c r="AM315" s="457"/>
      <c r="AN315" s="457"/>
      <c r="AO315" s="457"/>
      <c r="AP315" s="457"/>
      <c r="AQ315" s="457"/>
      <c r="AR315" s="457"/>
      <c r="AS315" s="457"/>
      <c r="AT315" s="458"/>
      <c r="AU315" s="459"/>
      <c r="AV315" s="460"/>
      <c r="AW315" s="460"/>
      <c r="AX315" s="462"/>
    </row>
    <row r="316" spans="1:50" ht="24.75" hidden="1" customHeight="1" x14ac:dyDescent="0.15">
      <c r="A316" s="450"/>
      <c r="B316" s="451"/>
      <c r="C316" s="451"/>
      <c r="D316" s="451"/>
      <c r="E316" s="451"/>
      <c r="F316" s="452"/>
      <c r="G316" s="453"/>
      <c r="H316" s="454"/>
      <c r="I316" s="454"/>
      <c r="J316" s="454"/>
      <c r="K316" s="455"/>
      <c r="L316" s="456"/>
      <c r="M316" s="457"/>
      <c r="N316" s="457"/>
      <c r="O316" s="457"/>
      <c r="P316" s="457"/>
      <c r="Q316" s="457"/>
      <c r="R316" s="457"/>
      <c r="S316" s="457"/>
      <c r="T316" s="457"/>
      <c r="U316" s="457"/>
      <c r="V316" s="457"/>
      <c r="W316" s="457"/>
      <c r="X316" s="458"/>
      <c r="Y316" s="459"/>
      <c r="Z316" s="460"/>
      <c r="AA316" s="460"/>
      <c r="AB316" s="461"/>
      <c r="AC316" s="453"/>
      <c r="AD316" s="454"/>
      <c r="AE316" s="454"/>
      <c r="AF316" s="454"/>
      <c r="AG316" s="455"/>
      <c r="AH316" s="456"/>
      <c r="AI316" s="457"/>
      <c r="AJ316" s="457"/>
      <c r="AK316" s="457"/>
      <c r="AL316" s="457"/>
      <c r="AM316" s="457"/>
      <c r="AN316" s="457"/>
      <c r="AO316" s="457"/>
      <c r="AP316" s="457"/>
      <c r="AQ316" s="457"/>
      <c r="AR316" s="457"/>
      <c r="AS316" s="457"/>
      <c r="AT316" s="458"/>
      <c r="AU316" s="459"/>
      <c r="AV316" s="460"/>
      <c r="AW316" s="460"/>
      <c r="AX316" s="462"/>
    </row>
    <row r="317" spans="1:50" ht="24.75" hidden="1" customHeight="1" x14ac:dyDescent="0.15">
      <c r="A317" s="450"/>
      <c r="B317" s="451"/>
      <c r="C317" s="451"/>
      <c r="D317" s="451"/>
      <c r="E317" s="451"/>
      <c r="F317" s="452"/>
      <c r="G317" s="453"/>
      <c r="H317" s="454"/>
      <c r="I317" s="454"/>
      <c r="J317" s="454"/>
      <c r="K317" s="455"/>
      <c r="L317" s="456"/>
      <c r="M317" s="457"/>
      <c r="N317" s="457"/>
      <c r="O317" s="457"/>
      <c r="P317" s="457"/>
      <c r="Q317" s="457"/>
      <c r="R317" s="457"/>
      <c r="S317" s="457"/>
      <c r="T317" s="457"/>
      <c r="U317" s="457"/>
      <c r="V317" s="457"/>
      <c r="W317" s="457"/>
      <c r="X317" s="458"/>
      <c r="Y317" s="459"/>
      <c r="Z317" s="460"/>
      <c r="AA317" s="460"/>
      <c r="AB317" s="461"/>
      <c r="AC317" s="453"/>
      <c r="AD317" s="454"/>
      <c r="AE317" s="454"/>
      <c r="AF317" s="454"/>
      <c r="AG317" s="455"/>
      <c r="AH317" s="456"/>
      <c r="AI317" s="457"/>
      <c r="AJ317" s="457"/>
      <c r="AK317" s="457"/>
      <c r="AL317" s="457"/>
      <c r="AM317" s="457"/>
      <c r="AN317" s="457"/>
      <c r="AO317" s="457"/>
      <c r="AP317" s="457"/>
      <c r="AQ317" s="457"/>
      <c r="AR317" s="457"/>
      <c r="AS317" s="457"/>
      <c r="AT317" s="458"/>
      <c r="AU317" s="459"/>
      <c r="AV317" s="460"/>
      <c r="AW317" s="460"/>
      <c r="AX317" s="462"/>
    </row>
    <row r="318" spans="1:50" ht="24.75" hidden="1" customHeight="1" x14ac:dyDescent="0.15">
      <c r="A318" s="450"/>
      <c r="B318" s="451"/>
      <c r="C318" s="451"/>
      <c r="D318" s="451"/>
      <c r="E318" s="451"/>
      <c r="F318" s="452"/>
      <c r="G318" s="453"/>
      <c r="H318" s="454"/>
      <c r="I318" s="454"/>
      <c r="J318" s="454"/>
      <c r="K318" s="455"/>
      <c r="L318" s="456"/>
      <c r="M318" s="457"/>
      <c r="N318" s="457"/>
      <c r="O318" s="457"/>
      <c r="P318" s="457"/>
      <c r="Q318" s="457"/>
      <c r="R318" s="457"/>
      <c r="S318" s="457"/>
      <c r="T318" s="457"/>
      <c r="U318" s="457"/>
      <c r="V318" s="457"/>
      <c r="W318" s="457"/>
      <c r="X318" s="458"/>
      <c r="Y318" s="459"/>
      <c r="Z318" s="460"/>
      <c r="AA318" s="460"/>
      <c r="AB318" s="461"/>
      <c r="AC318" s="453"/>
      <c r="AD318" s="454"/>
      <c r="AE318" s="454"/>
      <c r="AF318" s="454"/>
      <c r="AG318" s="455"/>
      <c r="AH318" s="456"/>
      <c r="AI318" s="457"/>
      <c r="AJ318" s="457"/>
      <c r="AK318" s="457"/>
      <c r="AL318" s="457"/>
      <c r="AM318" s="457"/>
      <c r="AN318" s="457"/>
      <c r="AO318" s="457"/>
      <c r="AP318" s="457"/>
      <c r="AQ318" s="457"/>
      <c r="AR318" s="457"/>
      <c r="AS318" s="457"/>
      <c r="AT318" s="458"/>
      <c r="AU318" s="459"/>
      <c r="AV318" s="460"/>
      <c r="AW318" s="460"/>
      <c r="AX318" s="462"/>
    </row>
    <row r="319" spans="1:50" ht="24.75" hidden="1" customHeight="1" x14ac:dyDescent="0.15">
      <c r="A319" s="450"/>
      <c r="B319" s="451"/>
      <c r="C319" s="451"/>
      <c r="D319" s="451"/>
      <c r="E319" s="451"/>
      <c r="F319" s="452"/>
      <c r="G319" s="453"/>
      <c r="H319" s="454"/>
      <c r="I319" s="454"/>
      <c r="J319" s="454"/>
      <c r="K319" s="455"/>
      <c r="L319" s="456"/>
      <c r="M319" s="457"/>
      <c r="N319" s="457"/>
      <c r="O319" s="457"/>
      <c r="P319" s="457"/>
      <c r="Q319" s="457"/>
      <c r="R319" s="457"/>
      <c r="S319" s="457"/>
      <c r="T319" s="457"/>
      <c r="U319" s="457"/>
      <c r="V319" s="457"/>
      <c r="W319" s="457"/>
      <c r="X319" s="458"/>
      <c r="Y319" s="459"/>
      <c r="Z319" s="460"/>
      <c r="AA319" s="460"/>
      <c r="AB319" s="461"/>
      <c r="AC319" s="453"/>
      <c r="AD319" s="454"/>
      <c r="AE319" s="454"/>
      <c r="AF319" s="454"/>
      <c r="AG319" s="455"/>
      <c r="AH319" s="456"/>
      <c r="AI319" s="457"/>
      <c r="AJ319" s="457"/>
      <c r="AK319" s="457"/>
      <c r="AL319" s="457"/>
      <c r="AM319" s="457"/>
      <c r="AN319" s="457"/>
      <c r="AO319" s="457"/>
      <c r="AP319" s="457"/>
      <c r="AQ319" s="457"/>
      <c r="AR319" s="457"/>
      <c r="AS319" s="457"/>
      <c r="AT319" s="458"/>
      <c r="AU319" s="459"/>
      <c r="AV319" s="460"/>
      <c r="AW319" s="460"/>
      <c r="AX319" s="462"/>
    </row>
    <row r="320" spans="1:50" ht="24.75" customHeight="1" x14ac:dyDescent="0.15">
      <c r="A320" s="450"/>
      <c r="B320" s="451"/>
      <c r="C320" s="451"/>
      <c r="D320" s="451"/>
      <c r="E320" s="451"/>
      <c r="F320" s="452"/>
      <c r="G320" s="435" t="s">
        <v>85</v>
      </c>
      <c r="H320" s="436"/>
      <c r="I320" s="436"/>
      <c r="J320" s="436"/>
      <c r="K320" s="436"/>
      <c r="L320" s="437"/>
      <c r="M320" s="294"/>
      <c r="N320" s="294"/>
      <c r="O320" s="294"/>
      <c r="P320" s="294"/>
      <c r="Q320" s="294"/>
      <c r="R320" s="294"/>
      <c r="S320" s="294"/>
      <c r="T320" s="294"/>
      <c r="U320" s="294"/>
      <c r="V320" s="294"/>
      <c r="W320" s="294"/>
      <c r="X320" s="295"/>
      <c r="Y320" s="438">
        <f>SUM(Y310:AB319)</f>
        <v>1711</v>
      </c>
      <c r="Z320" s="439"/>
      <c r="AA320" s="439"/>
      <c r="AB320" s="440"/>
      <c r="AC320" s="435" t="s">
        <v>85</v>
      </c>
      <c r="AD320" s="436"/>
      <c r="AE320" s="436"/>
      <c r="AF320" s="436"/>
      <c r="AG320" s="436"/>
      <c r="AH320" s="437"/>
      <c r="AI320" s="294"/>
      <c r="AJ320" s="294"/>
      <c r="AK320" s="294"/>
      <c r="AL320" s="294"/>
      <c r="AM320" s="294"/>
      <c r="AN320" s="294"/>
      <c r="AO320" s="294"/>
      <c r="AP320" s="294"/>
      <c r="AQ320" s="294"/>
      <c r="AR320" s="294"/>
      <c r="AS320" s="294"/>
      <c r="AT320" s="295"/>
      <c r="AU320" s="438">
        <f>SUM(AU310:AX319)</f>
        <v>427</v>
      </c>
      <c r="AV320" s="439"/>
      <c r="AW320" s="439"/>
      <c r="AX320" s="441"/>
    </row>
    <row r="321" spans="1:51" ht="49.5" customHeight="1" x14ac:dyDescent="0.15">
      <c r="A321" s="450"/>
      <c r="B321" s="451"/>
      <c r="C321" s="451"/>
      <c r="D321" s="451"/>
      <c r="E321" s="451"/>
      <c r="F321" s="452"/>
      <c r="G321" s="463" t="s">
        <v>1057</v>
      </c>
      <c r="H321" s="464"/>
      <c r="I321" s="464"/>
      <c r="J321" s="464"/>
      <c r="K321" s="464"/>
      <c r="L321" s="464"/>
      <c r="M321" s="464"/>
      <c r="N321" s="464"/>
      <c r="O321" s="464"/>
      <c r="P321" s="464"/>
      <c r="Q321" s="464"/>
      <c r="R321" s="464"/>
      <c r="S321" s="464"/>
      <c r="T321" s="464"/>
      <c r="U321" s="464"/>
      <c r="V321" s="464"/>
      <c r="W321" s="464"/>
      <c r="X321" s="464"/>
      <c r="Y321" s="464"/>
      <c r="Z321" s="464"/>
      <c r="AA321" s="464"/>
      <c r="AB321" s="465"/>
      <c r="AC321" s="463" t="s">
        <v>912</v>
      </c>
      <c r="AD321" s="464"/>
      <c r="AE321" s="464"/>
      <c r="AF321" s="464"/>
      <c r="AG321" s="464"/>
      <c r="AH321" s="464"/>
      <c r="AI321" s="464"/>
      <c r="AJ321" s="464"/>
      <c r="AK321" s="464"/>
      <c r="AL321" s="464"/>
      <c r="AM321" s="464"/>
      <c r="AN321" s="464"/>
      <c r="AO321" s="464"/>
      <c r="AP321" s="464"/>
      <c r="AQ321" s="464"/>
      <c r="AR321" s="464"/>
      <c r="AS321" s="464"/>
      <c r="AT321" s="464"/>
      <c r="AU321" s="464"/>
      <c r="AV321" s="464"/>
      <c r="AW321" s="464"/>
      <c r="AX321" s="466"/>
      <c r="AY321">
        <f>COUNTA($G$323,$AC$323)</f>
        <v>2</v>
      </c>
    </row>
    <row r="322" spans="1:51" ht="24.75" customHeight="1" x14ac:dyDescent="0.15">
      <c r="A322" s="450"/>
      <c r="B322" s="451"/>
      <c r="C322" s="451"/>
      <c r="D322" s="451"/>
      <c r="E322" s="451"/>
      <c r="F322" s="452"/>
      <c r="G322" s="467" t="s">
        <v>70</v>
      </c>
      <c r="H322" s="366"/>
      <c r="I322" s="366"/>
      <c r="J322" s="366"/>
      <c r="K322" s="366"/>
      <c r="L322" s="468" t="s">
        <v>76</v>
      </c>
      <c r="M322" s="366"/>
      <c r="N322" s="366"/>
      <c r="O322" s="366"/>
      <c r="P322" s="366"/>
      <c r="Q322" s="366"/>
      <c r="R322" s="366"/>
      <c r="S322" s="366"/>
      <c r="T322" s="366"/>
      <c r="U322" s="366"/>
      <c r="V322" s="366"/>
      <c r="W322" s="366"/>
      <c r="X322" s="469"/>
      <c r="Y322" s="470" t="s">
        <v>84</v>
      </c>
      <c r="Z322" s="471"/>
      <c r="AA322" s="471"/>
      <c r="AB322" s="472"/>
      <c r="AC322" s="467" t="s">
        <v>70</v>
      </c>
      <c r="AD322" s="366"/>
      <c r="AE322" s="366"/>
      <c r="AF322" s="366"/>
      <c r="AG322" s="366"/>
      <c r="AH322" s="468" t="s">
        <v>76</v>
      </c>
      <c r="AI322" s="366"/>
      <c r="AJ322" s="366"/>
      <c r="AK322" s="366"/>
      <c r="AL322" s="366"/>
      <c r="AM322" s="366"/>
      <c r="AN322" s="366"/>
      <c r="AO322" s="366"/>
      <c r="AP322" s="366"/>
      <c r="AQ322" s="366"/>
      <c r="AR322" s="366"/>
      <c r="AS322" s="366"/>
      <c r="AT322" s="469"/>
      <c r="AU322" s="470" t="s">
        <v>84</v>
      </c>
      <c r="AV322" s="471"/>
      <c r="AW322" s="471"/>
      <c r="AX322" s="473"/>
      <c r="AY322">
        <f t="shared" ref="AY322:AY333" si="10">$AY$321</f>
        <v>2</v>
      </c>
    </row>
    <row r="323" spans="1:51" ht="24.75" customHeight="1" x14ac:dyDescent="0.15">
      <c r="A323" s="450"/>
      <c r="B323" s="451"/>
      <c r="C323" s="451"/>
      <c r="D323" s="451"/>
      <c r="E323" s="451"/>
      <c r="F323" s="452"/>
      <c r="G323" s="474" t="s">
        <v>913</v>
      </c>
      <c r="H323" s="475"/>
      <c r="I323" s="475"/>
      <c r="J323" s="475"/>
      <c r="K323" s="476"/>
      <c r="L323" s="477" t="s">
        <v>915</v>
      </c>
      <c r="M323" s="478"/>
      <c r="N323" s="478"/>
      <c r="O323" s="478"/>
      <c r="P323" s="478"/>
      <c r="Q323" s="478"/>
      <c r="R323" s="478"/>
      <c r="S323" s="478"/>
      <c r="T323" s="478"/>
      <c r="U323" s="478"/>
      <c r="V323" s="478"/>
      <c r="W323" s="478"/>
      <c r="X323" s="479"/>
      <c r="Y323" s="480">
        <v>659</v>
      </c>
      <c r="Z323" s="481"/>
      <c r="AA323" s="481"/>
      <c r="AB323" s="482"/>
      <c r="AC323" s="474" t="s">
        <v>918</v>
      </c>
      <c r="AD323" s="475"/>
      <c r="AE323" s="475"/>
      <c r="AF323" s="475"/>
      <c r="AG323" s="476"/>
      <c r="AH323" s="477" t="s">
        <v>545</v>
      </c>
      <c r="AI323" s="478"/>
      <c r="AJ323" s="478"/>
      <c r="AK323" s="478"/>
      <c r="AL323" s="478"/>
      <c r="AM323" s="478"/>
      <c r="AN323" s="478"/>
      <c r="AO323" s="478"/>
      <c r="AP323" s="478"/>
      <c r="AQ323" s="478"/>
      <c r="AR323" s="478"/>
      <c r="AS323" s="478"/>
      <c r="AT323" s="479"/>
      <c r="AU323" s="480">
        <v>116.7</v>
      </c>
      <c r="AV323" s="481"/>
      <c r="AW323" s="481"/>
      <c r="AX323" s="483"/>
      <c r="AY323">
        <f t="shared" si="10"/>
        <v>2</v>
      </c>
    </row>
    <row r="324" spans="1:51" ht="24.75" customHeight="1" x14ac:dyDescent="0.15">
      <c r="A324" s="450"/>
      <c r="B324" s="451"/>
      <c r="C324" s="451"/>
      <c r="D324" s="451"/>
      <c r="E324" s="451"/>
      <c r="F324" s="452"/>
      <c r="G324" s="453" t="s">
        <v>203</v>
      </c>
      <c r="H324" s="454"/>
      <c r="I324" s="454"/>
      <c r="J324" s="454"/>
      <c r="K324" s="455"/>
      <c r="L324" s="456" t="s">
        <v>917</v>
      </c>
      <c r="M324" s="457"/>
      <c r="N324" s="457"/>
      <c r="O324" s="457"/>
      <c r="P324" s="457"/>
      <c r="Q324" s="457"/>
      <c r="R324" s="457"/>
      <c r="S324" s="457"/>
      <c r="T324" s="457"/>
      <c r="U324" s="457"/>
      <c r="V324" s="457"/>
      <c r="W324" s="457"/>
      <c r="X324" s="458"/>
      <c r="Y324" s="459">
        <v>1450</v>
      </c>
      <c r="Z324" s="460"/>
      <c r="AA324" s="460"/>
      <c r="AB324" s="461"/>
      <c r="AC324" s="453" t="s">
        <v>918</v>
      </c>
      <c r="AD324" s="454"/>
      <c r="AE324" s="454"/>
      <c r="AF324" s="454"/>
      <c r="AG324" s="455"/>
      <c r="AH324" s="456" t="s">
        <v>482</v>
      </c>
      <c r="AI324" s="457"/>
      <c r="AJ324" s="457"/>
      <c r="AK324" s="457"/>
      <c r="AL324" s="457"/>
      <c r="AM324" s="457"/>
      <c r="AN324" s="457"/>
      <c r="AO324" s="457"/>
      <c r="AP324" s="457"/>
      <c r="AQ324" s="457"/>
      <c r="AR324" s="457"/>
      <c r="AS324" s="457"/>
      <c r="AT324" s="458"/>
      <c r="AU324" s="459">
        <v>5.9</v>
      </c>
      <c r="AV324" s="460"/>
      <c r="AW324" s="460"/>
      <c r="AX324" s="462"/>
      <c r="AY324">
        <f t="shared" si="10"/>
        <v>2</v>
      </c>
    </row>
    <row r="325" spans="1:51" ht="24.75" customHeight="1" x14ac:dyDescent="0.15">
      <c r="A325" s="450"/>
      <c r="B325" s="451"/>
      <c r="C325" s="451"/>
      <c r="D325" s="451"/>
      <c r="E325" s="451"/>
      <c r="F325" s="452"/>
      <c r="G325" s="453"/>
      <c r="H325" s="454"/>
      <c r="I325" s="454"/>
      <c r="J325" s="454"/>
      <c r="K325" s="455"/>
      <c r="L325" s="456"/>
      <c r="M325" s="457"/>
      <c r="N325" s="457"/>
      <c r="O325" s="457"/>
      <c r="P325" s="457"/>
      <c r="Q325" s="457"/>
      <c r="R325" s="457"/>
      <c r="S325" s="457"/>
      <c r="T325" s="457"/>
      <c r="U325" s="457"/>
      <c r="V325" s="457"/>
      <c r="W325" s="457"/>
      <c r="X325" s="458"/>
      <c r="Y325" s="459"/>
      <c r="Z325" s="460"/>
      <c r="AA325" s="460"/>
      <c r="AB325" s="461"/>
      <c r="AC325" s="453" t="s">
        <v>918</v>
      </c>
      <c r="AD325" s="454"/>
      <c r="AE325" s="454"/>
      <c r="AF325" s="454"/>
      <c r="AG325" s="455"/>
      <c r="AH325" s="456" t="s">
        <v>919</v>
      </c>
      <c r="AI325" s="457"/>
      <c r="AJ325" s="457"/>
      <c r="AK325" s="457"/>
      <c r="AL325" s="457"/>
      <c r="AM325" s="457"/>
      <c r="AN325" s="457"/>
      <c r="AO325" s="457"/>
      <c r="AP325" s="457"/>
      <c r="AQ325" s="457"/>
      <c r="AR325" s="457"/>
      <c r="AS325" s="457"/>
      <c r="AT325" s="458"/>
      <c r="AU325" s="459">
        <v>1</v>
      </c>
      <c r="AV325" s="460"/>
      <c r="AW325" s="460"/>
      <c r="AX325" s="462"/>
      <c r="AY325">
        <f t="shared" si="10"/>
        <v>2</v>
      </c>
    </row>
    <row r="326" spans="1:51" ht="24.75" hidden="1" customHeight="1" x14ac:dyDescent="0.15">
      <c r="A326" s="450"/>
      <c r="B326" s="451"/>
      <c r="C326" s="451"/>
      <c r="D326" s="451"/>
      <c r="E326" s="451"/>
      <c r="F326" s="452"/>
      <c r="G326" s="453"/>
      <c r="H326" s="454"/>
      <c r="I326" s="454"/>
      <c r="J326" s="454"/>
      <c r="K326" s="455"/>
      <c r="L326" s="456"/>
      <c r="M326" s="457"/>
      <c r="N326" s="457"/>
      <c r="O326" s="457"/>
      <c r="P326" s="457"/>
      <c r="Q326" s="457"/>
      <c r="R326" s="457"/>
      <c r="S326" s="457"/>
      <c r="T326" s="457"/>
      <c r="U326" s="457"/>
      <c r="V326" s="457"/>
      <c r="W326" s="457"/>
      <c r="X326" s="458"/>
      <c r="Y326" s="459"/>
      <c r="Z326" s="460"/>
      <c r="AA326" s="460"/>
      <c r="AB326" s="461"/>
      <c r="AC326" s="453"/>
      <c r="AD326" s="454"/>
      <c r="AE326" s="454"/>
      <c r="AF326" s="454"/>
      <c r="AG326" s="455"/>
      <c r="AH326" s="456"/>
      <c r="AI326" s="457"/>
      <c r="AJ326" s="457"/>
      <c r="AK326" s="457"/>
      <c r="AL326" s="457"/>
      <c r="AM326" s="457"/>
      <c r="AN326" s="457"/>
      <c r="AO326" s="457"/>
      <c r="AP326" s="457"/>
      <c r="AQ326" s="457"/>
      <c r="AR326" s="457"/>
      <c r="AS326" s="457"/>
      <c r="AT326" s="458"/>
      <c r="AU326" s="459"/>
      <c r="AV326" s="460"/>
      <c r="AW326" s="460"/>
      <c r="AX326" s="462"/>
      <c r="AY326">
        <f t="shared" si="10"/>
        <v>2</v>
      </c>
    </row>
    <row r="327" spans="1:51" ht="24.75" hidden="1" customHeight="1" x14ac:dyDescent="0.15">
      <c r="A327" s="450"/>
      <c r="B327" s="451"/>
      <c r="C327" s="451"/>
      <c r="D327" s="451"/>
      <c r="E327" s="451"/>
      <c r="F327" s="452"/>
      <c r="G327" s="453"/>
      <c r="H327" s="454"/>
      <c r="I327" s="454"/>
      <c r="J327" s="454"/>
      <c r="K327" s="455"/>
      <c r="L327" s="456"/>
      <c r="M327" s="457"/>
      <c r="N327" s="457"/>
      <c r="O327" s="457"/>
      <c r="P327" s="457"/>
      <c r="Q327" s="457"/>
      <c r="R327" s="457"/>
      <c r="S327" s="457"/>
      <c r="T327" s="457"/>
      <c r="U327" s="457"/>
      <c r="V327" s="457"/>
      <c r="W327" s="457"/>
      <c r="X327" s="458"/>
      <c r="Y327" s="459"/>
      <c r="Z327" s="460"/>
      <c r="AA327" s="460"/>
      <c r="AB327" s="461"/>
      <c r="AC327" s="453"/>
      <c r="AD327" s="454"/>
      <c r="AE327" s="454"/>
      <c r="AF327" s="454"/>
      <c r="AG327" s="455"/>
      <c r="AH327" s="456"/>
      <c r="AI327" s="457"/>
      <c r="AJ327" s="457"/>
      <c r="AK327" s="457"/>
      <c r="AL327" s="457"/>
      <c r="AM327" s="457"/>
      <c r="AN327" s="457"/>
      <c r="AO327" s="457"/>
      <c r="AP327" s="457"/>
      <c r="AQ327" s="457"/>
      <c r="AR327" s="457"/>
      <c r="AS327" s="457"/>
      <c r="AT327" s="458"/>
      <c r="AU327" s="459"/>
      <c r="AV327" s="460"/>
      <c r="AW327" s="460"/>
      <c r="AX327" s="462"/>
      <c r="AY327">
        <f t="shared" si="10"/>
        <v>2</v>
      </c>
    </row>
    <row r="328" spans="1:51" ht="24.75" hidden="1" customHeight="1" x14ac:dyDescent="0.15">
      <c r="A328" s="450"/>
      <c r="B328" s="451"/>
      <c r="C328" s="451"/>
      <c r="D328" s="451"/>
      <c r="E328" s="451"/>
      <c r="F328" s="452"/>
      <c r="G328" s="453"/>
      <c r="H328" s="454"/>
      <c r="I328" s="454"/>
      <c r="J328" s="454"/>
      <c r="K328" s="455"/>
      <c r="L328" s="456"/>
      <c r="M328" s="457"/>
      <c r="N328" s="457"/>
      <c r="O328" s="457"/>
      <c r="P328" s="457"/>
      <c r="Q328" s="457"/>
      <c r="R328" s="457"/>
      <c r="S328" s="457"/>
      <c r="T328" s="457"/>
      <c r="U328" s="457"/>
      <c r="V328" s="457"/>
      <c r="W328" s="457"/>
      <c r="X328" s="458"/>
      <c r="Y328" s="459"/>
      <c r="Z328" s="460"/>
      <c r="AA328" s="460"/>
      <c r="AB328" s="461"/>
      <c r="AC328" s="453"/>
      <c r="AD328" s="454"/>
      <c r="AE328" s="454"/>
      <c r="AF328" s="454"/>
      <c r="AG328" s="455"/>
      <c r="AH328" s="456"/>
      <c r="AI328" s="457"/>
      <c r="AJ328" s="457"/>
      <c r="AK328" s="457"/>
      <c r="AL328" s="457"/>
      <c r="AM328" s="457"/>
      <c r="AN328" s="457"/>
      <c r="AO328" s="457"/>
      <c r="AP328" s="457"/>
      <c r="AQ328" s="457"/>
      <c r="AR328" s="457"/>
      <c r="AS328" s="457"/>
      <c r="AT328" s="458"/>
      <c r="AU328" s="459"/>
      <c r="AV328" s="460"/>
      <c r="AW328" s="460"/>
      <c r="AX328" s="462"/>
      <c r="AY328">
        <f t="shared" si="10"/>
        <v>2</v>
      </c>
    </row>
    <row r="329" spans="1:51" ht="24.75" hidden="1" customHeight="1" x14ac:dyDescent="0.15">
      <c r="A329" s="450"/>
      <c r="B329" s="451"/>
      <c r="C329" s="451"/>
      <c r="D329" s="451"/>
      <c r="E329" s="451"/>
      <c r="F329" s="452"/>
      <c r="G329" s="453"/>
      <c r="H329" s="454"/>
      <c r="I329" s="454"/>
      <c r="J329" s="454"/>
      <c r="K329" s="455"/>
      <c r="L329" s="456"/>
      <c r="M329" s="457"/>
      <c r="N329" s="457"/>
      <c r="O329" s="457"/>
      <c r="P329" s="457"/>
      <c r="Q329" s="457"/>
      <c r="R329" s="457"/>
      <c r="S329" s="457"/>
      <c r="T329" s="457"/>
      <c r="U329" s="457"/>
      <c r="V329" s="457"/>
      <c r="W329" s="457"/>
      <c r="X329" s="458"/>
      <c r="Y329" s="459"/>
      <c r="Z329" s="460"/>
      <c r="AA329" s="460"/>
      <c r="AB329" s="461"/>
      <c r="AC329" s="453"/>
      <c r="AD329" s="454"/>
      <c r="AE329" s="454"/>
      <c r="AF329" s="454"/>
      <c r="AG329" s="455"/>
      <c r="AH329" s="456"/>
      <c r="AI329" s="457"/>
      <c r="AJ329" s="457"/>
      <c r="AK329" s="457"/>
      <c r="AL329" s="457"/>
      <c r="AM329" s="457"/>
      <c r="AN329" s="457"/>
      <c r="AO329" s="457"/>
      <c r="AP329" s="457"/>
      <c r="AQ329" s="457"/>
      <c r="AR329" s="457"/>
      <c r="AS329" s="457"/>
      <c r="AT329" s="458"/>
      <c r="AU329" s="459"/>
      <c r="AV329" s="460"/>
      <c r="AW329" s="460"/>
      <c r="AX329" s="462"/>
      <c r="AY329">
        <f t="shared" si="10"/>
        <v>2</v>
      </c>
    </row>
    <row r="330" spans="1:51" ht="24.75" hidden="1" customHeight="1" x14ac:dyDescent="0.15">
      <c r="A330" s="450"/>
      <c r="B330" s="451"/>
      <c r="C330" s="451"/>
      <c r="D330" s="451"/>
      <c r="E330" s="451"/>
      <c r="F330" s="452"/>
      <c r="G330" s="453"/>
      <c r="H330" s="454"/>
      <c r="I330" s="454"/>
      <c r="J330" s="454"/>
      <c r="K330" s="455"/>
      <c r="L330" s="456"/>
      <c r="M330" s="457"/>
      <c r="N330" s="457"/>
      <c r="O330" s="457"/>
      <c r="P330" s="457"/>
      <c r="Q330" s="457"/>
      <c r="R330" s="457"/>
      <c r="S330" s="457"/>
      <c r="T330" s="457"/>
      <c r="U330" s="457"/>
      <c r="V330" s="457"/>
      <c r="W330" s="457"/>
      <c r="X330" s="458"/>
      <c r="Y330" s="459"/>
      <c r="Z330" s="460"/>
      <c r="AA330" s="460"/>
      <c r="AB330" s="461"/>
      <c r="AC330" s="453"/>
      <c r="AD330" s="454"/>
      <c r="AE330" s="454"/>
      <c r="AF330" s="454"/>
      <c r="AG330" s="455"/>
      <c r="AH330" s="456"/>
      <c r="AI330" s="457"/>
      <c r="AJ330" s="457"/>
      <c r="AK330" s="457"/>
      <c r="AL330" s="457"/>
      <c r="AM330" s="457"/>
      <c r="AN330" s="457"/>
      <c r="AO330" s="457"/>
      <c r="AP330" s="457"/>
      <c r="AQ330" s="457"/>
      <c r="AR330" s="457"/>
      <c r="AS330" s="457"/>
      <c r="AT330" s="458"/>
      <c r="AU330" s="459"/>
      <c r="AV330" s="460"/>
      <c r="AW330" s="460"/>
      <c r="AX330" s="462"/>
      <c r="AY330">
        <f t="shared" si="10"/>
        <v>2</v>
      </c>
    </row>
    <row r="331" spans="1:51" ht="24.75" hidden="1" customHeight="1" x14ac:dyDescent="0.15">
      <c r="A331" s="450"/>
      <c r="B331" s="451"/>
      <c r="C331" s="451"/>
      <c r="D331" s="451"/>
      <c r="E331" s="451"/>
      <c r="F331" s="452"/>
      <c r="G331" s="453"/>
      <c r="H331" s="454"/>
      <c r="I331" s="454"/>
      <c r="J331" s="454"/>
      <c r="K331" s="455"/>
      <c r="L331" s="456"/>
      <c r="M331" s="457"/>
      <c r="N331" s="457"/>
      <c r="O331" s="457"/>
      <c r="P331" s="457"/>
      <c r="Q331" s="457"/>
      <c r="R331" s="457"/>
      <c r="S331" s="457"/>
      <c r="T331" s="457"/>
      <c r="U331" s="457"/>
      <c r="V331" s="457"/>
      <c r="W331" s="457"/>
      <c r="X331" s="458"/>
      <c r="Y331" s="459"/>
      <c r="Z331" s="460"/>
      <c r="AA331" s="460"/>
      <c r="AB331" s="461"/>
      <c r="AC331" s="453"/>
      <c r="AD331" s="454"/>
      <c r="AE331" s="454"/>
      <c r="AF331" s="454"/>
      <c r="AG331" s="455"/>
      <c r="AH331" s="456"/>
      <c r="AI331" s="457"/>
      <c r="AJ331" s="457"/>
      <c r="AK331" s="457"/>
      <c r="AL331" s="457"/>
      <c r="AM331" s="457"/>
      <c r="AN331" s="457"/>
      <c r="AO331" s="457"/>
      <c r="AP331" s="457"/>
      <c r="AQ331" s="457"/>
      <c r="AR331" s="457"/>
      <c r="AS331" s="457"/>
      <c r="AT331" s="458"/>
      <c r="AU331" s="459"/>
      <c r="AV331" s="460"/>
      <c r="AW331" s="460"/>
      <c r="AX331" s="462"/>
      <c r="AY331">
        <f t="shared" si="10"/>
        <v>2</v>
      </c>
    </row>
    <row r="332" spans="1:51" ht="24.75" hidden="1" customHeight="1" x14ac:dyDescent="0.15">
      <c r="A332" s="450"/>
      <c r="B332" s="451"/>
      <c r="C332" s="451"/>
      <c r="D332" s="451"/>
      <c r="E332" s="451"/>
      <c r="F332" s="452"/>
      <c r="G332" s="453"/>
      <c r="H332" s="454"/>
      <c r="I332" s="454"/>
      <c r="J332" s="454"/>
      <c r="K332" s="455"/>
      <c r="L332" s="456"/>
      <c r="M332" s="457"/>
      <c r="N332" s="457"/>
      <c r="O332" s="457"/>
      <c r="P332" s="457"/>
      <c r="Q332" s="457"/>
      <c r="R332" s="457"/>
      <c r="S332" s="457"/>
      <c r="T332" s="457"/>
      <c r="U332" s="457"/>
      <c r="V332" s="457"/>
      <c r="W332" s="457"/>
      <c r="X332" s="458"/>
      <c r="Y332" s="459"/>
      <c r="Z332" s="460"/>
      <c r="AA332" s="460"/>
      <c r="AB332" s="461"/>
      <c r="AC332" s="453"/>
      <c r="AD332" s="454"/>
      <c r="AE332" s="454"/>
      <c r="AF332" s="454"/>
      <c r="AG332" s="455"/>
      <c r="AH332" s="456"/>
      <c r="AI332" s="457"/>
      <c r="AJ332" s="457"/>
      <c r="AK332" s="457"/>
      <c r="AL332" s="457"/>
      <c r="AM332" s="457"/>
      <c r="AN332" s="457"/>
      <c r="AO332" s="457"/>
      <c r="AP332" s="457"/>
      <c r="AQ332" s="457"/>
      <c r="AR332" s="457"/>
      <c r="AS332" s="457"/>
      <c r="AT332" s="458"/>
      <c r="AU332" s="459"/>
      <c r="AV332" s="460"/>
      <c r="AW332" s="460"/>
      <c r="AX332" s="462"/>
      <c r="AY332">
        <f t="shared" si="10"/>
        <v>2</v>
      </c>
    </row>
    <row r="333" spans="1:51" ht="24.75" customHeight="1" x14ac:dyDescent="0.15">
      <c r="A333" s="450"/>
      <c r="B333" s="451"/>
      <c r="C333" s="451"/>
      <c r="D333" s="451"/>
      <c r="E333" s="451"/>
      <c r="F333" s="452"/>
      <c r="G333" s="435" t="s">
        <v>85</v>
      </c>
      <c r="H333" s="436"/>
      <c r="I333" s="436"/>
      <c r="J333" s="436"/>
      <c r="K333" s="436"/>
      <c r="L333" s="437"/>
      <c r="M333" s="294"/>
      <c r="N333" s="294"/>
      <c r="O333" s="294"/>
      <c r="P333" s="294"/>
      <c r="Q333" s="294"/>
      <c r="R333" s="294"/>
      <c r="S333" s="294"/>
      <c r="T333" s="294"/>
      <c r="U333" s="294"/>
      <c r="V333" s="294"/>
      <c r="W333" s="294"/>
      <c r="X333" s="295"/>
      <c r="Y333" s="438">
        <f>SUM(Y323:AB332)</f>
        <v>2109</v>
      </c>
      <c r="Z333" s="439"/>
      <c r="AA333" s="439"/>
      <c r="AB333" s="440"/>
      <c r="AC333" s="435" t="s">
        <v>85</v>
      </c>
      <c r="AD333" s="436"/>
      <c r="AE333" s="436"/>
      <c r="AF333" s="436"/>
      <c r="AG333" s="436"/>
      <c r="AH333" s="437"/>
      <c r="AI333" s="294"/>
      <c r="AJ333" s="294"/>
      <c r="AK333" s="294"/>
      <c r="AL333" s="294"/>
      <c r="AM333" s="294"/>
      <c r="AN333" s="294"/>
      <c r="AO333" s="294"/>
      <c r="AP333" s="294"/>
      <c r="AQ333" s="294"/>
      <c r="AR333" s="294"/>
      <c r="AS333" s="294"/>
      <c r="AT333" s="295"/>
      <c r="AU333" s="438">
        <f>SUM(AU323:AX332)</f>
        <v>123.60000000000001</v>
      </c>
      <c r="AV333" s="439"/>
      <c r="AW333" s="439"/>
      <c r="AX333" s="441"/>
      <c r="AY333">
        <f t="shared" si="10"/>
        <v>2</v>
      </c>
    </row>
    <row r="334" spans="1:51" ht="24.75" customHeight="1" x14ac:dyDescent="0.15">
      <c r="A334" s="450"/>
      <c r="B334" s="451"/>
      <c r="C334" s="451"/>
      <c r="D334" s="451"/>
      <c r="E334" s="451"/>
      <c r="F334" s="452"/>
      <c r="G334" s="463" t="s">
        <v>874</v>
      </c>
      <c r="H334" s="464"/>
      <c r="I334" s="464"/>
      <c r="J334" s="464"/>
      <c r="K334" s="464"/>
      <c r="L334" s="464"/>
      <c r="M334" s="464"/>
      <c r="N334" s="464"/>
      <c r="O334" s="464"/>
      <c r="P334" s="464"/>
      <c r="Q334" s="464"/>
      <c r="R334" s="464"/>
      <c r="S334" s="464"/>
      <c r="T334" s="464"/>
      <c r="U334" s="464"/>
      <c r="V334" s="464"/>
      <c r="W334" s="464"/>
      <c r="X334" s="464"/>
      <c r="Y334" s="464"/>
      <c r="Z334" s="464"/>
      <c r="AA334" s="464"/>
      <c r="AB334" s="465"/>
      <c r="AC334" s="463" t="s">
        <v>920</v>
      </c>
      <c r="AD334" s="464"/>
      <c r="AE334" s="464"/>
      <c r="AF334" s="464"/>
      <c r="AG334" s="464"/>
      <c r="AH334" s="464"/>
      <c r="AI334" s="464"/>
      <c r="AJ334" s="464"/>
      <c r="AK334" s="464"/>
      <c r="AL334" s="464"/>
      <c r="AM334" s="464"/>
      <c r="AN334" s="464"/>
      <c r="AO334" s="464"/>
      <c r="AP334" s="464"/>
      <c r="AQ334" s="464"/>
      <c r="AR334" s="464"/>
      <c r="AS334" s="464"/>
      <c r="AT334" s="464"/>
      <c r="AU334" s="464"/>
      <c r="AV334" s="464"/>
      <c r="AW334" s="464"/>
      <c r="AX334" s="466"/>
      <c r="AY334">
        <f>COUNTA($G$336,$AC$336)</f>
        <v>2</v>
      </c>
    </row>
    <row r="335" spans="1:51" ht="24.75" customHeight="1" x14ac:dyDescent="0.15">
      <c r="A335" s="450"/>
      <c r="B335" s="451"/>
      <c r="C335" s="451"/>
      <c r="D335" s="451"/>
      <c r="E335" s="451"/>
      <c r="F335" s="452"/>
      <c r="G335" s="467" t="s">
        <v>70</v>
      </c>
      <c r="H335" s="366"/>
      <c r="I335" s="366"/>
      <c r="J335" s="366"/>
      <c r="K335" s="366"/>
      <c r="L335" s="468" t="s">
        <v>76</v>
      </c>
      <c r="M335" s="366"/>
      <c r="N335" s="366"/>
      <c r="O335" s="366"/>
      <c r="P335" s="366"/>
      <c r="Q335" s="366"/>
      <c r="R335" s="366"/>
      <c r="S335" s="366"/>
      <c r="T335" s="366"/>
      <c r="U335" s="366"/>
      <c r="V335" s="366"/>
      <c r="W335" s="366"/>
      <c r="X335" s="469"/>
      <c r="Y335" s="470" t="s">
        <v>84</v>
      </c>
      <c r="Z335" s="471"/>
      <c r="AA335" s="471"/>
      <c r="AB335" s="472"/>
      <c r="AC335" s="467" t="s">
        <v>70</v>
      </c>
      <c r="AD335" s="366"/>
      <c r="AE335" s="366"/>
      <c r="AF335" s="366"/>
      <c r="AG335" s="366"/>
      <c r="AH335" s="468" t="s">
        <v>76</v>
      </c>
      <c r="AI335" s="366"/>
      <c r="AJ335" s="366"/>
      <c r="AK335" s="366"/>
      <c r="AL335" s="366"/>
      <c r="AM335" s="366"/>
      <c r="AN335" s="366"/>
      <c r="AO335" s="366"/>
      <c r="AP335" s="366"/>
      <c r="AQ335" s="366"/>
      <c r="AR335" s="366"/>
      <c r="AS335" s="366"/>
      <c r="AT335" s="469"/>
      <c r="AU335" s="470" t="s">
        <v>84</v>
      </c>
      <c r="AV335" s="471"/>
      <c r="AW335" s="471"/>
      <c r="AX335" s="473"/>
      <c r="AY335">
        <f t="shared" ref="AY335:AY346" si="11">$AY$334</f>
        <v>2</v>
      </c>
    </row>
    <row r="336" spans="1:51" ht="24.75" customHeight="1" x14ac:dyDescent="0.15">
      <c r="A336" s="450"/>
      <c r="B336" s="451"/>
      <c r="C336" s="451"/>
      <c r="D336" s="451"/>
      <c r="E336" s="451"/>
      <c r="F336" s="452"/>
      <c r="G336" s="474" t="s">
        <v>725</v>
      </c>
      <c r="H336" s="475"/>
      <c r="I336" s="475"/>
      <c r="J336" s="475"/>
      <c r="K336" s="476"/>
      <c r="L336" s="477" t="s">
        <v>922</v>
      </c>
      <c r="M336" s="478"/>
      <c r="N336" s="478"/>
      <c r="O336" s="478"/>
      <c r="P336" s="478"/>
      <c r="Q336" s="478"/>
      <c r="R336" s="478"/>
      <c r="S336" s="478"/>
      <c r="T336" s="478"/>
      <c r="U336" s="478"/>
      <c r="V336" s="478"/>
      <c r="W336" s="478"/>
      <c r="X336" s="479"/>
      <c r="Y336" s="480">
        <v>13.3</v>
      </c>
      <c r="Z336" s="481"/>
      <c r="AA336" s="481"/>
      <c r="AB336" s="482"/>
      <c r="AC336" s="474" t="s">
        <v>411</v>
      </c>
      <c r="AD336" s="475"/>
      <c r="AE336" s="475"/>
      <c r="AF336" s="475"/>
      <c r="AG336" s="476"/>
      <c r="AH336" s="477" t="s">
        <v>193</v>
      </c>
      <c r="AI336" s="478"/>
      <c r="AJ336" s="478"/>
      <c r="AK336" s="478"/>
      <c r="AL336" s="478"/>
      <c r="AM336" s="478"/>
      <c r="AN336" s="478"/>
      <c r="AO336" s="478"/>
      <c r="AP336" s="478"/>
      <c r="AQ336" s="478"/>
      <c r="AR336" s="478"/>
      <c r="AS336" s="478"/>
      <c r="AT336" s="479"/>
      <c r="AU336" s="480">
        <v>3</v>
      </c>
      <c r="AV336" s="481"/>
      <c r="AW336" s="481"/>
      <c r="AX336" s="483"/>
      <c r="AY336">
        <f t="shared" si="11"/>
        <v>2</v>
      </c>
    </row>
    <row r="337" spans="1:51" ht="24.75" hidden="1" customHeight="1" x14ac:dyDescent="0.15">
      <c r="A337" s="450"/>
      <c r="B337" s="451"/>
      <c r="C337" s="451"/>
      <c r="D337" s="451"/>
      <c r="E337" s="451"/>
      <c r="F337" s="452"/>
      <c r="G337" s="453"/>
      <c r="H337" s="454"/>
      <c r="I337" s="454"/>
      <c r="J337" s="454"/>
      <c r="K337" s="455"/>
      <c r="L337" s="456"/>
      <c r="M337" s="457"/>
      <c r="N337" s="457"/>
      <c r="O337" s="457"/>
      <c r="P337" s="457"/>
      <c r="Q337" s="457"/>
      <c r="R337" s="457"/>
      <c r="S337" s="457"/>
      <c r="T337" s="457"/>
      <c r="U337" s="457"/>
      <c r="V337" s="457"/>
      <c r="W337" s="457"/>
      <c r="X337" s="458"/>
      <c r="Y337" s="459"/>
      <c r="Z337" s="460"/>
      <c r="AA337" s="460"/>
      <c r="AB337" s="461"/>
      <c r="AC337" s="453"/>
      <c r="AD337" s="454"/>
      <c r="AE337" s="454"/>
      <c r="AF337" s="454"/>
      <c r="AG337" s="455"/>
      <c r="AH337" s="456"/>
      <c r="AI337" s="457"/>
      <c r="AJ337" s="457"/>
      <c r="AK337" s="457"/>
      <c r="AL337" s="457"/>
      <c r="AM337" s="457"/>
      <c r="AN337" s="457"/>
      <c r="AO337" s="457"/>
      <c r="AP337" s="457"/>
      <c r="AQ337" s="457"/>
      <c r="AR337" s="457"/>
      <c r="AS337" s="457"/>
      <c r="AT337" s="458"/>
      <c r="AU337" s="459"/>
      <c r="AV337" s="460"/>
      <c r="AW337" s="460"/>
      <c r="AX337" s="462"/>
      <c r="AY337">
        <f t="shared" si="11"/>
        <v>2</v>
      </c>
    </row>
    <row r="338" spans="1:51" ht="24.75" hidden="1" customHeight="1" x14ac:dyDescent="0.15">
      <c r="A338" s="450"/>
      <c r="B338" s="451"/>
      <c r="C338" s="451"/>
      <c r="D338" s="451"/>
      <c r="E338" s="451"/>
      <c r="F338" s="452"/>
      <c r="G338" s="453"/>
      <c r="H338" s="454"/>
      <c r="I338" s="454"/>
      <c r="J338" s="454"/>
      <c r="K338" s="455"/>
      <c r="L338" s="456"/>
      <c r="M338" s="457"/>
      <c r="N338" s="457"/>
      <c r="O338" s="457"/>
      <c r="P338" s="457"/>
      <c r="Q338" s="457"/>
      <c r="R338" s="457"/>
      <c r="S338" s="457"/>
      <c r="T338" s="457"/>
      <c r="U338" s="457"/>
      <c r="V338" s="457"/>
      <c r="W338" s="457"/>
      <c r="X338" s="458"/>
      <c r="Y338" s="459"/>
      <c r="Z338" s="460"/>
      <c r="AA338" s="460"/>
      <c r="AB338" s="461"/>
      <c r="AC338" s="453"/>
      <c r="AD338" s="454"/>
      <c r="AE338" s="454"/>
      <c r="AF338" s="454"/>
      <c r="AG338" s="455"/>
      <c r="AH338" s="456"/>
      <c r="AI338" s="457"/>
      <c r="AJ338" s="457"/>
      <c r="AK338" s="457"/>
      <c r="AL338" s="457"/>
      <c r="AM338" s="457"/>
      <c r="AN338" s="457"/>
      <c r="AO338" s="457"/>
      <c r="AP338" s="457"/>
      <c r="AQ338" s="457"/>
      <c r="AR338" s="457"/>
      <c r="AS338" s="457"/>
      <c r="AT338" s="458"/>
      <c r="AU338" s="459"/>
      <c r="AV338" s="460"/>
      <c r="AW338" s="460"/>
      <c r="AX338" s="462"/>
      <c r="AY338">
        <f t="shared" si="11"/>
        <v>2</v>
      </c>
    </row>
    <row r="339" spans="1:51" ht="24.75" hidden="1" customHeight="1" x14ac:dyDescent="0.15">
      <c r="A339" s="450"/>
      <c r="B339" s="451"/>
      <c r="C339" s="451"/>
      <c r="D339" s="451"/>
      <c r="E339" s="451"/>
      <c r="F339" s="452"/>
      <c r="G339" s="453"/>
      <c r="H339" s="454"/>
      <c r="I339" s="454"/>
      <c r="J339" s="454"/>
      <c r="K339" s="455"/>
      <c r="L339" s="456"/>
      <c r="M339" s="457"/>
      <c r="N339" s="457"/>
      <c r="O339" s="457"/>
      <c r="P339" s="457"/>
      <c r="Q339" s="457"/>
      <c r="R339" s="457"/>
      <c r="S339" s="457"/>
      <c r="T339" s="457"/>
      <c r="U339" s="457"/>
      <c r="V339" s="457"/>
      <c r="W339" s="457"/>
      <c r="X339" s="458"/>
      <c r="Y339" s="459"/>
      <c r="Z339" s="460"/>
      <c r="AA339" s="460"/>
      <c r="AB339" s="461"/>
      <c r="AC339" s="453"/>
      <c r="AD339" s="454"/>
      <c r="AE339" s="454"/>
      <c r="AF339" s="454"/>
      <c r="AG339" s="455"/>
      <c r="AH339" s="456"/>
      <c r="AI339" s="457"/>
      <c r="AJ339" s="457"/>
      <c r="AK339" s="457"/>
      <c r="AL339" s="457"/>
      <c r="AM339" s="457"/>
      <c r="AN339" s="457"/>
      <c r="AO339" s="457"/>
      <c r="AP339" s="457"/>
      <c r="AQ339" s="457"/>
      <c r="AR339" s="457"/>
      <c r="AS339" s="457"/>
      <c r="AT339" s="458"/>
      <c r="AU339" s="459"/>
      <c r="AV339" s="460"/>
      <c r="AW339" s="460"/>
      <c r="AX339" s="462"/>
      <c r="AY339">
        <f t="shared" si="11"/>
        <v>2</v>
      </c>
    </row>
    <row r="340" spans="1:51" ht="24.75" hidden="1" customHeight="1" x14ac:dyDescent="0.15">
      <c r="A340" s="450"/>
      <c r="B340" s="451"/>
      <c r="C340" s="451"/>
      <c r="D340" s="451"/>
      <c r="E340" s="451"/>
      <c r="F340" s="452"/>
      <c r="G340" s="453"/>
      <c r="H340" s="454"/>
      <c r="I340" s="454"/>
      <c r="J340" s="454"/>
      <c r="K340" s="455"/>
      <c r="L340" s="456"/>
      <c r="M340" s="457"/>
      <c r="N340" s="457"/>
      <c r="O340" s="457"/>
      <c r="P340" s="457"/>
      <c r="Q340" s="457"/>
      <c r="R340" s="457"/>
      <c r="S340" s="457"/>
      <c r="T340" s="457"/>
      <c r="U340" s="457"/>
      <c r="V340" s="457"/>
      <c r="W340" s="457"/>
      <c r="X340" s="458"/>
      <c r="Y340" s="459"/>
      <c r="Z340" s="460"/>
      <c r="AA340" s="460"/>
      <c r="AB340" s="461"/>
      <c r="AC340" s="453"/>
      <c r="AD340" s="454"/>
      <c r="AE340" s="454"/>
      <c r="AF340" s="454"/>
      <c r="AG340" s="455"/>
      <c r="AH340" s="456"/>
      <c r="AI340" s="457"/>
      <c r="AJ340" s="457"/>
      <c r="AK340" s="457"/>
      <c r="AL340" s="457"/>
      <c r="AM340" s="457"/>
      <c r="AN340" s="457"/>
      <c r="AO340" s="457"/>
      <c r="AP340" s="457"/>
      <c r="AQ340" s="457"/>
      <c r="AR340" s="457"/>
      <c r="AS340" s="457"/>
      <c r="AT340" s="458"/>
      <c r="AU340" s="459"/>
      <c r="AV340" s="460"/>
      <c r="AW340" s="460"/>
      <c r="AX340" s="462"/>
      <c r="AY340">
        <f t="shared" si="11"/>
        <v>2</v>
      </c>
    </row>
    <row r="341" spans="1:51" ht="24.75" hidden="1" customHeight="1" x14ac:dyDescent="0.15">
      <c r="A341" s="450"/>
      <c r="B341" s="451"/>
      <c r="C341" s="451"/>
      <c r="D341" s="451"/>
      <c r="E341" s="451"/>
      <c r="F341" s="452"/>
      <c r="G341" s="453"/>
      <c r="H341" s="454"/>
      <c r="I341" s="454"/>
      <c r="J341" s="454"/>
      <c r="K341" s="455"/>
      <c r="L341" s="456"/>
      <c r="M341" s="457"/>
      <c r="N341" s="457"/>
      <c r="O341" s="457"/>
      <c r="P341" s="457"/>
      <c r="Q341" s="457"/>
      <c r="R341" s="457"/>
      <c r="S341" s="457"/>
      <c r="T341" s="457"/>
      <c r="U341" s="457"/>
      <c r="V341" s="457"/>
      <c r="W341" s="457"/>
      <c r="X341" s="458"/>
      <c r="Y341" s="459"/>
      <c r="Z341" s="460"/>
      <c r="AA341" s="460"/>
      <c r="AB341" s="461"/>
      <c r="AC341" s="453"/>
      <c r="AD341" s="454"/>
      <c r="AE341" s="454"/>
      <c r="AF341" s="454"/>
      <c r="AG341" s="455"/>
      <c r="AH341" s="456"/>
      <c r="AI341" s="457"/>
      <c r="AJ341" s="457"/>
      <c r="AK341" s="457"/>
      <c r="AL341" s="457"/>
      <c r="AM341" s="457"/>
      <c r="AN341" s="457"/>
      <c r="AO341" s="457"/>
      <c r="AP341" s="457"/>
      <c r="AQ341" s="457"/>
      <c r="AR341" s="457"/>
      <c r="AS341" s="457"/>
      <c r="AT341" s="458"/>
      <c r="AU341" s="459"/>
      <c r="AV341" s="460"/>
      <c r="AW341" s="460"/>
      <c r="AX341" s="462"/>
      <c r="AY341">
        <f t="shared" si="11"/>
        <v>2</v>
      </c>
    </row>
    <row r="342" spans="1:51" ht="24.75" hidden="1" customHeight="1" x14ac:dyDescent="0.15">
      <c r="A342" s="450"/>
      <c r="B342" s="451"/>
      <c r="C342" s="451"/>
      <c r="D342" s="451"/>
      <c r="E342" s="451"/>
      <c r="F342" s="452"/>
      <c r="G342" s="453"/>
      <c r="H342" s="454"/>
      <c r="I342" s="454"/>
      <c r="J342" s="454"/>
      <c r="K342" s="455"/>
      <c r="L342" s="456"/>
      <c r="M342" s="457"/>
      <c r="N342" s="457"/>
      <c r="O342" s="457"/>
      <c r="P342" s="457"/>
      <c r="Q342" s="457"/>
      <c r="R342" s="457"/>
      <c r="S342" s="457"/>
      <c r="T342" s="457"/>
      <c r="U342" s="457"/>
      <c r="V342" s="457"/>
      <c r="W342" s="457"/>
      <c r="X342" s="458"/>
      <c r="Y342" s="459"/>
      <c r="Z342" s="460"/>
      <c r="AA342" s="460"/>
      <c r="AB342" s="461"/>
      <c r="AC342" s="453"/>
      <c r="AD342" s="454"/>
      <c r="AE342" s="454"/>
      <c r="AF342" s="454"/>
      <c r="AG342" s="455"/>
      <c r="AH342" s="456"/>
      <c r="AI342" s="457"/>
      <c r="AJ342" s="457"/>
      <c r="AK342" s="457"/>
      <c r="AL342" s="457"/>
      <c r="AM342" s="457"/>
      <c r="AN342" s="457"/>
      <c r="AO342" s="457"/>
      <c r="AP342" s="457"/>
      <c r="AQ342" s="457"/>
      <c r="AR342" s="457"/>
      <c r="AS342" s="457"/>
      <c r="AT342" s="458"/>
      <c r="AU342" s="459"/>
      <c r="AV342" s="460"/>
      <c r="AW342" s="460"/>
      <c r="AX342" s="462"/>
      <c r="AY342">
        <f t="shared" si="11"/>
        <v>2</v>
      </c>
    </row>
    <row r="343" spans="1:51" ht="24.75" hidden="1" customHeight="1" x14ac:dyDescent="0.15">
      <c r="A343" s="450"/>
      <c r="B343" s="451"/>
      <c r="C343" s="451"/>
      <c r="D343" s="451"/>
      <c r="E343" s="451"/>
      <c r="F343" s="452"/>
      <c r="G343" s="453"/>
      <c r="H343" s="454"/>
      <c r="I343" s="454"/>
      <c r="J343" s="454"/>
      <c r="K343" s="455"/>
      <c r="L343" s="456"/>
      <c r="M343" s="457"/>
      <c r="N343" s="457"/>
      <c r="O343" s="457"/>
      <c r="P343" s="457"/>
      <c r="Q343" s="457"/>
      <c r="R343" s="457"/>
      <c r="S343" s="457"/>
      <c r="T343" s="457"/>
      <c r="U343" s="457"/>
      <c r="V343" s="457"/>
      <c r="W343" s="457"/>
      <c r="X343" s="458"/>
      <c r="Y343" s="459"/>
      <c r="Z343" s="460"/>
      <c r="AA343" s="460"/>
      <c r="AB343" s="461"/>
      <c r="AC343" s="453"/>
      <c r="AD343" s="454"/>
      <c r="AE343" s="454"/>
      <c r="AF343" s="454"/>
      <c r="AG343" s="455"/>
      <c r="AH343" s="456"/>
      <c r="AI343" s="457"/>
      <c r="AJ343" s="457"/>
      <c r="AK343" s="457"/>
      <c r="AL343" s="457"/>
      <c r="AM343" s="457"/>
      <c r="AN343" s="457"/>
      <c r="AO343" s="457"/>
      <c r="AP343" s="457"/>
      <c r="AQ343" s="457"/>
      <c r="AR343" s="457"/>
      <c r="AS343" s="457"/>
      <c r="AT343" s="458"/>
      <c r="AU343" s="459"/>
      <c r="AV343" s="460"/>
      <c r="AW343" s="460"/>
      <c r="AX343" s="462"/>
      <c r="AY343">
        <f t="shared" si="11"/>
        <v>2</v>
      </c>
    </row>
    <row r="344" spans="1:51" ht="24.75" hidden="1" customHeight="1" x14ac:dyDescent="0.15">
      <c r="A344" s="450"/>
      <c r="B344" s="451"/>
      <c r="C344" s="451"/>
      <c r="D344" s="451"/>
      <c r="E344" s="451"/>
      <c r="F344" s="452"/>
      <c r="G344" s="453"/>
      <c r="H344" s="454"/>
      <c r="I344" s="454"/>
      <c r="J344" s="454"/>
      <c r="K344" s="455"/>
      <c r="L344" s="456"/>
      <c r="M344" s="457"/>
      <c r="N344" s="457"/>
      <c r="O344" s="457"/>
      <c r="P344" s="457"/>
      <c r="Q344" s="457"/>
      <c r="R344" s="457"/>
      <c r="S344" s="457"/>
      <c r="T344" s="457"/>
      <c r="U344" s="457"/>
      <c r="V344" s="457"/>
      <c r="W344" s="457"/>
      <c r="X344" s="458"/>
      <c r="Y344" s="459"/>
      <c r="Z344" s="460"/>
      <c r="AA344" s="460"/>
      <c r="AB344" s="461"/>
      <c r="AC344" s="453"/>
      <c r="AD344" s="454"/>
      <c r="AE344" s="454"/>
      <c r="AF344" s="454"/>
      <c r="AG344" s="455"/>
      <c r="AH344" s="456"/>
      <c r="AI344" s="457"/>
      <c r="AJ344" s="457"/>
      <c r="AK344" s="457"/>
      <c r="AL344" s="457"/>
      <c r="AM344" s="457"/>
      <c r="AN344" s="457"/>
      <c r="AO344" s="457"/>
      <c r="AP344" s="457"/>
      <c r="AQ344" s="457"/>
      <c r="AR344" s="457"/>
      <c r="AS344" s="457"/>
      <c r="AT344" s="458"/>
      <c r="AU344" s="459"/>
      <c r="AV344" s="460"/>
      <c r="AW344" s="460"/>
      <c r="AX344" s="462"/>
      <c r="AY344">
        <f t="shared" si="11"/>
        <v>2</v>
      </c>
    </row>
    <row r="345" spans="1:51" ht="24.75" hidden="1" customHeight="1" x14ac:dyDescent="0.15">
      <c r="A345" s="450"/>
      <c r="B345" s="451"/>
      <c r="C345" s="451"/>
      <c r="D345" s="451"/>
      <c r="E345" s="451"/>
      <c r="F345" s="452"/>
      <c r="G345" s="453"/>
      <c r="H345" s="454"/>
      <c r="I345" s="454"/>
      <c r="J345" s="454"/>
      <c r="K345" s="455"/>
      <c r="L345" s="456"/>
      <c r="M345" s="457"/>
      <c r="N345" s="457"/>
      <c r="O345" s="457"/>
      <c r="P345" s="457"/>
      <c r="Q345" s="457"/>
      <c r="R345" s="457"/>
      <c r="S345" s="457"/>
      <c r="T345" s="457"/>
      <c r="U345" s="457"/>
      <c r="V345" s="457"/>
      <c r="W345" s="457"/>
      <c r="X345" s="458"/>
      <c r="Y345" s="459"/>
      <c r="Z345" s="460"/>
      <c r="AA345" s="460"/>
      <c r="AB345" s="461"/>
      <c r="AC345" s="453"/>
      <c r="AD345" s="454"/>
      <c r="AE345" s="454"/>
      <c r="AF345" s="454"/>
      <c r="AG345" s="455"/>
      <c r="AH345" s="456"/>
      <c r="AI345" s="457"/>
      <c r="AJ345" s="457"/>
      <c r="AK345" s="457"/>
      <c r="AL345" s="457"/>
      <c r="AM345" s="457"/>
      <c r="AN345" s="457"/>
      <c r="AO345" s="457"/>
      <c r="AP345" s="457"/>
      <c r="AQ345" s="457"/>
      <c r="AR345" s="457"/>
      <c r="AS345" s="457"/>
      <c r="AT345" s="458"/>
      <c r="AU345" s="459"/>
      <c r="AV345" s="460"/>
      <c r="AW345" s="460"/>
      <c r="AX345" s="462"/>
      <c r="AY345">
        <f t="shared" si="11"/>
        <v>2</v>
      </c>
    </row>
    <row r="346" spans="1:51" ht="24.75" customHeight="1" x14ac:dyDescent="0.15">
      <c r="A346" s="450"/>
      <c r="B346" s="451"/>
      <c r="C346" s="451"/>
      <c r="D346" s="451"/>
      <c r="E346" s="451"/>
      <c r="F346" s="452"/>
      <c r="G346" s="435" t="s">
        <v>85</v>
      </c>
      <c r="H346" s="436"/>
      <c r="I346" s="436"/>
      <c r="J346" s="436"/>
      <c r="K346" s="436"/>
      <c r="L346" s="437"/>
      <c r="M346" s="294"/>
      <c r="N346" s="294"/>
      <c r="O346" s="294"/>
      <c r="P346" s="294"/>
      <c r="Q346" s="294"/>
      <c r="R346" s="294"/>
      <c r="S346" s="294"/>
      <c r="T346" s="294"/>
      <c r="U346" s="294"/>
      <c r="V346" s="294"/>
      <c r="W346" s="294"/>
      <c r="X346" s="295"/>
      <c r="Y346" s="438">
        <f>SUM(Y336:AB345)</f>
        <v>13.3</v>
      </c>
      <c r="Z346" s="439"/>
      <c r="AA346" s="439"/>
      <c r="AB346" s="440"/>
      <c r="AC346" s="435" t="s">
        <v>85</v>
      </c>
      <c r="AD346" s="436"/>
      <c r="AE346" s="436"/>
      <c r="AF346" s="436"/>
      <c r="AG346" s="436"/>
      <c r="AH346" s="437"/>
      <c r="AI346" s="294"/>
      <c r="AJ346" s="294"/>
      <c r="AK346" s="294"/>
      <c r="AL346" s="294"/>
      <c r="AM346" s="294"/>
      <c r="AN346" s="294"/>
      <c r="AO346" s="294"/>
      <c r="AP346" s="294"/>
      <c r="AQ346" s="294"/>
      <c r="AR346" s="294"/>
      <c r="AS346" s="294"/>
      <c r="AT346" s="295"/>
      <c r="AU346" s="438">
        <f>SUM(AU336:AX345)</f>
        <v>3</v>
      </c>
      <c r="AV346" s="439"/>
      <c r="AW346" s="439"/>
      <c r="AX346" s="441"/>
      <c r="AY346">
        <f t="shared" si="11"/>
        <v>2</v>
      </c>
    </row>
    <row r="347" spans="1:51" ht="24.75" customHeight="1" x14ac:dyDescent="0.15">
      <c r="A347" s="450"/>
      <c r="B347" s="451"/>
      <c r="C347" s="451"/>
      <c r="D347" s="451"/>
      <c r="E347" s="451"/>
      <c r="F347" s="452"/>
      <c r="G347" s="463" t="s">
        <v>842</v>
      </c>
      <c r="H347" s="464"/>
      <c r="I347" s="464"/>
      <c r="J347" s="464"/>
      <c r="K347" s="464"/>
      <c r="L347" s="464"/>
      <c r="M347" s="464"/>
      <c r="N347" s="464"/>
      <c r="O347" s="464"/>
      <c r="P347" s="464"/>
      <c r="Q347" s="464"/>
      <c r="R347" s="464"/>
      <c r="S347" s="464"/>
      <c r="T347" s="464"/>
      <c r="U347" s="464"/>
      <c r="V347" s="464"/>
      <c r="W347" s="464"/>
      <c r="X347" s="464"/>
      <c r="Y347" s="464"/>
      <c r="Z347" s="464"/>
      <c r="AA347" s="464"/>
      <c r="AB347" s="465"/>
      <c r="AC347" s="463" t="s">
        <v>924</v>
      </c>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c r="AX347" s="466"/>
      <c r="AY347">
        <f>COUNTA($G$349,$AC$349)</f>
        <v>2</v>
      </c>
    </row>
    <row r="348" spans="1:51" ht="24.75" customHeight="1" x14ac:dyDescent="0.15">
      <c r="A348" s="450"/>
      <c r="B348" s="451"/>
      <c r="C348" s="451"/>
      <c r="D348" s="451"/>
      <c r="E348" s="451"/>
      <c r="F348" s="452"/>
      <c r="G348" s="467" t="s">
        <v>70</v>
      </c>
      <c r="H348" s="366"/>
      <c r="I348" s="366"/>
      <c r="J348" s="366"/>
      <c r="K348" s="366"/>
      <c r="L348" s="468" t="s">
        <v>76</v>
      </c>
      <c r="M348" s="366"/>
      <c r="N348" s="366"/>
      <c r="O348" s="366"/>
      <c r="P348" s="366"/>
      <c r="Q348" s="366"/>
      <c r="R348" s="366"/>
      <c r="S348" s="366"/>
      <c r="T348" s="366"/>
      <c r="U348" s="366"/>
      <c r="V348" s="366"/>
      <c r="W348" s="366"/>
      <c r="X348" s="469"/>
      <c r="Y348" s="470" t="s">
        <v>84</v>
      </c>
      <c r="Z348" s="471"/>
      <c r="AA348" s="471"/>
      <c r="AB348" s="472"/>
      <c r="AC348" s="467" t="s">
        <v>70</v>
      </c>
      <c r="AD348" s="366"/>
      <c r="AE348" s="366"/>
      <c r="AF348" s="366"/>
      <c r="AG348" s="366"/>
      <c r="AH348" s="468" t="s">
        <v>76</v>
      </c>
      <c r="AI348" s="366"/>
      <c r="AJ348" s="366"/>
      <c r="AK348" s="366"/>
      <c r="AL348" s="366"/>
      <c r="AM348" s="366"/>
      <c r="AN348" s="366"/>
      <c r="AO348" s="366"/>
      <c r="AP348" s="366"/>
      <c r="AQ348" s="366"/>
      <c r="AR348" s="366"/>
      <c r="AS348" s="366"/>
      <c r="AT348" s="469"/>
      <c r="AU348" s="470" t="s">
        <v>84</v>
      </c>
      <c r="AV348" s="471"/>
      <c r="AW348" s="471"/>
      <c r="AX348" s="473"/>
      <c r="AY348">
        <f t="shared" ref="AY348:AY359" si="12">$AY$347</f>
        <v>2</v>
      </c>
    </row>
    <row r="349" spans="1:51" s="1" customFormat="1" ht="24.75" customHeight="1" x14ac:dyDescent="0.15">
      <c r="A349" s="450"/>
      <c r="B349" s="451"/>
      <c r="C349" s="451"/>
      <c r="D349" s="451"/>
      <c r="E349" s="451"/>
      <c r="F349" s="452"/>
      <c r="G349" s="474" t="s">
        <v>203</v>
      </c>
      <c r="H349" s="475"/>
      <c r="I349" s="475"/>
      <c r="J349" s="475"/>
      <c r="K349" s="476"/>
      <c r="L349" s="477" t="s">
        <v>135</v>
      </c>
      <c r="M349" s="478"/>
      <c r="N349" s="478"/>
      <c r="O349" s="478"/>
      <c r="P349" s="478"/>
      <c r="Q349" s="478"/>
      <c r="R349" s="478"/>
      <c r="S349" s="478"/>
      <c r="T349" s="478"/>
      <c r="U349" s="478"/>
      <c r="V349" s="478"/>
      <c r="W349" s="478"/>
      <c r="X349" s="479"/>
      <c r="Y349" s="480">
        <v>53.2</v>
      </c>
      <c r="Z349" s="481"/>
      <c r="AA349" s="481"/>
      <c r="AB349" s="482"/>
      <c r="AC349" s="474" t="s">
        <v>918</v>
      </c>
      <c r="AD349" s="475"/>
      <c r="AE349" s="475"/>
      <c r="AF349" s="475"/>
      <c r="AG349" s="476"/>
      <c r="AH349" s="477" t="s">
        <v>807</v>
      </c>
      <c r="AI349" s="478"/>
      <c r="AJ349" s="478"/>
      <c r="AK349" s="478"/>
      <c r="AL349" s="478"/>
      <c r="AM349" s="478"/>
      <c r="AN349" s="478"/>
      <c r="AO349" s="478"/>
      <c r="AP349" s="478"/>
      <c r="AQ349" s="478"/>
      <c r="AR349" s="478"/>
      <c r="AS349" s="478"/>
      <c r="AT349" s="479"/>
      <c r="AU349" s="480">
        <v>2.6</v>
      </c>
      <c r="AV349" s="481"/>
      <c r="AW349" s="481"/>
      <c r="AX349" s="483"/>
      <c r="AY349" s="2">
        <f t="shared" si="12"/>
        <v>2</v>
      </c>
    </row>
    <row r="350" spans="1:51" ht="24.75" hidden="1" customHeight="1" x14ac:dyDescent="0.15">
      <c r="A350" s="450"/>
      <c r="B350" s="451"/>
      <c r="C350" s="451"/>
      <c r="D350" s="451"/>
      <c r="E350" s="451"/>
      <c r="F350" s="452"/>
      <c r="G350" s="453"/>
      <c r="H350" s="454"/>
      <c r="I350" s="454"/>
      <c r="J350" s="454"/>
      <c r="K350" s="455"/>
      <c r="L350" s="456"/>
      <c r="M350" s="457"/>
      <c r="N350" s="457"/>
      <c r="O350" s="457"/>
      <c r="P350" s="457"/>
      <c r="Q350" s="457"/>
      <c r="R350" s="457"/>
      <c r="S350" s="457"/>
      <c r="T350" s="457"/>
      <c r="U350" s="457"/>
      <c r="V350" s="457"/>
      <c r="W350" s="457"/>
      <c r="X350" s="458"/>
      <c r="Y350" s="459"/>
      <c r="Z350" s="460"/>
      <c r="AA350" s="460"/>
      <c r="AB350" s="461"/>
      <c r="AC350" s="453"/>
      <c r="AD350" s="454"/>
      <c r="AE350" s="454"/>
      <c r="AF350" s="454"/>
      <c r="AG350" s="455"/>
      <c r="AH350" s="456"/>
      <c r="AI350" s="457"/>
      <c r="AJ350" s="457"/>
      <c r="AK350" s="457"/>
      <c r="AL350" s="457"/>
      <c r="AM350" s="457"/>
      <c r="AN350" s="457"/>
      <c r="AO350" s="457"/>
      <c r="AP350" s="457"/>
      <c r="AQ350" s="457"/>
      <c r="AR350" s="457"/>
      <c r="AS350" s="457"/>
      <c r="AT350" s="458"/>
      <c r="AU350" s="459"/>
      <c r="AV350" s="460"/>
      <c r="AW350" s="460"/>
      <c r="AX350" s="462"/>
      <c r="AY350">
        <f t="shared" si="12"/>
        <v>2</v>
      </c>
    </row>
    <row r="351" spans="1:51" ht="24.75" hidden="1" customHeight="1" x14ac:dyDescent="0.15">
      <c r="A351" s="450"/>
      <c r="B351" s="451"/>
      <c r="C351" s="451"/>
      <c r="D351" s="451"/>
      <c r="E351" s="451"/>
      <c r="F351" s="452"/>
      <c r="G351" s="453"/>
      <c r="H351" s="454"/>
      <c r="I351" s="454"/>
      <c r="J351" s="454"/>
      <c r="K351" s="455"/>
      <c r="L351" s="456"/>
      <c r="M351" s="457"/>
      <c r="N351" s="457"/>
      <c r="O351" s="457"/>
      <c r="P351" s="457"/>
      <c r="Q351" s="457"/>
      <c r="R351" s="457"/>
      <c r="S351" s="457"/>
      <c r="T351" s="457"/>
      <c r="U351" s="457"/>
      <c r="V351" s="457"/>
      <c r="W351" s="457"/>
      <c r="X351" s="458"/>
      <c r="Y351" s="459"/>
      <c r="Z351" s="460"/>
      <c r="AA351" s="460"/>
      <c r="AB351" s="461"/>
      <c r="AC351" s="453"/>
      <c r="AD351" s="454"/>
      <c r="AE351" s="454"/>
      <c r="AF351" s="454"/>
      <c r="AG351" s="455"/>
      <c r="AH351" s="456"/>
      <c r="AI351" s="457"/>
      <c r="AJ351" s="457"/>
      <c r="AK351" s="457"/>
      <c r="AL351" s="457"/>
      <c r="AM351" s="457"/>
      <c r="AN351" s="457"/>
      <c r="AO351" s="457"/>
      <c r="AP351" s="457"/>
      <c r="AQ351" s="457"/>
      <c r="AR351" s="457"/>
      <c r="AS351" s="457"/>
      <c r="AT351" s="458"/>
      <c r="AU351" s="459"/>
      <c r="AV351" s="460"/>
      <c r="AW351" s="460"/>
      <c r="AX351" s="462"/>
      <c r="AY351">
        <f t="shared" si="12"/>
        <v>2</v>
      </c>
    </row>
    <row r="352" spans="1:51" ht="24.75" hidden="1" customHeight="1" x14ac:dyDescent="0.15">
      <c r="A352" s="450"/>
      <c r="B352" s="451"/>
      <c r="C352" s="451"/>
      <c r="D352" s="451"/>
      <c r="E352" s="451"/>
      <c r="F352" s="452"/>
      <c r="G352" s="453"/>
      <c r="H352" s="454"/>
      <c r="I352" s="454"/>
      <c r="J352" s="454"/>
      <c r="K352" s="455"/>
      <c r="L352" s="456"/>
      <c r="M352" s="457"/>
      <c r="N352" s="457"/>
      <c r="O352" s="457"/>
      <c r="P352" s="457"/>
      <c r="Q352" s="457"/>
      <c r="R352" s="457"/>
      <c r="S352" s="457"/>
      <c r="T352" s="457"/>
      <c r="U352" s="457"/>
      <c r="V352" s="457"/>
      <c r="W352" s="457"/>
      <c r="X352" s="458"/>
      <c r="Y352" s="459"/>
      <c r="Z352" s="460"/>
      <c r="AA352" s="460"/>
      <c r="AB352" s="461"/>
      <c r="AC352" s="453"/>
      <c r="AD352" s="454"/>
      <c r="AE352" s="454"/>
      <c r="AF352" s="454"/>
      <c r="AG352" s="455"/>
      <c r="AH352" s="456"/>
      <c r="AI352" s="457"/>
      <c r="AJ352" s="457"/>
      <c r="AK352" s="457"/>
      <c r="AL352" s="457"/>
      <c r="AM352" s="457"/>
      <c r="AN352" s="457"/>
      <c r="AO352" s="457"/>
      <c r="AP352" s="457"/>
      <c r="AQ352" s="457"/>
      <c r="AR352" s="457"/>
      <c r="AS352" s="457"/>
      <c r="AT352" s="458"/>
      <c r="AU352" s="459"/>
      <c r="AV352" s="460"/>
      <c r="AW352" s="460"/>
      <c r="AX352" s="462"/>
      <c r="AY352">
        <f t="shared" si="12"/>
        <v>2</v>
      </c>
    </row>
    <row r="353" spans="1:51" ht="24.75" hidden="1" customHeight="1" x14ac:dyDescent="0.15">
      <c r="A353" s="450"/>
      <c r="B353" s="451"/>
      <c r="C353" s="451"/>
      <c r="D353" s="451"/>
      <c r="E353" s="451"/>
      <c r="F353" s="452"/>
      <c r="G353" s="453"/>
      <c r="H353" s="454"/>
      <c r="I353" s="454"/>
      <c r="J353" s="454"/>
      <c r="K353" s="455"/>
      <c r="L353" s="456"/>
      <c r="M353" s="457"/>
      <c r="N353" s="457"/>
      <c r="O353" s="457"/>
      <c r="P353" s="457"/>
      <c r="Q353" s="457"/>
      <c r="R353" s="457"/>
      <c r="S353" s="457"/>
      <c r="T353" s="457"/>
      <c r="U353" s="457"/>
      <c r="V353" s="457"/>
      <c r="W353" s="457"/>
      <c r="X353" s="458"/>
      <c r="Y353" s="459"/>
      <c r="Z353" s="460"/>
      <c r="AA353" s="460"/>
      <c r="AB353" s="461"/>
      <c r="AC353" s="453"/>
      <c r="AD353" s="454"/>
      <c r="AE353" s="454"/>
      <c r="AF353" s="454"/>
      <c r="AG353" s="455"/>
      <c r="AH353" s="456"/>
      <c r="AI353" s="457"/>
      <c r="AJ353" s="457"/>
      <c r="AK353" s="457"/>
      <c r="AL353" s="457"/>
      <c r="AM353" s="457"/>
      <c r="AN353" s="457"/>
      <c r="AO353" s="457"/>
      <c r="AP353" s="457"/>
      <c r="AQ353" s="457"/>
      <c r="AR353" s="457"/>
      <c r="AS353" s="457"/>
      <c r="AT353" s="458"/>
      <c r="AU353" s="459"/>
      <c r="AV353" s="460"/>
      <c r="AW353" s="460"/>
      <c r="AX353" s="462"/>
      <c r="AY353">
        <f t="shared" si="12"/>
        <v>2</v>
      </c>
    </row>
    <row r="354" spans="1:51" ht="24.75" hidden="1" customHeight="1" x14ac:dyDescent="0.15">
      <c r="A354" s="450"/>
      <c r="B354" s="451"/>
      <c r="C354" s="451"/>
      <c r="D354" s="451"/>
      <c r="E354" s="451"/>
      <c r="F354" s="452"/>
      <c r="G354" s="453"/>
      <c r="H354" s="454"/>
      <c r="I354" s="454"/>
      <c r="J354" s="454"/>
      <c r="K354" s="455"/>
      <c r="L354" s="456"/>
      <c r="M354" s="457"/>
      <c r="N354" s="457"/>
      <c r="O354" s="457"/>
      <c r="P354" s="457"/>
      <c r="Q354" s="457"/>
      <c r="R354" s="457"/>
      <c r="S354" s="457"/>
      <c r="T354" s="457"/>
      <c r="U354" s="457"/>
      <c r="V354" s="457"/>
      <c r="W354" s="457"/>
      <c r="X354" s="458"/>
      <c r="Y354" s="459"/>
      <c r="Z354" s="460"/>
      <c r="AA354" s="460"/>
      <c r="AB354" s="461"/>
      <c r="AC354" s="453"/>
      <c r="AD354" s="454"/>
      <c r="AE354" s="454"/>
      <c r="AF354" s="454"/>
      <c r="AG354" s="455"/>
      <c r="AH354" s="456"/>
      <c r="AI354" s="457"/>
      <c r="AJ354" s="457"/>
      <c r="AK354" s="457"/>
      <c r="AL354" s="457"/>
      <c r="AM354" s="457"/>
      <c r="AN354" s="457"/>
      <c r="AO354" s="457"/>
      <c r="AP354" s="457"/>
      <c r="AQ354" s="457"/>
      <c r="AR354" s="457"/>
      <c r="AS354" s="457"/>
      <c r="AT354" s="458"/>
      <c r="AU354" s="459"/>
      <c r="AV354" s="460"/>
      <c r="AW354" s="460"/>
      <c r="AX354" s="462"/>
      <c r="AY354">
        <f t="shared" si="12"/>
        <v>2</v>
      </c>
    </row>
    <row r="355" spans="1:51" ht="24.75" hidden="1" customHeight="1" x14ac:dyDescent="0.15">
      <c r="A355" s="450"/>
      <c r="B355" s="451"/>
      <c r="C355" s="451"/>
      <c r="D355" s="451"/>
      <c r="E355" s="451"/>
      <c r="F355" s="452"/>
      <c r="G355" s="453"/>
      <c r="H355" s="454"/>
      <c r="I355" s="454"/>
      <c r="J355" s="454"/>
      <c r="K355" s="455"/>
      <c r="L355" s="456"/>
      <c r="M355" s="457"/>
      <c r="N355" s="457"/>
      <c r="O355" s="457"/>
      <c r="P355" s="457"/>
      <c r="Q355" s="457"/>
      <c r="R355" s="457"/>
      <c r="S355" s="457"/>
      <c r="T355" s="457"/>
      <c r="U355" s="457"/>
      <c r="V355" s="457"/>
      <c r="W355" s="457"/>
      <c r="X355" s="458"/>
      <c r="Y355" s="459"/>
      <c r="Z355" s="460"/>
      <c r="AA355" s="460"/>
      <c r="AB355" s="461"/>
      <c r="AC355" s="453"/>
      <c r="AD355" s="454"/>
      <c r="AE355" s="454"/>
      <c r="AF355" s="454"/>
      <c r="AG355" s="455"/>
      <c r="AH355" s="456"/>
      <c r="AI355" s="457"/>
      <c r="AJ355" s="457"/>
      <c r="AK355" s="457"/>
      <c r="AL355" s="457"/>
      <c r="AM355" s="457"/>
      <c r="AN355" s="457"/>
      <c r="AO355" s="457"/>
      <c r="AP355" s="457"/>
      <c r="AQ355" s="457"/>
      <c r="AR355" s="457"/>
      <c r="AS355" s="457"/>
      <c r="AT355" s="458"/>
      <c r="AU355" s="459"/>
      <c r="AV355" s="460"/>
      <c r="AW355" s="460"/>
      <c r="AX355" s="462"/>
      <c r="AY355">
        <f t="shared" si="12"/>
        <v>2</v>
      </c>
    </row>
    <row r="356" spans="1:51" ht="24.75" hidden="1" customHeight="1" x14ac:dyDescent="0.15">
      <c r="A356" s="450"/>
      <c r="B356" s="451"/>
      <c r="C356" s="451"/>
      <c r="D356" s="451"/>
      <c r="E356" s="451"/>
      <c r="F356" s="452"/>
      <c r="G356" s="453"/>
      <c r="H356" s="454"/>
      <c r="I356" s="454"/>
      <c r="J356" s="454"/>
      <c r="K356" s="455"/>
      <c r="L356" s="456"/>
      <c r="M356" s="457"/>
      <c r="N356" s="457"/>
      <c r="O356" s="457"/>
      <c r="P356" s="457"/>
      <c r="Q356" s="457"/>
      <c r="R356" s="457"/>
      <c r="S356" s="457"/>
      <c r="T356" s="457"/>
      <c r="U356" s="457"/>
      <c r="V356" s="457"/>
      <c r="W356" s="457"/>
      <c r="X356" s="458"/>
      <c r="Y356" s="459"/>
      <c r="Z356" s="460"/>
      <c r="AA356" s="460"/>
      <c r="AB356" s="461"/>
      <c r="AC356" s="453"/>
      <c r="AD356" s="454"/>
      <c r="AE356" s="454"/>
      <c r="AF356" s="454"/>
      <c r="AG356" s="455"/>
      <c r="AH356" s="456"/>
      <c r="AI356" s="457"/>
      <c r="AJ356" s="457"/>
      <c r="AK356" s="457"/>
      <c r="AL356" s="457"/>
      <c r="AM356" s="457"/>
      <c r="AN356" s="457"/>
      <c r="AO356" s="457"/>
      <c r="AP356" s="457"/>
      <c r="AQ356" s="457"/>
      <c r="AR356" s="457"/>
      <c r="AS356" s="457"/>
      <c r="AT356" s="458"/>
      <c r="AU356" s="459"/>
      <c r="AV356" s="460"/>
      <c r="AW356" s="460"/>
      <c r="AX356" s="462"/>
      <c r="AY356">
        <f t="shared" si="12"/>
        <v>2</v>
      </c>
    </row>
    <row r="357" spans="1:51" ht="24.75" hidden="1" customHeight="1" x14ac:dyDescent="0.15">
      <c r="A357" s="450"/>
      <c r="B357" s="451"/>
      <c r="C357" s="451"/>
      <c r="D357" s="451"/>
      <c r="E357" s="451"/>
      <c r="F357" s="452"/>
      <c r="G357" s="453"/>
      <c r="H357" s="454"/>
      <c r="I357" s="454"/>
      <c r="J357" s="454"/>
      <c r="K357" s="455"/>
      <c r="L357" s="456"/>
      <c r="M357" s="457"/>
      <c r="N357" s="457"/>
      <c r="O357" s="457"/>
      <c r="P357" s="457"/>
      <c r="Q357" s="457"/>
      <c r="R357" s="457"/>
      <c r="S357" s="457"/>
      <c r="T357" s="457"/>
      <c r="U357" s="457"/>
      <c r="V357" s="457"/>
      <c r="W357" s="457"/>
      <c r="X357" s="458"/>
      <c r="Y357" s="459"/>
      <c r="Z357" s="460"/>
      <c r="AA357" s="460"/>
      <c r="AB357" s="461"/>
      <c r="AC357" s="453"/>
      <c r="AD357" s="454"/>
      <c r="AE357" s="454"/>
      <c r="AF357" s="454"/>
      <c r="AG357" s="455"/>
      <c r="AH357" s="456"/>
      <c r="AI357" s="457"/>
      <c r="AJ357" s="457"/>
      <c r="AK357" s="457"/>
      <c r="AL357" s="457"/>
      <c r="AM357" s="457"/>
      <c r="AN357" s="457"/>
      <c r="AO357" s="457"/>
      <c r="AP357" s="457"/>
      <c r="AQ357" s="457"/>
      <c r="AR357" s="457"/>
      <c r="AS357" s="457"/>
      <c r="AT357" s="458"/>
      <c r="AU357" s="459"/>
      <c r="AV357" s="460"/>
      <c r="AW357" s="460"/>
      <c r="AX357" s="462"/>
      <c r="AY357">
        <f t="shared" si="12"/>
        <v>2</v>
      </c>
    </row>
    <row r="358" spans="1:51" ht="24.75" hidden="1" customHeight="1" x14ac:dyDescent="0.15">
      <c r="A358" s="450"/>
      <c r="B358" s="451"/>
      <c r="C358" s="451"/>
      <c r="D358" s="451"/>
      <c r="E358" s="451"/>
      <c r="F358" s="452"/>
      <c r="G358" s="453"/>
      <c r="H358" s="454"/>
      <c r="I358" s="454"/>
      <c r="J358" s="454"/>
      <c r="K358" s="455"/>
      <c r="L358" s="456"/>
      <c r="M358" s="457"/>
      <c r="N358" s="457"/>
      <c r="O358" s="457"/>
      <c r="P358" s="457"/>
      <c r="Q358" s="457"/>
      <c r="R358" s="457"/>
      <c r="S358" s="457"/>
      <c r="T358" s="457"/>
      <c r="U358" s="457"/>
      <c r="V358" s="457"/>
      <c r="W358" s="457"/>
      <c r="X358" s="458"/>
      <c r="Y358" s="459"/>
      <c r="Z358" s="460"/>
      <c r="AA358" s="460"/>
      <c r="AB358" s="461"/>
      <c r="AC358" s="453"/>
      <c r="AD358" s="454"/>
      <c r="AE358" s="454"/>
      <c r="AF358" s="454"/>
      <c r="AG358" s="455"/>
      <c r="AH358" s="456"/>
      <c r="AI358" s="457"/>
      <c r="AJ358" s="457"/>
      <c r="AK358" s="457"/>
      <c r="AL358" s="457"/>
      <c r="AM358" s="457"/>
      <c r="AN358" s="457"/>
      <c r="AO358" s="457"/>
      <c r="AP358" s="457"/>
      <c r="AQ358" s="457"/>
      <c r="AR358" s="457"/>
      <c r="AS358" s="457"/>
      <c r="AT358" s="458"/>
      <c r="AU358" s="459"/>
      <c r="AV358" s="460"/>
      <c r="AW358" s="460"/>
      <c r="AX358" s="462"/>
      <c r="AY358">
        <f t="shared" si="12"/>
        <v>2</v>
      </c>
    </row>
    <row r="359" spans="1:51" ht="24.75" customHeight="1" x14ac:dyDescent="0.15">
      <c r="A359" s="450"/>
      <c r="B359" s="451"/>
      <c r="C359" s="451"/>
      <c r="D359" s="451"/>
      <c r="E359" s="451"/>
      <c r="F359" s="452"/>
      <c r="G359" s="435" t="s">
        <v>85</v>
      </c>
      <c r="H359" s="436"/>
      <c r="I359" s="436"/>
      <c r="J359" s="436"/>
      <c r="K359" s="436"/>
      <c r="L359" s="437"/>
      <c r="M359" s="294"/>
      <c r="N359" s="294"/>
      <c r="O359" s="294"/>
      <c r="P359" s="294"/>
      <c r="Q359" s="294"/>
      <c r="R359" s="294"/>
      <c r="S359" s="294"/>
      <c r="T359" s="294"/>
      <c r="U359" s="294"/>
      <c r="V359" s="294"/>
      <c r="W359" s="294"/>
      <c r="X359" s="295"/>
      <c r="Y359" s="438">
        <f>SUM(Y349:AB358)</f>
        <v>53.2</v>
      </c>
      <c r="Z359" s="439"/>
      <c r="AA359" s="439"/>
      <c r="AB359" s="440"/>
      <c r="AC359" s="435" t="s">
        <v>85</v>
      </c>
      <c r="AD359" s="436"/>
      <c r="AE359" s="436"/>
      <c r="AF359" s="436"/>
      <c r="AG359" s="436"/>
      <c r="AH359" s="437"/>
      <c r="AI359" s="294"/>
      <c r="AJ359" s="294"/>
      <c r="AK359" s="294"/>
      <c r="AL359" s="294"/>
      <c r="AM359" s="294"/>
      <c r="AN359" s="294"/>
      <c r="AO359" s="294"/>
      <c r="AP359" s="294"/>
      <c r="AQ359" s="294"/>
      <c r="AR359" s="294"/>
      <c r="AS359" s="294"/>
      <c r="AT359" s="295"/>
      <c r="AU359" s="438">
        <f>SUM(AU349:AX358)</f>
        <v>2.6</v>
      </c>
      <c r="AV359" s="439"/>
      <c r="AW359" s="439"/>
      <c r="AX359" s="441"/>
      <c r="AY359">
        <f t="shared" si="12"/>
        <v>2</v>
      </c>
    </row>
    <row r="360" spans="1:51" ht="24.75" customHeight="1" x14ac:dyDescent="0.15">
      <c r="A360" s="442" t="s">
        <v>837</v>
      </c>
      <c r="B360" s="443"/>
      <c r="C360" s="443"/>
      <c r="D360" s="443"/>
      <c r="E360" s="443"/>
      <c r="F360" s="443"/>
      <c r="G360" s="443"/>
      <c r="H360" s="443"/>
      <c r="I360" s="443"/>
      <c r="J360" s="443"/>
      <c r="K360" s="443"/>
      <c r="L360" s="443"/>
      <c r="M360" s="443"/>
      <c r="N360" s="443"/>
      <c r="O360" s="443"/>
      <c r="P360" s="443"/>
      <c r="Q360" s="443"/>
      <c r="R360" s="443"/>
      <c r="S360" s="443"/>
      <c r="T360" s="443"/>
      <c r="U360" s="443"/>
      <c r="V360" s="443"/>
      <c r="W360" s="443"/>
      <c r="X360" s="443"/>
      <c r="Y360" s="443"/>
      <c r="Z360" s="443"/>
      <c r="AA360" s="443"/>
      <c r="AB360" s="443"/>
      <c r="AC360" s="443"/>
      <c r="AD360" s="443"/>
      <c r="AE360" s="443"/>
      <c r="AF360" s="443"/>
      <c r="AG360" s="443"/>
      <c r="AH360" s="443"/>
      <c r="AI360" s="443"/>
      <c r="AJ360" s="443"/>
      <c r="AK360" s="444"/>
      <c r="AL360" s="445" t="s">
        <v>549</v>
      </c>
      <c r="AM360" s="446"/>
      <c r="AN360" s="446"/>
      <c r="AO360" s="33" t="s">
        <v>925</v>
      </c>
      <c r="AP360" s="31"/>
      <c r="AQ360" s="31"/>
      <c r="AR360" s="31"/>
      <c r="AS360" s="31"/>
      <c r="AT360" s="31"/>
      <c r="AU360" s="31"/>
      <c r="AV360" s="31"/>
      <c r="AW360" s="31"/>
      <c r="AX360" s="43"/>
      <c r="AY360">
        <f>COUNTIF($AO$360,"☑")</f>
        <v>1</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107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5</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99</v>
      </c>
      <c r="D365" s="183"/>
      <c r="E365" s="183"/>
      <c r="F365" s="183"/>
      <c r="G365" s="183"/>
      <c r="H365" s="183"/>
      <c r="I365" s="183"/>
      <c r="J365" s="413" t="s">
        <v>108</v>
      </c>
      <c r="K365" s="182"/>
      <c r="L365" s="182"/>
      <c r="M365" s="182"/>
      <c r="N365" s="182"/>
      <c r="O365" s="182"/>
      <c r="P365" s="183" t="s">
        <v>27</v>
      </c>
      <c r="Q365" s="183"/>
      <c r="R365" s="183"/>
      <c r="S365" s="183"/>
      <c r="T365" s="183"/>
      <c r="U365" s="183"/>
      <c r="V365" s="183"/>
      <c r="W365" s="183"/>
      <c r="X365" s="183"/>
      <c r="Y365" s="415" t="s">
        <v>509</v>
      </c>
      <c r="Z365" s="415"/>
      <c r="AA365" s="415"/>
      <c r="AB365" s="415"/>
      <c r="AC365" s="413" t="s">
        <v>433</v>
      </c>
      <c r="AD365" s="413"/>
      <c r="AE365" s="413"/>
      <c r="AF365" s="413"/>
      <c r="AG365" s="413"/>
      <c r="AH365" s="415" t="s">
        <v>563</v>
      </c>
      <c r="AI365" s="183"/>
      <c r="AJ365" s="183"/>
      <c r="AK365" s="183"/>
      <c r="AL365" s="183" t="s">
        <v>26</v>
      </c>
      <c r="AM365" s="183"/>
      <c r="AN365" s="183"/>
      <c r="AO365" s="416"/>
      <c r="AP365" s="413" t="s">
        <v>512</v>
      </c>
      <c r="AQ365" s="413"/>
      <c r="AR365" s="413"/>
      <c r="AS365" s="413"/>
      <c r="AT365" s="413"/>
      <c r="AU365" s="413"/>
      <c r="AV365" s="413"/>
      <c r="AW365" s="413"/>
      <c r="AX365" s="413"/>
    </row>
    <row r="366" spans="1:51" ht="30" customHeight="1" x14ac:dyDescent="0.15">
      <c r="A366" s="392">
        <v>1</v>
      </c>
      <c r="B366" s="392">
        <v>1</v>
      </c>
      <c r="C366" s="406" t="s">
        <v>1063</v>
      </c>
      <c r="D366" s="406"/>
      <c r="E366" s="406"/>
      <c r="F366" s="406"/>
      <c r="G366" s="406"/>
      <c r="H366" s="406"/>
      <c r="I366" s="406"/>
      <c r="J366" s="395">
        <v>1011105001930</v>
      </c>
      <c r="K366" s="395"/>
      <c r="L366" s="395"/>
      <c r="M366" s="395"/>
      <c r="N366" s="395"/>
      <c r="O366" s="395"/>
      <c r="P366" s="396" t="s">
        <v>322</v>
      </c>
      <c r="Q366" s="396"/>
      <c r="R366" s="396"/>
      <c r="S366" s="396"/>
      <c r="T366" s="396"/>
      <c r="U366" s="396"/>
      <c r="V366" s="396"/>
      <c r="W366" s="396"/>
      <c r="X366" s="396"/>
      <c r="Y366" s="397">
        <v>1711</v>
      </c>
      <c r="Z366" s="398"/>
      <c r="AA366" s="398"/>
      <c r="AB366" s="399"/>
      <c r="AC366" s="400" t="s">
        <v>560</v>
      </c>
      <c r="AD366" s="401"/>
      <c r="AE366" s="401"/>
      <c r="AF366" s="401"/>
      <c r="AG366" s="401"/>
      <c r="AH366" s="414" t="s">
        <v>588</v>
      </c>
      <c r="AI366" s="414"/>
      <c r="AJ366" s="414"/>
      <c r="AK366" s="414"/>
      <c r="AL366" s="403" t="s">
        <v>588</v>
      </c>
      <c r="AM366" s="404"/>
      <c r="AN366" s="404"/>
      <c r="AO366" s="405"/>
      <c r="AP366" s="394" t="s">
        <v>588</v>
      </c>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17"/>
      <c r="D375" s="418"/>
      <c r="E375" s="418"/>
      <c r="F375" s="418"/>
      <c r="G375" s="418"/>
      <c r="H375" s="418"/>
      <c r="I375" s="419"/>
      <c r="J375" s="420"/>
      <c r="K375" s="421"/>
      <c r="L375" s="421"/>
      <c r="M375" s="421"/>
      <c r="N375" s="421"/>
      <c r="O375" s="422"/>
      <c r="P375" s="423"/>
      <c r="Q375" s="424"/>
      <c r="R375" s="424"/>
      <c r="S375" s="424"/>
      <c r="T375" s="424"/>
      <c r="U375" s="424"/>
      <c r="V375" s="424"/>
      <c r="W375" s="424"/>
      <c r="X375" s="425"/>
      <c r="Y375" s="397"/>
      <c r="Z375" s="398"/>
      <c r="AA375" s="398"/>
      <c r="AB375" s="399"/>
      <c r="AC375" s="426"/>
      <c r="AD375" s="427"/>
      <c r="AE375" s="427"/>
      <c r="AF375" s="427"/>
      <c r="AG375" s="428"/>
      <c r="AH375" s="429"/>
      <c r="AI375" s="430"/>
      <c r="AJ375" s="430"/>
      <c r="AK375" s="431"/>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17"/>
      <c r="D376" s="418"/>
      <c r="E376" s="418"/>
      <c r="F376" s="418"/>
      <c r="G376" s="418"/>
      <c r="H376" s="418"/>
      <c r="I376" s="419"/>
      <c r="J376" s="420"/>
      <c r="K376" s="421"/>
      <c r="L376" s="421"/>
      <c r="M376" s="421"/>
      <c r="N376" s="421"/>
      <c r="O376" s="422"/>
      <c r="P376" s="423"/>
      <c r="Q376" s="424"/>
      <c r="R376" s="424"/>
      <c r="S376" s="424"/>
      <c r="T376" s="424"/>
      <c r="U376" s="424"/>
      <c r="V376" s="424"/>
      <c r="W376" s="424"/>
      <c r="X376" s="425"/>
      <c r="Y376" s="397"/>
      <c r="Z376" s="398"/>
      <c r="AA376" s="398"/>
      <c r="AB376" s="399"/>
      <c r="AC376" s="426"/>
      <c r="AD376" s="427"/>
      <c r="AE376" s="427"/>
      <c r="AF376" s="427"/>
      <c r="AG376" s="428"/>
      <c r="AH376" s="429"/>
      <c r="AI376" s="430"/>
      <c r="AJ376" s="430"/>
      <c r="AK376" s="431"/>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17"/>
      <c r="D377" s="418"/>
      <c r="E377" s="418"/>
      <c r="F377" s="418"/>
      <c r="G377" s="418"/>
      <c r="H377" s="418"/>
      <c r="I377" s="419"/>
      <c r="J377" s="420"/>
      <c r="K377" s="421"/>
      <c r="L377" s="421"/>
      <c r="M377" s="421"/>
      <c r="N377" s="421"/>
      <c r="O377" s="422"/>
      <c r="P377" s="423"/>
      <c r="Q377" s="424"/>
      <c r="R377" s="424"/>
      <c r="S377" s="424"/>
      <c r="T377" s="424"/>
      <c r="U377" s="424"/>
      <c r="V377" s="424"/>
      <c r="W377" s="424"/>
      <c r="X377" s="425"/>
      <c r="Y377" s="397"/>
      <c r="Z377" s="398"/>
      <c r="AA377" s="398"/>
      <c r="AB377" s="399"/>
      <c r="AC377" s="426"/>
      <c r="AD377" s="427"/>
      <c r="AE377" s="427"/>
      <c r="AF377" s="427"/>
      <c r="AG377" s="428"/>
      <c r="AH377" s="429"/>
      <c r="AI377" s="430"/>
      <c r="AJ377" s="430"/>
      <c r="AK377" s="431"/>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17"/>
      <c r="D378" s="418"/>
      <c r="E378" s="418"/>
      <c r="F378" s="418"/>
      <c r="G378" s="418"/>
      <c r="H378" s="418"/>
      <c r="I378" s="419"/>
      <c r="J378" s="420"/>
      <c r="K378" s="421"/>
      <c r="L378" s="421"/>
      <c r="M378" s="421"/>
      <c r="N378" s="421"/>
      <c r="O378" s="422"/>
      <c r="P378" s="423"/>
      <c r="Q378" s="424"/>
      <c r="R378" s="424"/>
      <c r="S378" s="424"/>
      <c r="T378" s="424"/>
      <c r="U378" s="424"/>
      <c r="V378" s="424"/>
      <c r="W378" s="424"/>
      <c r="X378" s="425"/>
      <c r="Y378" s="397"/>
      <c r="Z378" s="398"/>
      <c r="AA378" s="398"/>
      <c r="AB378" s="399"/>
      <c r="AC378" s="426"/>
      <c r="AD378" s="427"/>
      <c r="AE378" s="427"/>
      <c r="AF378" s="427"/>
      <c r="AG378" s="428"/>
      <c r="AH378" s="429"/>
      <c r="AI378" s="430"/>
      <c r="AJ378" s="430"/>
      <c r="AK378" s="431"/>
      <c r="AL378" s="403"/>
      <c r="AM378" s="404"/>
      <c r="AN378" s="404"/>
      <c r="AO378" s="405"/>
      <c r="AP378" s="432"/>
      <c r="AQ378" s="433"/>
      <c r="AR378" s="433"/>
      <c r="AS378" s="433"/>
      <c r="AT378" s="433"/>
      <c r="AU378" s="433"/>
      <c r="AV378" s="433"/>
      <c r="AW378" s="433"/>
      <c r="AX378" s="434"/>
      <c r="AY378">
        <f>COUNTA($C$378)</f>
        <v>0</v>
      </c>
    </row>
    <row r="379" spans="1:51" ht="30" hidden="1" customHeight="1" x14ac:dyDescent="0.15">
      <c r="A379" s="392">
        <v>14</v>
      </c>
      <c r="B379" s="392">
        <v>1</v>
      </c>
      <c r="C379" s="417"/>
      <c r="D379" s="418"/>
      <c r="E379" s="418"/>
      <c r="F379" s="418"/>
      <c r="G379" s="418"/>
      <c r="H379" s="418"/>
      <c r="I379" s="419"/>
      <c r="J379" s="420"/>
      <c r="K379" s="421"/>
      <c r="L379" s="421"/>
      <c r="M379" s="421"/>
      <c r="N379" s="421"/>
      <c r="O379" s="422"/>
      <c r="P379" s="423"/>
      <c r="Q379" s="424"/>
      <c r="R379" s="424"/>
      <c r="S379" s="424"/>
      <c r="T379" s="424"/>
      <c r="U379" s="424"/>
      <c r="V379" s="424"/>
      <c r="W379" s="424"/>
      <c r="X379" s="425"/>
      <c r="Y379" s="397"/>
      <c r="Z379" s="398"/>
      <c r="AA379" s="398"/>
      <c r="AB379" s="399"/>
      <c r="AC379" s="426"/>
      <c r="AD379" s="427"/>
      <c r="AE379" s="427"/>
      <c r="AF379" s="427"/>
      <c r="AG379" s="428"/>
      <c r="AH379" s="429"/>
      <c r="AI379" s="430"/>
      <c r="AJ379" s="430"/>
      <c r="AK379" s="431"/>
      <c r="AL379" s="403"/>
      <c r="AM379" s="404"/>
      <c r="AN379" s="404"/>
      <c r="AO379" s="405"/>
      <c r="AP379" s="432"/>
      <c r="AQ379" s="433"/>
      <c r="AR379" s="433"/>
      <c r="AS379" s="433"/>
      <c r="AT379" s="433"/>
      <c r="AU379" s="433"/>
      <c r="AV379" s="433"/>
      <c r="AW379" s="433"/>
      <c r="AX379" s="434"/>
      <c r="AY379">
        <f>COUNTA($C$379)</f>
        <v>0</v>
      </c>
    </row>
    <row r="380" spans="1:51" ht="30" hidden="1" customHeight="1" x14ac:dyDescent="0.15">
      <c r="A380" s="392">
        <v>15</v>
      </c>
      <c r="B380" s="392">
        <v>1</v>
      </c>
      <c r="C380" s="417"/>
      <c r="D380" s="418"/>
      <c r="E380" s="418"/>
      <c r="F380" s="418"/>
      <c r="G380" s="418"/>
      <c r="H380" s="418"/>
      <c r="I380" s="419"/>
      <c r="J380" s="420"/>
      <c r="K380" s="421"/>
      <c r="L380" s="421"/>
      <c r="M380" s="421"/>
      <c r="N380" s="421"/>
      <c r="O380" s="422"/>
      <c r="P380" s="423"/>
      <c r="Q380" s="424"/>
      <c r="R380" s="424"/>
      <c r="S380" s="424"/>
      <c r="T380" s="424"/>
      <c r="U380" s="424"/>
      <c r="V380" s="424"/>
      <c r="W380" s="424"/>
      <c r="X380" s="425"/>
      <c r="Y380" s="397"/>
      <c r="Z380" s="398"/>
      <c r="AA380" s="398"/>
      <c r="AB380" s="399"/>
      <c r="AC380" s="426"/>
      <c r="AD380" s="427"/>
      <c r="AE380" s="427"/>
      <c r="AF380" s="427"/>
      <c r="AG380" s="428"/>
      <c r="AH380" s="429"/>
      <c r="AI380" s="430"/>
      <c r="AJ380" s="430"/>
      <c r="AK380" s="431"/>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17"/>
      <c r="D381" s="418"/>
      <c r="E381" s="418"/>
      <c r="F381" s="418"/>
      <c r="G381" s="418"/>
      <c r="H381" s="418"/>
      <c r="I381" s="419"/>
      <c r="J381" s="420"/>
      <c r="K381" s="421"/>
      <c r="L381" s="421"/>
      <c r="M381" s="421"/>
      <c r="N381" s="421"/>
      <c r="O381" s="422"/>
      <c r="P381" s="423"/>
      <c r="Q381" s="424"/>
      <c r="R381" s="424"/>
      <c r="S381" s="424"/>
      <c r="T381" s="424"/>
      <c r="U381" s="424"/>
      <c r="V381" s="424"/>
      <c r="W381" s="424"/>
      <c r="X381" s="425"/>
      <c r="Y381" s="397"/>
      <c r="Z381" s="398"/>
      <c r="AA381" s="398"/>
      <c r="AB381" s="399"/>
      <c r="AC381" s="426"/>
      <c r="AD381" s="427"/>
      <c r="AE381" s="427"/>
      <c r="AF381" s="427"/>
      <c r="AG381" s="428"/>
      <c r="AH381" s="429"/>
      <c r="AI381" s="430"/>
      <c r="AJ381" s="430"/>
      <c r="AK381" s="431"/>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17"/>
      <c r="D382" s="418"/>
      <c r="E382" s="418"/>
      <c r="F382" s="418"/>
      <c r="G382" s="418"/>
      <c r="H382" s="418"/>
      <c r="I382" s="419"/>
      <c r="J382" s="420"/>
      <c r="K382" s="421"/>
      <c r="L382" s="421"/>
      <c r="M382" s="421"/>
      <c r="N382" s="421"/>
      <c r="O382" s="422"/>
      <c r="P382" s="423"/>
      <c r="Q382" s="424"/>
      <c r="R382" s="424"/>
      <c r="S382" s="424"/>
      <c r="T382" s="424"/>
      <c r="U382" s="424"/>
      <c r="V382" s="424"/>
      <c r="W382" s="424"/>
      <c r="X382" s="425"/>
      <c r="Y382" s="397"/>
      <c r="Z382" s="398"/>
      <c r="AA382" s="398"/>
      <c r="AB382" s="399"/>
      <c r="AC382" s="426"/>
      <c r="AD382" s="427"/>
      <c r="AE382" s="427"/>
      <c r="AF382" s="427"/>
      <c r="AG382" s="428"/>
      <c r="AH382" s="429"/>
      <c r="AI382" s="430"/>
      <c r="AJ382" s="430"/>
      <c r="AK382" s="431"/>
      <c r="AL382" s="403"/>
      <c r="AM382" s="404"/>
      <c r="AN382" s="404"/>
      <c r="AO382" s="405"/>
      <c r="AP382" s="432"/>
      <c r="AQ382" s="433"/>
      <c r="AR382" s="433"/>
      <c r="AS382" s="433"/>
      <c r="AT382" s="433"/>
      <c r="AU382" s="433"/>
      <c r="AV382" s="433"/>
      <c r="AW382" s="433"/>
      <c r="AX382" s="434"/>
      <c r="AY382" s="2">
        <f>COUNTA($C$382)</f>
        <v>0</v>
      </c>
    </row>
    <row r="383" spans="1:51" ht="30" hidden="1" customHeight="1" x14ac:dyDescent="0.15">
      <c r="A383" s="392">
        <v>18</v>
      </c>
      <c r="B383" s="392">
        <v>1</v>
      </c>
      <c r="C383" s="417"/>
      <c r="D383" s="418"/>
      <c r="E383" s="418"/>
      <c r="F383" s="418"/>
      <c r="G383" s="418"/>
      <c r="H383" s="418"/>
      <c r="I383" s="419"/>
      <c r="J383" s="420"/>
      <c r="K383" s="421"/>
      <c r="L383" s="421"/>
      <c r="M383" s="421"/>
      <c r="N383" s="421"/>
      <c r="O383" s="422"/>
      <c r="P383" s="423"/>
      <c r="Q383" s="424"/>
      <c r="R383" s="424"/>
      <c r="S383" s="424"/>
      <c r="T383" s="424"/>
      <c r="U383" s="424"/>
      <c r="V383" s="424"/>
      <c r="W383" s="424"/>
      <c r="X383" s="425"/>
      <c r="Y383" s="397"/>
      <c r="Z383" s="398"/>
      <c r="AA383" s="398"/>
      <c r="AB383" s="399"/>
      <c r="AC383" s="426"/>
      <c r="AD383" s="427"/>
      <c r="AE383" s="427"/>
      <c r="AF383" s="427"/>
      <c r="AG383" s="428"/>
      <c r="AH383" s="429"/>
      <c r="AI383" s="430"/>
      <c r="AJ383" s="430"/>
      <c r="AK383" s="431"/>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17"/>
      <c r="D384" s="418"/>
      <c r="E384" s="418"/>
      <c r="F384" s="418"/>
      <c r="G384" s="418"/>
      <c r="H384" s="418"/>
      <c r="I384" s="419"/>
      <c r="J384" s="420"/>
      <c r="K384" s="421"/>
      <c r="L384" s="421"/>
      <c r="M384" s="421"/>
      <c r="N384" s="421"/>
      <c r="O384" s="422"/>
      <c r="P384" s="423"/>
      <c r="Q384" s="424"/>
      <c r="R384" s="424"/>
      <c r="S384" s="424"/>
      <c r="T384" s="424"/>
      <c r="U384" s="424"/>
      <c r="V384" s="424"/>
      <c r="W384" s="424"/>
      <c r="X384" s="425"/>
      <c r="Y384" s="397"/>
      <c r="Z384" s="398"/>
      <c r="AA384" s="398"/>
      <c r="AB384" s="399"/>
      <c r="AC384" s="426"/>
      <c r="AD384" s="427"/>
      <c r="AE384" s="427"/>
      <c r="AF384" s="427"/>
      <c r="AG384" s="428"/>
      <c r="AH384" s="429"/>
      <c r="AI384" s="430"/>
      <c r="AJ384" s="430"/>
      <c r="AK384" s="431"/>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17"/>
      <c r="D385" s="418"/>
      <c r="E385" s="418"/>
      <c r="F385" s="418"/>
      <c r="G385" s="418"/>
      <c r="H385" s="418"/>
      <c r="I385" s="419"/>
      <c r="J385" s="420"/>
      <c r="K385" s="421"/>
      <c r="L385" s="421"/>
      <c r="M385" s="421"/>
      <c r="N385" s="421"/>
      <c r="O385" s="422"/>
      <c r="P385" s="423"/>
      <c r="Q385" s="424"/>
      <c r="R385" s="424"/>
      <c r="S385" s="424"/>
      <c r="T385" s="424"/>
      <c r="U385" s="424"/>
      <c r="V385" s="424"/>
      <c r="W385" s="424"/>
      <c r="X385" s="425"/>
      <c r="Y385" s="397"/>
      <c r="Z385" s="398"/>
      <c r="AA385" s="398"/>
      <c r="AB385" s="399"/>
      <c r="AC385" s="426"/>
      <c r="AD385" s="427"/>
      <c r="AE385" s="427"/>
      <c r="AF385" s="427"/>
      <c r="AG385" s="428"/>
      <c r="AH385" s="429"/>
      <c r="AI385" s="430"/>
      <c r="AJ385" s="430"/>
      <c r="AK385" s="431"/>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17"/>
      <c r="D386" s="418"/>
      <c r="E386" s="418"/>
      <c r="F386" s="418"/>
      <c r="G386" s="418"/>
      <c r="H386" s="418"/>
      <c r="I386" s="419"/>
      <c r="J386" s="420"/>
      <c r="K386" s="421"/>
      <c r="L386" s="421"/>
      <c r="M386" s="421"/>
      <c r="N386" s="421"/>
      <c r="O386" s="422"/>
      <c r="P386" s="423"/>
      <c r="Q386" s="424"/>
      <c r="R386" s="424"/>
      <c r="S386" s="424"/>
      <c r="T386" s="424"/>
      <c r="U386" s="424"/>
      <c r="V386" s="424"/>
      <c r="W386" s="424"/>
      <c r="X386" s="425"/>
      <c r="Y386" s="397"/>
      <c r="Z386" s="398"/>
      <c r="AA386" s="398"/>
      <c r="AB386" s="399"/>
      <c r="AC386" s="426"/>
      <c r="AD386" s="427"/>
      <c r="AE386" s="427"/>
      <c r="AF386" s="427"/>
      <c r="AG386" s="428"/>
      <c r="AH386" s="429"/>
      <c r="AI386" s="430"/>
      <c r="AJ386" s="430"/>
      <c r="AK386" s="431"/>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17"/>
      <c r="D387" s="418"/>
      <c r="E387" s="418"/>
      <c r="F387" s="418"/>
      <c r="G387" s="418"/>
      <c r="H387" s="418"/>
      <c r="I387" s="419"/>
      <c r="J387" s="420"/>
      <c r="K387" s="421"/>
      <c r="L387" s="421"/>
      <c r="M387" s="421"/>
      <c r="N387" s="421"/>
      <c r="O387" s="422"/>
      <c r="P387" s="423"/>
      <c r="Q387" s="424"/>
      <c r="R387" s="424"/>
      <c r="S387" s="424"/>
      <c r="T387" s="424"/>
      <c r="U387" s="424"/>
      <c r="V387" s="424"/>
      <c r="W387" s="424"/>
      <c r="X387" s="425"/>
      <c r="Y387" s="397"/>
      <c r="Z387" s="398"/>
      <c r="AA387" s="398"/>
      <c r="AB387" s="399"/>
      <c r="AC387" s="426"/>
      <c r="AD387" s="427"/>
      <c r="AE387" s="427"/>
      <c r="AF387" s="427"/>
      <c r="AG387" s="428"/>
      <c r="AH387" s="429"/>
      <c r="AI387" s="430"/>
      <c r="AJ387" s="430"/>
      <c r="AK387" s="431"/>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17"/>
      <c r="D388" s="418"/>
      <c r="E388" s="418"/>
      <c r="F388" s="418"/>
      <c r="G388" s="418"/>
      <c r="H388" s="418"/>
      <c r="I388" s="419"/>
      <c r="J388" s="420"/>
      <c r="K388" s="421"/>
      <c r="L388" s="421"/>
      <c r="M388" s="421"/>
      <c r="N388" s="421"/>
      <c r="O388" s="422"/>
      <c r="P388" s="423"/>
      <c r="Q388" s="424"/>
      <c r="R388" s="424"/>
      <c r="S388" s="424"/>
      <c r="T388" s="424"/>
      <c r="U388" s="424"/>
      <c r="V388" s="424"/>
      <c r="W388" s="424"/>
      <c r="X388" s="425"/>
      <c r="Y388" s="397"/>
      <c r="Z388" s="398"/>
      <c r="AA388" s="398"/>
      <c r="AB388" s="399"/>
      <c r="AC388" s="426"/>
      <c r="AD388" s="427"/>
      <c r="AE388" s="427"/>
      <c r="AF388" s="427"/>
      <c r="AG388" s="428"/>
      <c r="AH388" s="429"/>
      <c r="AI388" s="430"/>
      <c r="AJ388" s="430"/>
      <c r="AK388" s="431"/>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17"/>
      <c r="D389" s="418"/>
      <c r="E389" s="418"/>
      <c r="F389" s="418"/>
      <c r="G389" s="418"/>
      <c r="H389" s="418"/>
      <c r="I389" s="419"/>
      <c r="J389" s="420"/>
      <c r="K389" s="421"/>
      <c r="L389" s="421"/>
      <c r="M389" s="421"/>
      <c r="N389" s="421"/>
      <c r="O389" s="422"/>
      <c r="P389" s="423"/>
      <c r="Q389" s="424"/>
      <c r="R389" s="424"/>
      <c r="S389" s="424"/>
      <c r="T389" s="424"/>
      <c r="U389" s="424"/>
      <c r="V389" s="424"/>
      <c r="W389" s="424"/>
      <c r="X389" s="425"/>
      <c r="Y389" s="397"/>
      <c r="Z389" s="398"/>
      <c r="AA389" s="398"/>
      <c r="AB389" s="399"/>
      <c r="AC389" s="400"/>
      <c r="AD389" s="401"/>
      <c r="AE389" s="401"/>
      <c r="AF389" s="401"/>
      <c r="AG389" s="401"/>
      <c r="AH389" s="429"/>
      <c r="AI389" s="430"/>
      <c r="AJ389" s="430"/>
      <c r="AK389" s="431"/>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378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99</v>
      </c>
      <c r="D398" s="183"/>
      <c r="E398" s="183"/>
      <c r="F398" s="183"/>
      <c r="G398" s="183"/>
      <c r="H398" s="183"/>
      <c r="I398" s="183"/>
      <c r="J398" s="413" t="s">
        <v>108</v>
      </c>
      <c r="K398" s="182"/>
      <c r="L398" s="182"/>
      <c r="M398" s="182"/>
      <c r="N398" s="182"/>
      <c r="O398" s="182"/>
      <c r="P398" s="183" t="s">
        <v>27</v>
      </c>
      <c r="Q398" s="183"/>
      <c r="R398" s="183"/>
      <c r="S398" s="183"/>
      <c r="T398" s="183"/>
      <c r="U398" s="183"/>
      <c r="V398" s="183"/>
      <c r="W398" s="183"/>
      <c r="X398" s="183"/>
      <c r="Y398" s="415" t="s">
        <v>509</v>
      </c>
      <c r="Z398" s="415"/>
      <c r="AA398" s="415"/>
      <c r="AB398" s="415"/>
      <c r="AC398" s="413" t="s">
        <v>433</v>
      </c>
      <c r="AD398" s="413"/>
      <c r="AE398" s="413"/>
      <c r="AF398" s="413"/>
      <c r="AG398" s="413"/>
      <c r="AH398" s="415" t="s">
        <v>563</v>
      </c>
      <c r="AI398" s="183"/>
      <c r="AJ398" s="183"/>
      <c r="AK398" s="183"/>
      <c r="AL398" s="183" t="s">
        <v>26</v>
      </c>
      <c r="AM398" s="183"/>
      <c r="AN398" s="183"/>
      <c r="AO398" s="416"/>
      <c r="AP398" s="413" t="s">
        <v>512</v>
      </c>
      <c r="AQ398" s="413"/>
      <c r="AR398" s="413"/>
      <c r="AS398" s="413"/>
      <c r="AT398" s="413"/>
      <c r="AU398" s="413"/>
      <c r="AV398" s="413"/>
      <c r="AW398" s="413"/>
      <c r="AX398" s="413"/>
      <c r="AY398">
        <f>$AY$396</f>
        <v>1</v>
      </c>
    </row>
    <row r="399" spans="1:51" ht="54" customHeight="1" x14ac:dyDescent="0.15">
      <c r="A399" s="392">
        <v>1</v>
      </c>
      <c r="B399" s="392">
        <v>1</v>
      </c>
      <c r="C399" s="406" t="s">
        <v>7</v>
      </c>
      <c r="D399" s="406"/>
      <c r="E399" s="406"/>
      <c r="F399" s="406"/>
      <c r="G399" s="406"/>
      <c r="H399" s="406"/>
      <c r="I399" s="406"/>
      <c r="J399" s="395">
        <v>7010401022916</v>
      </c>
      <c r="K399" s="395"/>
      <c r="L399" s="395"/>
      <c r="M399" s="395"/>
      <c r="N399" s="395"/>
      <c r="O399" s="395"/>
      <c r="P399" s="396" t="s">
        <v>893</v>
      </c>
      <c r="Q399" s="396"/>
      <c r="R399" s="396"/>
      <c r="S399" s="396"/>
      <c r="T399" s="396"/>
      <c r="U399" s="396"/>
      <c r="V399" s="396"/>
      <c r="W399" s="396"/>
      <c r="X399" s="396"/>
      <c r="Y399" s="397">
        <v>163</v>
      </c>
      <c r="Z399" s="398"/>
      <c r="AA399" s="398"/>
      <c r="AB399" s="399"/>
      <c r="AC399" s="400" t="s">
        <v>34</v>
      </c>
      <c r="AD399" s="401"/>
      <c r="AE399" s="401"/>
      <c r="AF399" s="401"/>
      <c r="AG399" s="401"/>
      <c r="AH399" s="414">
        <v>1</v>
      </c>
      <c r="AI399" s="414"/>
      <c r="AJ399" s="414"/>
      <c r="AK399" s="414"/>
      <c r="AL399" s="403">
        <v>97.69</v>
      </c>
      <c r="AM399" s="404"/>
      <c r="AN399" s="404"/>
      <c r="AO399" s="405"/>
      <c r="AP399" s="394" t="s">
        <v>588</v>
      </c>
      <c r="AQ399" s="394"/>
      <c r="AR399" s="394"/>
      <c r="AS399" s="394"/>
      <c r="AT399" s="394"/>
      <c r="AU399" s="394"/>
      <c r="AV399" s="394"/>
      <c r="AW399" s="394"/>
      <c r="AX399" s="394"/>
      <c r="AY399">
        <f>$AY$396</f>
        <v>1</v>
      </c>
    </row>
    <row r="400" spans="1:51" ht="54" customHeight="1" x14ac:dyDescent="0.15">
      <c r="A400" s="392">
        <v>2</v>
      </c>
      <c r="B400" s="392">
        <v>1</v>
      </c>
      <c r="C400" s="406" t="s">
        <v>7</v>
      </c>
      <c r="D400" s="406"/>
      <c r="E400" s="406"/>
      <c r="F400" s="406"/>
      <c r="G400" s="406"/>
      <c r="H400" s="406"/>
      <c r="I400" s="406"/>
      <c r="J400" s="395">
        <v>7010401022916</v>
      </c>
      <c r="K400" s="395"/>
      <c r="L400" s="395"/>
      <c r="M400" s="395"/>
      <c r="N400" s="395"/>
      <c r="O400" s="395"/>
      <c r="P400" s="396" t="s">
        <v>515</v>
      </c>
      <c r="Q400" s="396"/>
      <c r="R400" s="396"/>
      <c r="S400" s="396"/>
      <c r="T400" s="396"/>
      <c r="U400" s="396"/>
      <c r="V400" s="396"/>
      <c r="W400" s="396"/>
      <c r="X400" s="396"/>
      <c r="Y400" s="397">
        <v>188</v>
      </c>
      <c r="Z400" s="398"/>
      <c r="AA400" s="398"/>
      <c r="AB400" s="399"/>
      <c r="AC400" s="400" t="s">
        <v>34</v>
      </c>
      <c r="AD400" s="401"/>
      <c r="AE400" s="401"/>
      <c r="AF400" s="401"/>
      <c r="AG400" s="401"/>
      <c r="AH400" s="414">
        <v>1</v>
      </c>
      <c r="AI400" s="414"/>
      <c r="AJ400" s="414"/>
      <c r="AK400" s="414"/>
      <c r="AL400" s="403">
        <v>99.73</v>
      </c>
      <c r="AM400" s="404"/>
      <c r="AN400" s="404"/>
      <c r="AO400" s="405"/>
      <c r="AP400" s="394" t="s">
        <v>588</v>
      </c>
      <c r="AQ400" s="394"/>
      <c r="AR400" s="394"/>
      <c r="AS400" s="394"/>
      <c r="AT400" s="394"/>
      <c r="AU400" s="394"/>
      <c r="AV400" s="394"/>
      <c r="AW400" s="394"/>
      <c r="AX400" s="394"/>
      <c r="AY400">
        <f>COUNTA($C$400)</f>
        <v>1</v>
      </c>
    </row>
    <row r="401" spans="1:51" ht="54" customHeight="1" x14ac:dyDescent="0.15">
      <c r="A401" s="392">
        <v>3</v>
      </c>
      <c r="B401" s="392">
        <v>1</v>
      </c>
      <c r="C401" s="406" t="s">
        <v>7</v>
      </c>
      <c r="D401" s="406"/>
      <c r="E401" s="406"/>
      <c r="F401" s="406"/>
      <c r="G401" s="406"/>
      <c r="H401" s="406"/>
      <c r="I401" s="406"/>
      <c r="J401" s="395">
        <v>7010401022916</v>
      </c>
      <c r="K401" s="395"/>
      <c r="L401" s="395"/>
      <c r="M401" s="395"/>
      <c r="N401" s="395"/>
      <c r="O401" s="395"/>
      <c r="P401" s="396" t="s">
        <v>492</v>
      </c>
      <c r="Q401" s="396"/>
      <c r="R401" s="396"/>
      <c r="S401" s="396"/>
      <c r="T401" s="396"/>
      <c r="U401" s="396"/>
      <c r="V401" s="396"/>
      <c r="W401" s="396"/>
      <c r="X401" s="396"/>
      <c r="Y401" s="397">
        <v>76</v>
      </c>
      <c r="Z401" s="398"/>
      <c r="AA401" s="398"/>
      <c r="AB401" s="399"/>
      <c r="AC401" s="400" t="s">
        <v>34</v>
      </c>
      <c r="AD401" s="401"/>
      <c r="AE401" s="401"/>
      <c r="AF401" s="401"/>
      <c r="AG401" s="401"/>
      <c r="AH401" s="402">
        <v>1</v>
      </c>
      <c r="AI401" s="402"/>
      <c r="AJ401" s="402"/>
      <c r="AK401" s="402"/>
      <c r="AL401" s="403">
        <v>98.78</v>
      </c>
      <c r="AM401" s="404"/>
      <c r="AN401" s="404"/>
      <c r="AO401" s="405"/>
      <c r="AP401" s="394" t="s">
        <v>588</v>
      </c>
      <c r="AQ401" s="394"/>
      <c r="AR401" s="394"/>
      <c r="AS401" s="394"/>
      <c r="AT401" s="394"/>
      <c r="AU401" s="394"/>
      <c r="AV401" s="394"/>
      <c r="AW401" s="394"/>
      <c r="AX401" s="394"/>
      <c r="AY401">
        <f>COUNTA($C$401)</f>
        <v>1</v>
      </c>
    </row>
    <row r="402" spans="1:51" ht="54" customHeight="1" x14ac:dyDescent="0.15">
      <c r="A402" s="392">
        <v>4</v>
      </c>
      <c r="B402" s="392">
        <v>1</v>
      </c>
      <c r="C402" s="406" t="s">
        <v>321</v>
      </c>
      <c r="D402" s="406"/>
      <c r="E402" s="406"/>
      <c r="F402" s="406"/>
      <c r="G402" s="406"/>
      <c r="H402" s="406"/>
      <c r="I402" s="406"/>
      <c r="J402" s="395">
        <v>7010001000792</v>
      </c>
      <c r="K402" s="395"/>
      <c r="L402" s="395"/>
      <c r="M402" s="395"/>
      <c r="N402" s="395"/>
      <c r="O402" s="395"/>
      <c r="P402" s="396" t="s">
        <v>894</v>
      </c>
      <c r="Q402" s="396"/>
      <c r="R402" s="396"/>
      <c r="S402" s="396"/>
      <c r="T402" s="396"/>
      <c r="U402" s="396"/>
      <c r="V402" s="396"/>
      <c r="W402" s="396"/>
      <c r="X402" s="396"/>
      <c r="Y402" s="397">
        <v>20</v>
      </c>
      <c r="Z402" s="398"/>
      <c r="AA402" s="398"/>
      <c r="AB402" s="399"/>
      <c r="AC402" s="400" t="s">
        <v>34</v>
      </c>
      <c r="AD402" s="401"/>
      <c r="AE402" s="401"/>
      <c r="AF402" s="401"/>
      <c r="AG402" s="401"/>
      <c r="AH402" s="402">
        <v>3</v>
      </c>
      <c r="AI402" s="402"/>
      <c r="AJ402" s="402"/>
      <c r="AK402" s="402"/>
      <c r="AL402" s="403">
        <v>98.73</v>
      </c>
      <c r="AM402" s="404"/>
      <c r="AN402" s="404"/>
      <c r="AO402" s="405"/>
      <c r="AP402" s="394" t="s">
        <v>588</v>
      </c>
      <c r="AQ402" s="394"/>
      <c r="AR402" s="394"/>
      <c r="AS402" s="394"/>
      <c r="AT402" s="394"/>
      <c r="AU402" s="394"/>
      <c r="AV402" s="394"/>
      <c r="AW402" s="394"/>
      <c r="AX402" s="394"/>
      <c r="AY402">
        <f>COUNTA($C$402)</f>
        <v>1</v>
      </c>
    </row>
    <row r="403" spans="1:51" ht="54" customHeight="1" x14ac:dyDescent="0.15">
      <c r="A403" s="392">
        <v>5</v>
      </c>
      <c r="B403" s="392">
        <v>1</v>
      </c>
      <c r="C403" s="406" t="s">
        <v>321</v>
      </c>
      <c r="D403" s="406"/>
      <c r="E403" s="406"/>
      <c r="F403" s="406"/>
      <c r="G403" s="406"/>
      <c r="H403" s="406"/>
      <c r="I403" s="406"/>
      <c r="J403" s="395">
        <v>7010001000792</v>
      </c>
      <c r="K403" s="395"/>
      <c r="L403" s="395"/>
      <c r="M403" s="395"/>
      <c r="N403" s="395"/>
      <c r="O403" s="395"/>
      <c r="P403" s="396" t="s">
        <v>772</v>
      </c>
      <c r="Q403" s="396"/>
      <c r="R403" s="396"/>
      <c r="S403" s="396"/>
      <c r="T403" s="396"/>
      <c r="U403" s="396"/>
      <c r="V403" s="396"/>
      <c r="W403" s="396"/>
      <c r="X403" s="396"/>
      <c r="Y403" s="397">
        <v>136</v>
      </c>
      <c r="Z403" s="398"/>
      <c r="AA403" s="398"/>
      <c r="AB403" s="399"/>
      <c r="AC403" s="400" t="s">
        <v>34</v>
      </c>
      <c r="AD403" s="401"/>
      <c r="AE403" s="401"/>
      <c r="AF403" s="401"/>
      <c r="AG403" s="401"/>
      <c r="AH403" s="402">
        <v>4</v>
      </c>
      <c r="AI403" s="402"/>
      <c r="AJ403" s="402"/>
      <c r="AK403" s="402"/>
      <c r="AL403" s="403">
        <v>99.63</v>
      </c>
      <c r="AM403" s="404"/>
      <c r="AN403" s="404"/>
      <c r="AO403" s="405"/>
      <c r="AP403" s="394" t="s">
        <v>588</v>
      </c>
      <c r="AQ403" s="394"/>
      <c r="AR403" s="394"/>
      <c r="AS403" s="394"/>
      <c r="AT403" s="394"/>
      <c r="AU403" s="394"/>
      <c r="AV403" s="394"/>
      <c r="AW403" s="394"/>
      <c r="AX403" s="394"/>
      <c r="AY403">
        <f>COUNTA($C$403)</f>
        <v>1</v>
      </c>
    </row>
    <row r="404" spans="1:51" ht="54" customHeight="1" x14ac:dyDescent="0.15">
      <c r="A404" s="392">
        <v>6</v>
      </c>
      <c r="B404" s="392">
        <v>1</v>
      </c>
      <c r="C404" s="406" t="s">
        <v>321</v>
      </c>
      <c r="D404" s="406"/>
      <c r="E404" s="406"/>
      <c r="F404" s="406"/>
      <c r="G404" s="406"/>
      <c r="H404" s="406"/>
      <c r="I404" s="406"/>
      <c r="J404" s="395">
        <v>7010001000792</v>
      </c>
      <c r="K404" s="395"/>
      <c r="L404" s="395"/>
      <c r="M404" s="395"/>
      <c r="N404" s="395"/>
      <c r="O404" s="395"/>
      <c r="P404" s="396" t="s">
        <v>609</v>
      </c>
      <c r="Q404" s="396"/>
      <c r="R404" s="396"/>
      <c r="S404" s="396"/>
      <c r="T404" s="396"/>
      <c r="U404" s="396"/>
      <c r="V404" s="396"/>
      <c r="W404" s="396"/>
      <c r="X404" s="396"/>
      <c r="Y404" s="397">
        <v>73</v>
      </c>
      <c r="Z404" s="398"/>
      <c r="AA404" s="398"/>
      <c r="AB404" s="399"/>
      <c r="AC404" s="400" t="s">
        <v>34</v>
      </c>
      <c r="AD404" s="401"/>
      <c r="AE404" s="401"/>
      <c r="AF404" s="401"/>
      <c r="AG404" s="401"/>
      <c r="AH404" s="402">
        <v>3</v>
      </c>
      <c r="AI404" s="402"/>
      <c r="AJ404" s="402"/>
      <c r="AK404" s="402"/>
      <c r="AL404" s="403">
        <v>97.63</v>
      </c>
      <c r="AM404" s="404"/>
      <c r="AN404" s="404"/>
      <c r="AO404" s="405"/>
      <c r="AP404" s="394" t="s">
        <v>588</v>
      </c>
      <c r="AQ404" s="394"/>
      <c r="AR404" s="394"/>
      <c r="AS404" s="394"/>
      <c r="AT404" s="394"/>
      <c r="AU404" s="394"/>
      <c r="AV404" s="394"/>
      <c r="AW404" s="394"/>
      <c r="AX404" s="394"/>
      <c r="AY404">
        <f>COUNTA($C$404)</f>
        <v>1</v>
      </c>
    </row>
    <row r="405" spans="1:51" ht="54" customHeight="1" x14ac:dyDescent="0.15">
      <c r="A405" s="392">
        <v>7</v>
      </c>
      <c r="B405" s="392">
        <v>1</v>
      </c>
      <c r="C405" s="406" t="s">
        <v>895</v>
      </c>
      <c r="D405" s="406"/>
      <c r="E405" s="406"/>
      <c r="F405" s="406"/>
      <c r="G405" s="406"/>
      <c r="H405" s="406"/>
      <c r="I405" s="406"/>
      <c r="J405" s="395">
        <v>2010401024066</v>
      </c>
      <c r="K405" s="395"/>
      <c r="L405" s="395"/>
      <c r="M405" s="395"/>
      <c r="N405" s="395"/>
      <c r="O405" s="395"/>
      <c r="P405" s="396" t="s">
        <v>897</v>
      </c>
      <c r="Q405" s="396"/>
      <c r="R405" s="396"/>
      <c r="S405" s="396"/>
      <c r="T405" s="396"/>
      <c r="U405" s="396"/>
      <c r="V405" s="396"/>
      <c r="W405" s="396"/>
      <c r="X405" s="396"/>
      <c r="Y405" s="397">
        <v>3</v>
      </c>
      <c r="Z405" s="398"/>
      <c r="AA405" s="398"/>
      <c r="AB405" s="399"/>
      <c r="AC405" s="400" t="s">
        <v>569</v>
      </c>
      <c r="AD405" s="401"/>
      <c r="AE405" s="401"/>
      <c r="AF405" s="401"/>
      <c r="AG405" s="401"/>
      <c r="AH405" s="402" t="s">
        <v>588</v>
      </c>
      <c r="AI405" s="402"/>
      <c r="AJ405" s="402"/>
      <c r="AK405" s="402"/>
      <c r="AL405" s="403" t="s">
        <v>588</v>
      </c>
      <c r="AM405" s="404"/>
      <c r="AN405" s="404"/>
      <c r="AO405" s="405"/>
      <c r="AP405" s="394" t="s">
        <v>588</v>
      </c>
      <c r="AQ405" s="394"/>
      <c r="AR405" s="394"/>
      <c r="AS405" s="394"/>
      <c r="AT405" s="394"/>
      <c r="AU405" s="394"/>
      <c r="AV405" s="394"/>
      <c r="AW405" s="394"/>
      <c r="AX405" s="394"/>
      <c r="AY405">
        <f>COUNTA($C$405)</f>
        <v>1</v>
      </c>
    </row>
    <row r="406" spans="1:51" ht="54" customHeight="1" x14ac:dyDescent="0.15">
      <c r="A406" s="392">
        <v>8</v>
      </c>
      <c r="B406" s="392">
        <v>1</v>
      </c>
      <c r="C406" s="406" t="s">
        <v>895</v>
      </c>
      <c r="D406" s="406"/>
      <c r="E406" s="406"/>
      <c r="F406" s="406"/>
      <c r="G406" s="406"/>
      <c r="H406" s="406"/>
      <c r="I406" s="406"/>
      <c r="J406" s="395">
        <v>2010401024066</v>
      </c>
      <c r="K406" s="395"/>
      <c r="L406" s="395"/>
      <c r="M406" s="395"/>
      <c r="N406" s="395"/>
      <c r="O406" s="395"/>
      <c r="P406" s="396" t="s">
        <v>641</v>
      </c>
      <c r="Q406" s="396"/>
      <c r="R406" s="396"/>
      <c r="S406" s="396"/>
      <c r="T406" s="396"/>
      <c r="U406" s="396"/>
      <c r="V406" s="396"/>
      <c r="W406" s="396"/>
      <c r="X406" s="396"/>
      <c r="Y406" s="397">
        <v>56</v>
      </c>
      <c r="Z406" s="398"/>
      <c r="AA406" s="398"/>
      <c r="AB406" s="399"/>
      <c r="AC406" s="400" t="s">
        <v>34</v>
      </c>
      <c r="AD406" s="401"/>
      <c r="AE406" s="401"/>
      <c r="AF406" s="401"/>
      <c r="AG406" s="401"/>
      <c r="AH406" s="402">
        <v>4</v>
      </c>
      <c r="AI406" s="402"/>
      <c r="AJ406" s="402"/>
      <c r="AK406" s="402"/>
      <c r="AL406" s="403">
        <v>97.24</v>
      </c>
      <c r="AM406" s="404"/>
      <c r="AN406" s="404"/>
      <c r="AO406" s="405"/>
      <c r="AP406" s="394" t="s">
        <v>588</v>
      </c>
      <c r="AQ406" s="394"/>
      <c r="AR406" s="394"/>
      <c r="AS406" s="394"/>
      <c r="AT406" s="394"/>
      <c r="AU406" s="394"/>
      <c r="AV406" s="394"/>
      <c r="AW406" s="394"/>
      <c r="AX406" s="394"/>
      <c r="AY406">
        <f>COUNTA($C$406)</f>
        <v>1</v>
      </c>
    </row>
    <row r="407" spans="1:51" ht="54" customHeight="1" x14ac:dyDescent="0.15">
      <c r="A407" s="392">
        <v>9</v>
      </c>
      <c r="B407" s="392">
        <v>1</v>
      </c>
      <c r="C407" s="406" t="s">
        <v>895</v>
      </c>
      <c r="D407" s="406"/>
      <c r="E407" s="406"/>
      <c r="F407" s="406"/>
      <c r="G407" s="406"/>
      <c r="H407" s="406"/>
      <c r="I407" s="406"/>
      <c r="J407" s="395">
        <v>2010401024066</v>
      </c>
      <c r="K407" s="395"/>
      <c r="L407" s="395"/>
      <c r="M407" s="395"/>
      <c r="N407" s="395"/>
      <c r="O407" s="395"/>
      <c r="P407" s="396" t="s">
        <v>908</v>
      </c>
      <c r="Q407" s="396"/>
      <c r="R407" s="396"/>
      <c r="S407" s="396"/>
      <c r="T407" s="396"/>
      <c r="U407" s="396"/>
      <c r="V407" s="396"/>
      <c r="W407" s="396"/>
      <c r="X407" s="396"/>
      <c r="Y407" s="397">
        <v>105</v>
      </c>
      <c r="Z407" s="398"/>
      <c r="AA407" s="398"/>
      <c r="AB407" s="399"/>
      <c r="AC407" s="400" t="s">
        <v>34</v>
      </c>
      <c r="AD407" s="401"/>
      <c r="AE407" s="401"/>
      <c r="AF407" s="401"/>
      <c r="AG407" s="401"/>
      <c r="AH407" s="402">
        <v>3</v>
      </c>
      <c r="AI407" s="402"/>
      <c r="AJ407" s="402"/>
      <c r="AK407" s="402"/>
      <c r="AL407" s="403">
        <v>99.8</v>
      </c>
      <c r="AM407" s="404"/>
      <c r="AN407" s="404"/>
      <c r="AO407" s="405"/>
      <c r="AP407" s="394" t="s">
        <v>588</v>
      </c>
      <c r="AQ407" s="394"/>
      <c r="AR407" s="394"/>
      <c r="AS407" s="394"/>
      <c r="AT407" s="394"/>
      <c r="AU407" s="394"/>
      <c r="AV407" s="394"/>
      <c r="AW407" s="394"/>
      <c r="AX407" s="394"/>
      <c r="AY407">
        <f>COUNTA($C$407)</f>
        <v>1</v>
      </c>
    </row>
    <row r="408" spans="1:51" ht="54" customHeight="1" x14ac:dyDescent="0.15">
      <c r="A408" s="392">
        <v>10</v>
      </c>
      <c r="B408" s="392">
        <v>1</v>
      </c>
      <c r="C408" s="417" t="s">
        <v>210</v>
      </c>
      <c r="D408" s="418"/>
      <c r="E408" s="418"/>
      <c r="F408" s="418"/>
      <c r="G408" s="418"/>
      <c r="H408" s="418"/>
      <c r="I408" s="419"/>
      <c r="J408" s="420">
        <v>3011701013922</v>
      </c>
      <c r="K408" s="421"/>
      <c r="L408" s="421"/>
      <c r="M408" s="421"/>
      <c r="N408" s="421"/>
      <c r="O408" s="422"/>
      <c r="P408" s="423" t="s">
        <v>909</v>
      </c>
      <c r="Q408" s="424"/>
      <c r="R408" s="424"/>
      <c r="S408" s="424"/>
      <c r="T408" s="424"/>
      <c r="U408" s="424"/>
      <c r="V408" s="424"/>
      <c r="W408" s="424"/>
      <c r="X408" s="425"/>
      <c r="Y408" s="397">
        <v>4</v>
      </c>
      <c r="Z408" s="398"/>
      <c r="AA408" s="398"/>
      <c r="AB408" s="399"/>
      <c r="AC408" s="426" t="s">
        <v>34</v>
      </c>
      <c r="AD408" s="427"/>
      <c r="AE408" s="427"/>
      <c r="AF408" s="427"/>
      <c r="AG408" s="428"/>
      <c r="AH408" s="429">
        <v>1</v>
      </c>
      <c r="AI408" s="430"/>
      <c r="AJ408" s="430"/>
      <c r="AK408" s="431"/>
      <c r="AL408" s="403">
        <v>97.68</v>
      </c>
      <c r="AM408" s="404"/>
      <c r="AN408" s="404"/>
      <c r="AO408" s="405"/>
      <c r="AP408" s="394" t="s">
        <v>588</v>
      </c>
      <c r="AQ408" s="394"/>
      <c r="AR408" s="394"/>
      <c r="AS408" s="394"/>
      <c r="AT408" s="394"/>
      <c r="AU408" s="394"/>
      <c r="AV408" s="394"/>
      <c r="AW408" s="394"/>
      <c r="AX408" s="394"/>
      <c r="AY408">
        <f>COUNTA($C$408)</f>
        <v>1</v>
      </c>
    </row>
    <row r="409" spans="1:51" ht="54" customHeight="1" x14ac:dyDescent="0.15">
      <c r="A409" s="392">
        <v>11</v>
      </c>
      <c r="B409" s="392">
        <v>1</v>
      </c>
      <c r="C409" s="417" t="s">
        <v>210</v>
      </c>
      <c r="D409" s="418"/>
      <c r="E409" s="418"/>
      <c r="F409" s="418"/>
      <c r="G409" s="418"/>
      <c r="H409" s="418"/>
      <c r="I409" s="419"/>
      <c r="J409" s="420">
        <v>3011701013922</v>
      </c>
      <c r="K409" s="421"/>
      <c r="L409" s="421"/>
      <c r="M409" s="421"/>
      <c r="N409" s="421"/>
      <c r="O409" s="422"/>
      <c r="P409" s="423" t="s">
        <v>899</v>
      </c>
      <c r="Q409" s="424"/>
      <c r="R409" s="424"/>
      <c r="S409" s="424"/>
      <c r="T409" s="424"/>
      <c r="U409" s="424"/>
      <c r="V409" s="424"/>
      <c r="W409" s="424"/>
      <c r="X409" s="425"/>
      <c r="Y409" s="397">
        <v>43</v>
      </c>
      <c r="Z409" s="398"/>
      <c r="AA409" s="398"/>
      <c r="AB409" s="399"/>
      <c r="AC409" s="426" t="s">
        <v>34</v>
      </c>
      <c r="AD409" s="427"/>
      <c r="AE409" s="427"/>
      <c r="AF409" s="427"/>
      <c r="AG409" s="428"/>
      <c r="AH409" s="429">
        <v>3</v>
      </c>
      <c r="AI409" s="430"/>
      <c r="AJ409" s="430"/>
      <c r="AK409" s="431"/>
      <c r="AL409" s="403">
        <v>77.900000000000006</v>
      </c>
      <c r="AM409" s="404"/>
      <c r="AN409" s="404"/>
      <c r="AO409" s="405"/>
      <c r="AP409" s="394" t="s">
        <v>588</v>
      </c>
      <c r="AQ409" s="394"/>
      <c r="AR409" s="394"/>
      <c r="AS409" s="394"/>
      <c r="AT409" s="394"/>
      <c r="AU409" s="394"/>
      <c r="AV409" s="394"/>
      <c r="AW409" s="394"/>
      <c r="AX409" s="394"/>
      <c r="AY409">
        <f>COUNTA($C$409)</f>
        <v>1</v>
      </c>
    </row>
    <row r="410" spans="1:51" ht="54" customHeight="1" x14ac:dyDescent="0.15">
      <c r="A410" s="392">
        <v>12</v>
      </c>
      <c r="B410" s="392">
        <v>1</v>
      </c>
      <c r="C410" s="417" t="s">
        <v>210</v>
      </c>
      <c r="D410" s="418"/>
      <c r="E410" s="418"/>
      <c r="F410" s="418"/>
      <c r="G410" s="418"/>
      <c r="H410" s="418"/>
      <c r="I410" s="419"/>
      <c r="J410" s="420">
        <v>3011701013922</v>
      </c>
      <c r="K410" s="421"/>
      <c r="L410" s="421"/>
      <c r="M410" s="421"/>
      <c r="N410" s="421"/>
      <c r="O410" s="422"/>
      <c r="P410" s="423" t="s">
        <v>158</v>
      </c>
      <c r="Q410" s="424"/>
      <c r="R410" s="424"/>
      <c r="S410" s="424"/>
      <c r="T410" s="424"/>
      <c r="U410" s="424"/>
      <c r="V410" s="424"/>
      <c r="W410" s="424"/>
      <c r="X410" s="425"/>
      <c r="Y410" s="397">
        <v>1</v>
      </c>
      <c r="Z410" s="398"/>
      <c r="AA410" s="398"/>
      <c r="AB410" s="399"/>
      <c r="AC410" s="426" t="s">
        <v>337</v>
      </c>
      <c r="AD410" s="427"/>
      <c r="AE410" s="427"/>
      <c r="AF410" s="427"/>
      <c r="AG410" s="428"/>
      <c r="AH410" s="429" t="s">
        <v>588</v>
      </c>
      <c r="AI410" s="430"/>
      <c r="AJ410" s="430"/>
      <c r="AK410" s="431"/>
      <c r="AL410" s="403" t="s">
        <v>588</v>
      </c>
      <c r="AM410" s="404"/>
      <c r="AN410" s="404"/>
      <c r="AO410" s="405"/>
      <c r="AP410" s="394" t="s">
        <v>588</v>
      </c>
      <c r="AQ410" s="394"/>
      <c r="AR410" s="394"/>
      <c r="AS410" s="394"/>
      <c r="AT410" s="394"/>
      <c r="AU410" s="394"/>
      <c r="AV410" s="394"/>
      <c r="AW410" s="394"/>
      <c r="AX410" s="394"/>
      <c r="AY410">
        <f>COUNTA($C$410)</f>
        <v>1</v>
      </c>
    </row>
    <row r="411" spans="1:51" ht="54" customHeight="1" x14ac:dyDescent="0.15">
      <c r="A411" s="392">
        <v>13</v>
      </c>
      <c r="B411" s="392">
        <v>1</v>
      </c>
      <c r="C411" s="417" t="s">
        <v>210</v>
      </c>
      <c r="D411" s="418"/>
      <c r="E411" s="418"/>
      <c r="F411" s="418"/>
      <c r="G411" s="418"/>
      <c r="H411" s="418"/>
      <c r="I411" s="419"/>
      <c r="J411" s="420">
        <v>3011701013922</v>
      </c>
      <c r="K411" s="421"/>
      <c r="L411" s="421"/>
      <c r="M411" s="421"/>
      <c r="N411" s="421"/>
      <c r="O411" s="422"/>
      <c r="P411" s="423" t="s">
        <v>327</v>
      </c>
      <c r="Q411" s="424"/>
      <c r="R411" s="424"/>
      <c r="S411" s="424"/>
      <c r="T411" s="424"/>
      <c r="U411" s="424"/>
      <c r="V411" s="424"/>
      <c r="W411" s="424"/>
      <c r="X411" s="425"/>
      <c r="Y411" s="397">
        <v>86</v>
      </c>
      <c r="Z411" s="398"/>
      <c r="AA411" s="398"/>
      <c r="AB411" s="399"/>
      <c r="AC411" s="426" t="s">
        <v>34</v>
      </c>
      <c r="AD411" s="427"/>
      <c r="AE411" s="427"/>
      <c r="AF411" s="427"/>
      <c r="AG411" s="428"/>
      <c r="AH411" s="429">
        <v>4</v>
      </c>
      <c r="AI411" s="430"/>
      <c r="AJ411" s="430"/>
      <c r="AK411" s="431"/>
      <c r="AL411" s="403">
        <v>97.68</v>
      </c>
      <c r="AM411" s="404"/>
      <c r="AN411" s="404"/>
      <c r="AO411" s="405"/>
      <c r="AP411" s="394" t="s">
        <v>588</v>
      </c>
      <c r="AQ411" s="394"/>
      <c r="AR411" s="394"/>
      <c r="AS411" s="394"/>
      <c r="AT411" s="394"/>
      <c r="AU411" s="394"/>
      <c r="AV411" s="394"/>
      <c r="AW411" s="394"/>
      <c r="AX411" s="394"/>
      <c r="AY411">
        <f>COUNTA($C$411)</f>
        <v>1</v>
      </c>
    </row>
    <row r="412" spans="1:51" ht="54" customHeight="1" x14ac:dyDescent="0.15">
      <c r="A412" s="392">
        <v>14</v>
      </c>
      <c r="B412" s="392">
        <v>1</v>
      </c>
      <c r="C412" s="417" t="s">
        <v>210</v>
      </c>
      <c r="D412" s="418"/>
      <c r="E412" s="418"/>
      <c r="F412" s="418"/>
      <c r="G412" s="418"/>
      <c r="H412" s="418"/>
      <c r="I412" s="419"/>
      <c r="J412" s="420">
        <v>3011701013922</v>
      </c>
      <c r="K412" s="421"/>
      <c r="L412" s="421"/>
      <c r="M412" s="421"/>
      <c r="N412" s="421"/>
      <c r="O412" s="422"/>
      <c r="P412" s="423" t="s">
        <v>901</v>
      </c>
      <c r="Q412" s="424"/>
      <c r="R412" s="424"/>
      <c r="S412" s="424"/>
      <c r="T412" s="424"/>
      <c r="U412" s="424"/>
      <c r="V412" s="424"/>
      <c r="W412" s="424"/>
      <c r="X412" s="425"/>
      <c r="Y412" s="397">
        <v>1</v>
      </c>
      <c r="Z412" s="398"/>
      <c r="AA412" s="398"/>
      <c r="AB412" s="399"/>
      <c r="AC412" s="426" t="s">
        <v>337</v>
      </c>
      <c r="AD412" s="427"/>
      <c r="AE412" s="427"/>
      <c r="AF412" s="427"/>
      <c r="AG412" s="428"/>
      <c r="AH412" s="429" t="s">
        <v>588</v>
      </c>
      <c r="AI412" s="430"/>
      <c r="AJ412" s="430"/>
      <c r="AK412" s="431"/>
      <c r="AL412" s="403" t="s">
        <v>588</v>
      </c>
      <c r="AM412" s="404"/>
      <c r="AN412" s="404"/>
      <c r="AO412" s="405"/>
      <c r="AP412" s="394" t="s">
        <v>588</v>
      </c>
      <c r="AQ412" s="394"/>
      <c r="AR412" s="394"/>
      <c r="AS412" s="394"/>
      <c r="AT412" s="394"/>
      <c r="AU412" s="394"/>
      <c r="AV412" s="394"/>
      <c r="AW412" s="394"/>
      <c r="AX412" s="394"/>
      <c r="AY412">
        <f>COUNTA($C$412)</f>
        <v>1</v>
      </c>
    </row>
    <row r="413" spans="1:51" ht="54" customHeight="1" x14ac:dyDescent="0.15">
      <c r="A413" s="392">
        <v>15</v>
      </c>
      <c r="B413" s="392">
        <v>1</v>
      </c>
      <c r="C413" s="417" t="s">
        <v>210</v>
      </c>
      <c r="D413" s="418"/>
      <c r="E413" s="418"/>
      <c r="F413" s="418"/>
      <c r="G413" s="418"/>
      <c r="H413" s="418"/>
      <c r="I413" s="419"/>
      <c r="J413" s="420">
        <v>3011701013922</v>
      </c>
      <c r="K413" s="421"/>
      <c r="L413" s="421"/>
      <c r="M413" s="421"/>
      <c r="N413" s="421"/>
      <c r="O413" s="422"/>
      <c r="P413" s="423" t="s">
        <v>78</v>
      </c>
      <c r="Q413" s="424"/>
      <c r="R413" s="424"/>
      <c r="S413" s="424"/>
      <c r="T413" s="424"/>
      <c r="U413" s="424"/>
      <c r="V413" s="424"/>
      <c r="W413" s="424"/>
      <c r="X413" s="425"/>
      <c r="Y413" s="397">
        <v>1</v>
      </c>
      <c r="Z413" s="398"/>
      <c r="AA413" s="398"/>
      <c r="AB413" s="399"/>
      <c r="AC413" s="426" t="s">
        <v>337</v>
      </c>
      <c r="AD413" s="427"/>
      <c r="AE413" s="427"/>
      <c r="AF413" s="427"/>
      <c r="AG413" s="428"/>
      <c r="AH413" s="429" t="s">
        <v>588</v>
      </c>
      <c r="AI413" s="430"/>
      <c r="AJ413" s="430"/>
      <c r="AK413" s="431"/>
      <c r="AL413" s="403" t="s">
        <v>588</v>
      </c>
      <c r="AM413" s="404"/>
      <c r="AN413" s="404"/>
      <c r="AO413" s="405"/>
      <c r="AP413" s="394" t="s">
        <v>588</v>
      </c>
      <c r="AQ413" s="394"/>
      <c r="AR413" s="394"/>
      <c r="AS413" s="394"/>
      <c r="AT413" s="394"/>
      <c r="AU413" s="394"/>
      <c r="AV413" s="394"/>
      <c r="AW413" s="394"/>
      <c r="AX413" s="394"/>
      <c r="AY413">
        <f>COUNTA($C$413)</f>
        <v>1</v>
      </c>
    </row>
    <row r="414" spans="1:51" ht="54" customHeight="1" x14ac:dyDescent="0.15">
      <c r="A414" s="392">
        <v>16</v>
      </c>
      <c r="B414" s="392">
        <v>1</v>
      </c>
      <c r="C414" s="417" t="s">
        <v>766</v>
      </c>
      <c r="D414" s="418"/>
      <c r="E414" s="418"/>
      <c r="F414" s="418"/>
      <c r="G414" s="418"/>
      <c r="H414" s="418"/>
      <c r="I414" s="419"/>
      <c r="J414" s="420">
        <v>9010401001331</v>
      </c>
      <c r="K414" s="421"/>
      <c r="L414" s="421"/>
      <c r="M414" s="421"/>
      <c r="N414" s="421"/>
      <c r="O414" s="422"/>
      <c r="P414" s="423" t="s">
        <v>902</v>
      </c>
      <c r="Q414" s="424"/>
      <c r="R414" s="424"/>
      <c r="S414" s="424"/>
      <c r="T414" s="424"/>
      <c r="U414" s="424"/>
      <c r="V414" s="424"/>
      <c r="W414" s="424"/>
      <c r="X414" s="425"/>
      <c r="Y414" s="397">
        <v>81</v>
      </c>
      <c r="Z414" s="398"/>
      <c r="AA414" s="398"/>
      <c r="AB414" s="399"/>
      <c r="AC414" s="426" t="s">
        <v>34</v>
      </c>
      <c r="AD414" s="427"/>
      <c r="AE414" s="427"/>
      <c r="AF414" s="427"/>
      <c r="AG414" s="428"/>
      <c r="AH414" s="429">
        <v>2</v>
      </c>
      <c r="AI414" s="430"/>
      <c r="AJ414" s="430"/>
      <c r="AK414" s="431"/>
      <c r="AL414" s="403">
        <v>100</v>
      </c>
      <c r="AM414" s="404"/>
      <c r="AN414" s="404"/>
      <c r="AO414" s="405"/>
      <c r="AP414" s="394" t="s">
        <v>588</v>
      </c>
      <c r="AQ414" s="394"/>
      <c r="AR414" s="394"/>
      <c r="AS414" s="394"/>
      <c r="AT414" s="394"/>
      <c r="AU414" s="394"/>
      <c r="AV414" s="394"/>
      <c r="AW414" s="394"/>
      <c r="AX414" s="394"/>
      <c r="AY414">
        <f>COUNTA($C$414)</f>
        <v>1</v>
      </c>
    </row>
    <row r="415" spans="1:51" s="1" customFormat="1" ht="54" customHeight="1" x14ac:dyDescent="0.15">
      <c r="A415" s="392">
        <v>17</v>
      </c>
      <c r="B415" s="392">
        <v>1</v>
      </c>
      <c r="C415" s="417" t="s">
        <v>903</v>
      </c>
      <c r="D415" s="418"/>
      <c r="E415" s="418"/>
      <c r="F415" s="418"/>
      <c r="G415" s="418"/>
      <c r="H415" s="418"/>
      <c r="I415" s="419"/>
      <c r="J415" s="420">
        <v>2011101056358</v>
      </c>
      <c r="K415" s="421"/>
      <c r="L415" s="421"/>
      <c r="M415" s="421"/>
      <c r="N415" s="421"/>
      <c r="O415" s="422"/>
      <c r="P415" s="423" t="s">
        <v>748</v>
      </c>
      <c r="Q415" s="424"/>
      <c r="R415" s="424"/>
      <c r="S415" s="424"/>
      <c r="T415" s="424"/>
      <c r="U415" s="424"/>
      <c r="V415" s="424"/>
      <c r="W415" s="424"/>
      <c r="X415" s="425"/>
      <c r="Y415" s="397">
        <v>58</v>
      </c>
      <c r="Z415" s="398"/>
      <c r="AA415" s="398"/>
      <c r="AB415" s="399"/>
      <c r="AC415" s="426" t="s">
        <v>34</v>
      </c>
      <c r="AD415" s="427"/>
      <c r="AE415" s="427"/>
      <c r="AF415" s="427"/>
      <c r="AG415" s="428"/>
      <c r="AH415" s="429">
        <v>1</v>
      </c>
      <c r="AI415" s="430"/>
      <c r="AJ415" s="430"/>
      <c r="AK415" s="431"/>
      <c r="AL415" s="403">
        <v>94.76</v>
      </c>
      <c r="AM415" s="404"/>
      <c r="AN415" s="404"/>
      <c r="AO415" s="405"/>
      <c r="AP415" s="394" t="s">
        <v>588</v>
      </c>
      <c r="AQ415" s="394"/>
      <c r="AR415" s="394"/>
      <c r="AS415" s="394"/>
      <c r="AT415" s="394"/>
      <c r="AU415" s="394"/>
      <c r="AV415" s="394"/>
      <c r="AW415" s="394"/>
      <c r="AX415" s="394"/>
      <c r="AY415" s="2">
        <f>COUNTA($C$415)</f>
        <v>1</v>
      </c>
    </row>
    <row r="416" spans="1:51" ht="54" customHeight="1" x14ac:dyDescent="0.15">
      <c r="A416" s="392">
        <v>18</v>
      </c>
      <c r="B416" s="392">
        <v>1</v>
      </c>
      <c r="C416" s="417" t="s">
        <v>903</v>
      </c>
      <c r="D416" s="418"/>
      <c r="E416" s="418"/>
      <c r="F416" s="418"/>
      <c r="G416" s="418"/>
      <c r="H416" s="418"/>
      <c r="I416" s="419"/>
      <c r="J416" s="420">
        <v>2011101056358</v>
      </c>
      <c r="K416" s="421"/>
      <c r="L416" s="421"/>
      <c r="M416" s="421"/>
      <c r="N416" s="421"/>
      <c r="O416" s="422"/>
      <c r="P416" s="423" t="s">
        <v>143</v>
      </c>
      <c r="Q416" s="424"/>
      <c r="R416" s="424"/>
      <c r="S416" s="424"/>
      <c r="T416" s="424"/>
      <c r="U416" s="424"/>
      <c r="V416" s="424"/>
      <c r="W416" s="424"/>
      <c r="X416" s="425"/>
      <c r="Y416" s="397">
        <v>1</v>
      </c>
      <c r="Z416" s="398"/>
      <c r="AA416" s="398"/>
      <c r="AB416" s="399"/>
      <c r="AC416" s="426" t="s">
        <v>337</v>
      </c>
      <c r="AD416" s="427"/>
      <c r="AE416" s="427"/>
      <c r="AF416" s="427"/>
      <c r="AG416" s="428"/>
      <c r="AH416" s="429" t="s">
        <v>588</v>
      </c>
      <c r="AI416" s="430"/>
      <c r="AJ416" s="430"/>
      <c r="AK416" s="431"/>
      <c r="AL416" s="403" t="s">
        <v>588</v>
      </c>
      <c r="AM416" s="404"/>
      <c r="AN416" s="404"/>
      <c r="AO416" s="405"/>
      <c r="AP416" s="394" t="s">
        <v>588</v>
      </c>
      <c r="AQ416" s="394"/>
      <c r="AR416" s="394"/>
      <c r="AS416" s="394"/>
      <c r="AT416" s="394"/>
      <c r="AU416" s="394"/>
      <c r="AV416" s="394"/>
      <c r="AW416" s="394"/>
      <c r="AX416" s="394"/>
      <c r="AY416">
        <f>COUNTA($C$416)</f>
        <v>1</v>
      </c>
    </row>
    <row r="417" spans="1:51" ht="54" customHeight="1" x14ac:dyDescent="0.15">
      <c r="A417" s="392">
        <v>19</v>
      </c>
      <c r="B417" s="392">
        <v>1</v>
      </c>
      <c r="C417" s="417" t="s">
        <v>903</v>
      </c>
      <c r="D417" s="418"/>
      <c r="E417" s="418"/>
      <c r="F417" s="418"/>
      <c r="G417" s="418"/>
      <c r="H417" s="418"/>
      <c r="I417" s="419"/>
      <c r="J417" s="420">
        <v>2011101056358</v>
      </c>
      <c r="K417" s="421"/>
      <c r="L417" s="421"/>
      <c r="M417" s="421"/>
      <c r="N417" s="421"/>
      <c r="O417" s="422"/>
      <c r="P417" s="423" t="s">
        <v>583</v>
      </c>
      <c r="Q417" s="424"/>
      <c r="R417" s="424"/>
      <c r="S417" s="424"/>
      <c r="T417" s="424"/>
      <c r="U417" s="424"/>
      <c r="V417" s="424"/>
      <c r="W417" s="424"/>
      <c r="X417" s="425"/>
      <c r="Y417" s="397">
        <v>1</v>
      </c>
      <c r="Z417" s="398"/>
      <c r="AA417" s="398"/>
      <c r="AB417" s="399"/>
      <c r="AC417" s="426" t="s">
        <v>337</v>
      </c>
      <c r="AD417" s="427"/>
      <c r="AE417" s="427"/>
      <c r="AF417" s="427"/>
      <c r="AG417" s="428"/>
      <c r="AH417" s="429" t="s">
        <v>588</v>
      </c>
      <c r="AI417" s="430"/>
      <c r="AJ417" s="430"/>
      <c r="AK417" s="431"/>
      <c r="AL417" s="403" t="s">
        <v>588</v>
      </c>
      <c r="AM417" s="404"/>
      <c r="AN417" s="404"/>
      <c r="AO417" s="405"/>
      <c r="AP417" s="394" t="s">
        <v>588</v>
      </c>
      <c r="AQ417" s="394"/>
      <c r="AR417" s="394"/>
      <c r="AS417" s="394"/>
      <c r="AT417" s="394"/>
      <c r="AU417" s="394"/>
      <c r="AV417" s="394"/>
      <c r="AW417" s="394"/>
      <c r="AX417" s="394"/>
      <c r="AY417">
        <f>COUNTA($C$417)</f>
        <v>1</v>
      </c>
    </row>
    <row r="418" spans="1:51" ht="54" customHeight="1" x14ac:dyDescent="0.15">
      <c r="A418" s="392">
        <v>20</v>
      </c>
      <c r="B418" s="392">
        <v>1</v>
      </c>
      <c r="C418" s="417" t="s">
        <v>903</v>
      </c>
      <c r="D418" s="418"/>
      <c r="E418" s="418"/>
      <c r="F418" s="418"/>
      <c r="G418" s="418"/>
      <c r="H418" s="418"/>
      <c r="I418" s="419"/>
      <c r="J418" s="420">
        <v>2011101056358</v>
      </c>
      <c r="K418" s="421"/>
      <c r="L418" s="421"/>
      <c r="M418" s="421"/>
      <c r="N418" s="421"/>
      <c r="O418" s="422"/>
      <c r="P418" s="423" t="s">
        <v>691</v>
      </c>
      <c r="Q418" s="424"/>
      <c r="R418" s="424"/>
      <c r="S418" s="424"/>
      <c r="T418" s="424"/>
      <c r="U418" s="424"/>
      <c r="V418" s="424"/>
      <c r="W418" s="424"/>
      <c r="X418" s="425"/>
      <c r="Y418" s="397">
        <v>1</v>
      </c>
      <c r="Z418" s="398"/>
      <c r="AA418" s="398"/>
      <c r="AB418" s="399"/>
      <c r="AC418" s="426" t="s">
        <v>34</v>
      </c>
      <c r="AD418" s="427"/>
      <c r="AE418" s="427"/>
      <c r="AF418" s="427"/>
      <c r="AG418" s="428"/>
      <c r="AH418" s="429">
        <v>1</v>
      </c>
      <c r="AI418" s="430"/>
      <c r="AJ418" s="430"/>
      <c r="AK418" s="431"/>
      <c r="AL418" s="403">
        <v>100</v>
      </c>
      <c r="AM418" s="404"/>
      <c r="AN418" s="404"/>
      <c r="AO418" s="405"/>
      <c r="AP418" s="394" t="s">
        <v>588</v>
      </c>
      <c r="AQ418" s="394"/>
      <c r="AR418" s="394"/>
      <c r="AS418" s="394"/>
      <c r="AT418" s="394"/>
      <c r="AU418" s="394"/>
      <c r="AV418" s="394"/>
      <c r="AW418" s="394"/>
      <c r="AX418" s="394"/>
      <c r="AY418">
        <f>COUNTA($C$418)</f>
        <v>1</v>
      </c>
    </row>
    <row r="419" spans="1:51" ht="54" customHeight="1" x14ac:dyDescent="0.15">
      <c r="A419" s="392">
        <v>21</v>
      </c>
      <c r="B419" s="392">
        <v>1</v>
      </c>
      <c r="C419" s="417" t="s">
        <v>904</v>
      </c>
      <c r="D419" s="418"/>
      <c r="E419" s="418"/>
      <c r="F419" s="418"/>
      <c r="G419" s="418"/>
      <c r="H419" s="418"/>
      <c r="I419" s="419"/>
      <c r="J419" s="420">
        <v>1290001038159</v>
      </c>
      <c r="K419" s="421"/>
      <c r="L419" s="421"/>
      <c r="M419" s="421"/>
      <c r="N419" s="421"/>
      <c r="O419" s="422"/>
      <c r="P419" s="423" t="s">
        <v>117</v>
      </c>
      <c r="Q419" s="424"/>
      <c r="R419" s="424"/>
      <c r="S419" s="424"/>
      <c r="T419" s="424"/>
      <c r="U419" s="424"/>
      <c r="V419" s="424"/>
      <c r="W419" s="424"/>
      <c r="X419" s="425"/>
      <c r="Y419" s="397">
        <v>14</v>
      </c>
      <c r="Z419" s="398"/>
      <c r="AA419" s="398"/>
      <c r="AB419" s="399"/>
      <c r="AC419" s="426" t="s">
        <v>34</v>
      </c>
      <c r="AD419" s="427"/>
      <c r="AE419" s="427"/>
      <c r="AF419" s="427"/>
      <c r="AG419" s="428"/>
      <c r="AH419" s="429">
        <v>1</v>
      </c>
      <c r="AI419" s="430"/>
      <c r="AJ419" s="430"/>
      <c r="AK419" s="431"/>
      <c r="AL419" s="403">
        <v>92.86</v>
      </c>
      <c r="AM419" s="404"/>
      <c r="AN419" s="404"/>
      <c r="AO419" s="405"/>
      <c r="AP419" s="394" t="s">
        <v>588</v>
      </c>
      <c r="AQ419" s="394"/>
      <c r="AR419" s="394"/>
      <c r="AS419" s="394"/>
      <c r="AT419" s="394"/>
      <c r="AU419" s="394"/>
      <c r="AV419" s="394"/>
      <c r="AW419" s="394"/>
      <c r="AX419" s="394"/>
      <c r="AY419">
        <f>COUNTA($C$419)</f>
        <v>1</v>
      </c>
    </row>
    <row r="420" spans="1:51" ht="54" customHeight="1" x14ac:dyDescent="0.15">
      <c r="A420" s="392">
        <v>22</v>
      </c>
      <c r="B420" s="392">
        <v>1</v>
      </c>
      <c r="C420" s="417" t="s">
        <v>905</v>
      </c>
      <c r="D420" s="418"/>
      <c r="E420" s="418"/>
      <c r="F420" s="418"/>
      <c r="G420" s="418"/>
      <c r="H420" s="418"/>
      <c r="I420" s="419"/>
      <c r="J420" s="420">
        <v>9010401041641</v>
      </c>
      <c r="K420" s="421"/>
      <c r="L420" s="421"/>
      <c r="M420" s="421"/>
      <c r="N420" s="421"/>
      <c r="O420" s="422"/>
      <c r="P420" s="423" t="s">
        <v>611</v>
      </c>
      <c r="Q420" s="424"/>
      <c r="R420" s="424"/>
      <c r="S420" s="424"/>
      <c r="T420" s="424"/>
      <c r="U420" s="424"/>
      <c r="V420" s="424"/>
      <c r="W420" s="424"/>
      <c r="X420" s="425"/>
      <c r="Y420" s="397">
        <v>4</v>
      </c>
      <c r="Z420" s="398"/>
      <c r="AA420" s="398"/>
      <c r="AB420" s="399"/>
      <c r="AC420" s="426" t="s">
        <v>569</v>
      </c>
      <c r="AD420" s="427"/>
      <c r="AE420" s="427"/>
      <c r="AF420" s="427"/>
      <c r="AG420" s="428"/>
      <c r="AH420" s="429" t="s">
        <v>588</v>
      </c>
      <c r="AI420" s="430"/>
      <c r="AJ420" s="430"/>
      <c r="AK420" s="431"/>
      <c r="AL420" s="403" t="s">
        <v>588</v>
      </c>
      <c r="AM420" s="404"/>
      <c r="AN420" s="404"/>
      <c r="AO420" s="405"/>
      <c r="AP420" s="394" t="s">
        <v>588</v>
      </c>
      <c r="AQ420" s="394"/>
      <c r="AR420" s="394"/>
      <c r="AS420" s="394"/>
      <c r="AT420" s="394"/>
      <c r="AU420" s="394"/>
      <c r="AV420" s="394"/>
      <c r="AW420" s="394"/>
      <c r="AX420" s="394"/>
      <c r="AY420">
        <f>COUNTA($C$420)</f>
        <v>1</v>
      </c>
    </row>
    <row r="421" spans="1:51" ht="54" customHeight="1" x14ac:dyDescent="0.15">
      <c r="A421" s="392">
        <v>23</v>
      </c>
      <c r="B421" s="392">
        <v>1</v>
      </c>
      <c r="C421" s="417" t="s">
        <v>1058</v>
      </c>
      <c r="D421" s="418"/>
      <c r="E421" s="418"/>
      <c r="F421" s="418"/>
      <c r="G421" s="418"/>
      <c r="H421" s="418"/>
      <c r="I421" s="419"/>
      <c r="J421" s="420">
        <v>5010001006767</v>
      </c>
      <c r="K421" s="421"/>
      <c r="L421" s="421"/>
      <c r="M421" s="421"/>
      <c r="N421" s="421"/>
      <c r="O421" s="422"/>
      <c r="P421" s="423" t="s">
        <v>906</v>
      </c>
      <c r="Q421" s="424"/>
      <c r="R421" s="424"/>
      <c r="S421" s="424"/>
      <c r="T421" s="424"/>
      <c r="U421" s="424"/>
      <c r="V421" s="424"/>
      <c r="W421" s="424"/>
      <c r="X421" s="425"/>
      <c r="Y421" s="397">
        <v>3</v>
      </c>
      <c r="Z421" s="398"/>
      <c r="AA421" s="398"/>
      <c r="AB421" s="399"/>
      <c r="AC421" s="426" t="s">
        <v>569</v>
      </c>
      <c r="AD421" s="427"/>
      <c r="AE421" s="427"/>
      <c r="AF421" s="427"/>
      <c r="AG421" s="428"/>
      <c r="AH421" s="429" t="s">
        <v>588</v>
      </c>
      <c r="AI421" s="430"/>
      <c r="AJ421" s="430"/>
      <c r="AK421" s="431"/>
      <c r="AL421" s="403" t="s">
        <v>588</v>
      </c>
      <c r="AM421" s="404"/>
      <c r="AN421" s="404"/>
      <c r="AO421" s="405"/>
      <c r="AP421" s="394" t="s">
        <v>588</v>
      </c>
      <c r="AQ421" s="394"/>
      <c r="AR421" s="394"/>
      <c r="AS421" s="394"/>
      <c r="AT421" s="394"/>
      <c r="AU421" s="394"/>
      <c r="AV421" s="394"/>
      <c r="AW421" s="394"/>
      <c r="AX421" s="394"/>
      <c r="AY421">
        <f>COUNTA($C$421)</f>
        <v>1</v>
      </c>
    </row>
    <row r="422" spans="1:51" ht="54" customHeight="1" x14ac:dyDescent="0.15">
      <c r="A422" s="392">
        <v>24</v>
      </c>
      <c r="B422" s="392">
        <v>1</v>
      </c>
      <c r="C422" s="417" t="s">
        <v>1059</v>
      </c>
      <c r="D422" s="418"/>
      <c r="E422" s="418"/>
      <c r="F422" s="418"/>
      <c r="G422" s="418"/>
      <c r="H422" s="418"/>
      <c r="I422" s="419"/>
      <c r="J422" s="420">
        <v>5010001006767</v>
      </c>
      <c r="K422" s="421"/>
      <c r="L422" s="421"/>
      <c r="M422" s="421"/>
      <c r="N422" s="421"/>
      <c r="O422" s="422"/>
      <c r="P422" s="423" t="s">
        <v>703</v>
      </c>
      <c r="Q422" s="424"/>
      <c r="R422" s="424"/>
      <c r="S422" s="424"/>
      <c r="T422" s="424"/>
      <c r="U422" s="424"/>
      <c r="V422" s="424"/>
      <c r="W422" s="424"/>
      <c r="X422" s="425"/>
      <c r="Y422" s="397">
        <v>1</v>
      </c>
      <c r="Z422" s="398"/>
      <c r="AA422" s="398"/>
      <c r="AB422" s="399"/>
      <c r="AC422" s="426" t="s">
        <v>569</v>
      </c>
      <c r="AD422" s="427"/>
      <c r="AE422" s="427"/>
      <c r="AF422" s="427"/>
      <c r="AG422" s="428"/>
      <c r="AH422" s="429" t="s">
        <v>588</v>
      </c>
      <c r="AI422" s="430"/>
      <c r="AJ422" s="430"/>
      <c r="AK422" s="431"/>
      <c r="AL422" s="403" t="s">
        <v>588</v>
      </c>
      <c r="AM422" s="404"/>
      <c r="AN422" s="404"/>
      <c r="AO422" s="405"/>
      <c r="AP422" s="394" t="s">
        <v>588</v>
      </c>
      <c r="AQ422" s="394"/>
      <c r="AR422" s="394"/>
      <c r="AS422" s="394"/>
      <c r="AT422" s="394"/>
      <c r="AU422" s="394"/>
      <c r="AV422" s="394"/>
      <c r="AW422" s="394"/>
      <c r="AX422" s="394"/>
      <c r="AY422">
        <f>COUNTA($C$422)</f>
        <v>1</v>
      </c>
    </row>
    <row r="423" spans="1:51" ht="54" customHeight="1" x14ac:dyDescent="0.15">
      <c r="A423" s="392">
        <v>25</v>
      </c>
      <c r="B423" s="392">
        <v>1</v>
      </c>
      <c r="C423" s="417" t="s">
        <v>1060</v>
      </c>
      <c r="D423" s="418"/>
      <c r="E423" s="418"/>
      <c r="F423" s="418"/>
      <c r="G423" s="418"/>
      <c r="H423" s="418"/>
      <c r="I423" s="419"/>
      <c r="J423" s="420">
        <v>4370001011311</v>
      </c>
      <c r="K423" s="421"/>
      <c r="L423" s="421"/>
      <c r="M423" s="421"/>
      <c r="N423" s="421"/>
      <c r="O423" s="422"/>
      <c r="P423" s="423" t="s">
        <v>896</v>
      </c>
      <c r="Q423" s="424"/>
      <c r="R423" s="424"/>
      <c r="S423" s="424"/>
      <c r="T423" s="424"/>
      <c r="U423" s="424"/>
      <c r="V423" s="424"/>
      <c r="W423" s="424"/>
      <c r="X423" s="425"/>
      <c r="Y423" s="397">
        <v>2</v>
      </c>
      <c r="Z423" s="398"/>
      <c r="AA423" s="398"/>
      <c r="AB423" s="399"/>
      <c r="AC423" s="400" t="s">
        <v>569</v>
      </c>
      <c r="AD423" s="401"/>
      <c r="AE423" s="401"/>
      <c r="AF423" s="401"/>
      <c r="AG423" s="401"/>
      <c r="AH423" s="429" t="s">
        <v>588</v>
      </c>
      <c r="AI423" s="430"/>
      <c r="AJ423" s="430"/>
      <c r="AK423" s="431"/>
      <c r="AL423" s="403" t="s">
        <v>588</v>
      </c>
      <c r="AM423" s="404"/>
      <c r="AN423" s="404"/>
      <c r="AO423" s="405"/>
      <c r="AP423" s="394" t="s">
        <v>588</v>
      </c>
      <c r="AQ423" s="394"/>
      <c r="AR423" s="394"/>
      <c r="AS423" s="394"/>
      <c r="AT423" s="394"/>
      <c r="AU423" s="394"/>
      <c r="AV423" s="394"/>
      <c r="AW423" s="394"/>
      <c r="AX423" s="394"/>
      <c r="AY423">
        <f>COUNTA($C$423)</f>
        <v>1</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536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99</v>
      </c>
      <c r="D431" s="183"/>
      <c r="E431" s="183"/>
      <c r="F431" s="183"/>
      <c r="G431" s="183"/>
      <c r="H431" s="183"/>
      <c r="I431" s="183"/>
      <c r="J431" s="413" t="s">
        <v>108</v>
      </c>
      <c r="K431" s="182"/>
      <c r="L431" s="182"/>
      <c r="M431" s="182"/>
      <c r="N431" s="182"/>
      <c r="O431" s="182"/>
      <c r="P431" s="183" t="s">
        <v>27</v>
      </c>
      <c r="Q431" s="183"/>
      <c r="R431" s="183"/>
      <c r="S431" s="183"/>
      <c r="T431" s="183"/>
      <c r="U431" s="183"/>
      <c r="V431" s="183"/>
      <c r="W431" s="183"/>
      <c r="X431" s="183"/>
      <c r="Y431" s="415" t="s">
        <v>509</v>
      </c>
      <c r="Z431" s="415"/>
      <c r="AA431" s="415"/>
      <c r="AB431" s="415"/>
      <c r="AC431" s="413" t="s">
        <v>433</v>
      </c>
      <c r="AD431" s="413"/>
      <c r="AE431" s="413"/>
      <c r="AF431" s="413"/>
      <c r="AG431" s="413"/>
      <c r="AH431" s="415" t="s">
        <v>563</v>
      </c>
      <c r="AI431" s="183"/>
      <c r="AJ431" s="183"/>
      <c r="AK431" s="183"/>
      <c r="AL431" s="183" t="s">
        <v>26</v>
      </c>
      <c r="AM431" s="183"/>
      <c r="AN431" s="183"/>
      <c r="AO431" s="416"/>
      <c r="AP431" s="413" t="s">
        <v>512</v>
      </c>
      <c r="AQ431" s="413"/>
      <c r="AR431" s="413"/>
      <c r="AS431" s="413"/>
      <c r="AT431" s="413"/>
      <c r="AU431" s="413"/>
      <c r="AV431" s="413"/>
      <c r="AW431" s="413"/>
      <c r="AX431" s="413"/>
      <c r="AY431">
        <f>$AY$429</f>
        <v>1</v>
      </c>
    </row>
    <row r="432" spans="1:51" ht="74.45" customHeight="1" x14ac:dyDescent="0.15">
      <c r="A432" s="392">
        <v>1</v>
      </c>
      <c r="B432" s="392">
        <v>1</v>
      </c>
      <c r="C432" s="406" t="s">
        <v>1061</v>
      </c>
      <c r="D432" s="406"/>
      <c r="E432" s="406"/>
      <c r="F432" s="406"/>
      <c r="G432" s="406"/>
      <c r="H432" s="406"/>
      <c r="I432" s="406"/>
      <c r="J432" s="395">
        <v>1011105001930</v>
      </c>
      <c r="K432" s="395"/>
      <c r="L432" s="395"/>
      <c r="M432" s="395"/>
      <c r="N432" s="395"/>
      <c r="O432" s="395"/>
      <c r="P432" s="396" t="s">
        <v>926</v>
      </c>
      <c r="Q432" s="396"/>
      <c r="R432" s="396"/>
      <c r="S432" s="396"/>
      <c r="T432" s="396"/>
      <c r="U432" s="396"/>
      <c r="V432" s="396"/>
      <c r="W432" s="396"/>
      <c r="X432" s="396"/>
      <c r="Y432" s="397">
        <v>2109</v>
      </c>
      <c r="Z432" s="398"/>
      <c r="AA432" s="398"/>
      <c r="AB432" s="399"/>
      <c r="AC432" s="400" t="s">
        <v>560</v>
      </c>
      <c r="AD432" s="401"/>
      <c r="AE432" s="401"/>
      <c r="AF432" s="401"/>
      <c r="AG432" s="401"/>
      <c r="AH432" s="414" t="s">
        <v>588</v>
      </c>
      <c r="AI432" s="414"/>
      <c r="AJ432" s="414"/>
      <c r="AK432" s="414"/>
      <c r="AL432" s="403" t="s">
        <v>588</v>
      </c>
      <c r="AM432" s="404"/>
      <c r="AN432" s="404"/>
      <c r="AO432" s="405"/>
      <c r="AP432" s="394" t="s">
        <v>588</v>
      </c>
      <c r="AQ432" s="394"/>
      <c r="AR432" s="394"/>
      <c r="AS432" s="394"/>
      <c r="AT432" s="394"/>
      <c r="AU432" s="394"/>
      <c r="AV432" s="394"/>
      <c r="AW432" s="394"/>
      <c r="AX432" s="394"/>
      <c r="AY432">
        <f>$AY$429</f>
        <v>1</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379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83"/>
      <c r="B464" s="183"/>
      <c r="C464" s="183" t="s">
        <v>99</v>
      </c>
      <c r="D464" s="183"/>
      <c r="E464" s="183"/>
      <c r="F464" s="183"/>
      <c r="G464" s="183"/>
      <c r="H464" s="183"/>
      <c r="I464" s="183"/>
      <c r="J464" s="413" t="s">
        <v>108</v>
      </c>
      <c r="K464" s="182"/>
      <c r="L464" s="182"/>
      <c r="M464" s="182"/>
      <c r="N464" s="182"/>
      <c r="O464" s="182"/>
      <c r="P464" s="183" t="s">
        <v>27</v>
      </c>
      <c r="Q464" s="183"/>
      <c r="R464" s="183"/>
      <c r="S464" s="183"/>
      <c r="T464" s="183"/>
      <c r="U464" s="183"/>
      <c r="V464" s="183"/>
      <c r="W464" s="183"/>
      <c r="X464" s="183"/>
      <c r="Y464" s="415" t="s">
        <v>509</v>
      </c>
      <c r="Z464" s="415"/>
      <c r="AA464" s="415"/>
      <c r="AB464" s="415"/>
      <c r="AC464" s="413" t="s">
        <v>433</v>
      </c>
      <c r="AD464" s="413"/>
      <c r="AE464" s="413"/>
      <c r="AF464" s="413"/>
      <c r="AG464" s="413"/>
      <c r="AH464" s="415" t="s">
        <v>563</v>
      </c>
      <c r="AI464" s="183"/>
      <c r="AJ464" s="183"/>
      <c r="AK464" s="183"/>
      <c r="AL464" s="183" t="s">
        <v>26</v>
      </c>
      <c r="AM464" s="183"/>
      <c r="AN464" s="183"/>
      <c r="AO464" s="416"/>
      <c r="AP464" s="413" t="s">
        <v>512</v>
      </c>
      <c r="AQ464" s="413"/>
      <c r="AR464" s="413"/>
      <c r="AS464" s="413"/>
      <c r="AT464" s="413"/>
      <c r="AU464" s="413"/>
      <c r="AV464" s="413"/>
      <c r="AW464" s="413"/>
      <c r="AX464" s="413"/>
      <c r="AY464">
        <f>$AY$462</f>
        <v>1</v>
      </c>
    </row>
    <row r="465" spans="1:51" ht="54" customHeight="1" x14ac:dyDescent="0.15">
      <c r="A465" s="392">
        <v>1</v>
      </c>
      <c r="B465" s="392">
        <v>1</v>
      </c>
      <c r="C465" s="406" t="s">
        <v>927</v>
      </c>
      <c r="D465" s="406"/>
      <c r="E465" s="406"/>
      <c r="F465" s="406"/>
      <c r="G465" s="406"/>
      <c r="H465" s="406"/>
      <c r="I465" s="406"/>
      <c r="J465" s="395">
        <v>2010001059025</v>
      </c>
      <c r="K465" s="395"/>
      <c r="L465" s="395"/>
      <c r="M465" s="395"/>
      <c r="N465" s="395"/>
      <c r="O465" s="395"/>
      <c r="P465" s="396" t="s">
        <v>932</v>
      </c>
      <c r="Q465" s="396"/>
      <c r="R465" s="396"/>
      <c r="S465" s="396"/>
      <c r="T465" s="396"/>
      <c r="U465" s="396"/>
      <c r="V465" s="396"/>
      <c r="W465" s="396"/>
      <c r="X465" s="396"/>
      <c r="Y465" s="397">
        <v>116.7</v>
      </c>
      <c r="Z465" s="398"/>
      <c r="AA465" s="398"/>
      <c r="AB465" s="399"/>
      <c r="AC465" s="400" t="s">
        <v>34</v>
      </c>
      <c r="AD465" s="401"/>
      <c r="AE465" s="401"/>
      <c r="AF465" s="401"/>
      <c r="AG465" s="401"/>
      <c r="AH465" s="414">
        <v>1</v>
      </c>
      <c r="AI465" s="414"/>
      <c r="AJ465" s="414"/>
      <c r="AK465" s="414"/>
      <c r="AL465" s="403">
        <v>100</v>
      </c>
      <c r="AM465" s="404"/>
      <c r="AN465" s="404"/>
      <c r="AO465" s="405"/>
      <c r="AP465" s="394" t="s">
        <v>588</v>
      </c>
      <c r="AQ465" s="394"/>
      <c r="AR465" s="394"/>
      <c r="AS465" s="394"/>
      <c r="AT465" s="394"/>
      <c r="AU465" s="394"/>
      <c r="AV465" s="394"/>
      <c r="AW465" s="394"/>
      <c r="AX465" s="394"/>
      <c r="AY465">
        <f>$AY$462</f>
        <v>1</v>
      </c>
    </row>
    <row r="466" spans="1:51" ht="54" customHeight="1" x14ac:dyDescent="0.15">
      <c r="A466" s="392">
        <v>2</v>
      </c>
      <c r="B466" s="392">
        <v>1</v>
      </c>
      <c r="C466" s="406" t="s">
        <v>927</v>
      </c>
      <c r="D466" s="406"/>
      <c r="E466" s="406"/>
      <c r="F466" s="406"/>
      <c r="G466" s="406"/>
      <c r="H466" s="406"/>
      <c r="I466" s="406"/>
      <c r="J466" s="395">
        <v>2010001059025</v>
      </c>
      <c r="K466" s="395"/>
      <c r="L466" s="395"/>
      <c r="M466" s="395"/>
      <c r="N466" s="395"/>
      <c r="O466" s="395"/>
      <c r="P466" s="396" t="s">
        <v>75</v>
      </c>
      <c r="Q466" s="396"/>
      <c r="R466" s="396"/>
      <c r="S466" s="396"/>
      <c r="T466" s="396"/>
      <c r="U466" s="396"/>
      <c r="V466" s="396"/>
      <c r="W466" s="396"/>
      <c r="X466" s="396"/>
      <c r="Y466" s="397">
        <v>5.9</v>
      </c>
      <c r="Z466" s="398"/>
      <c r="AA466" s="398"/>
      <c r="AB466" s="399"/>
      <c r="AC466" s="400" t="s">
        <v>34</v>
      </c>
      <c r="AD466" s="401"/>
      <c r="AE466" s="401"/>
      <c r="AF466" s="401"/>
      <c r="AG466" s="401"/>
      <c r="AH466" s="414">
        <v>1</v>
      </c>
      <c r="AI466" s="414"/>
      <c r="AJ466" s="414"/>
      <c r="AK466" s="414"/>
      <c r="AL466" s="403">
        <v>100</v>
      </c>
      <c r="AM466" s="404"/>
      <c r="AN466" s="404"/>
      <c r="AO466" s="405"/>
      <c r="AP466" s="394" t="s">
        <v>588</v>
      </c>
      <c r="AQ466" s="394"/>
      <c r="AR466" s="394"/>
      <c r="AS466" s="394"/>
      <c r="AT466" s="394"/>
      <c r="AU466" s="394"/>
      <c r="AV466" s="394"/>
      <c r="AW466" s="394"/>
      <c r="AX466" s="394"/>
      <c r="AY466">
        <f>COUNTA($C$466)</f>
        <v>1</v>
      </c>
    </row>
    <row r="467" spans="1:51" ht="54" customHeight="1" x14ac:dyDescent="0.15">
      <c r="A467" s="392">
        <v>3</v>
      </c>
      <c r="B467" s="392">
        <v>1</v>
      </c>
      <c r="C467" s="406" t="s">
        <v>927</v>
      </c>
      <c r="D467" s="406"/>
      <c r="E467" s="406"/>
      <c r="F467" s="406"/>
      <c r="G467" s="406"/>
      <c r="H467" s="406"/>
      <c r="I467" s="406"/>
      <c r="J467" s="395">
        <v>2010001059025</v>
      </c>
      <c r="K467" s="395"/>
      <c r="L467" s="395"/>
      <c r="M467" s="395"/>
      <c r="N467" s="395"/>
      <c r="O467" s="395"/>
      <c r="P467" s="396" t="s">
        <v>147</v>
      </c>
      <c r="Q467" s="396"/>
      <c r="R467" s="396"/>
      <c r="S467" s="396"/>
      <c r="T467" s="396"/>
      <c r="U467" s="396"/>
      <c r="V467" s="396"/>
      <c r="W467" s="396"/>
      <c r="X467" s="396"/>
      <c r="Y467" s="397">
        <v>1</v>
      </c>
      <c r="Z467" s="398"/>
      <c r="AA467" s="398"/>
      <c r="AB467" s="399"/>
      <c r="AC467" s="400" t="s">
        <v>337</v>
      </c>
      <c r="AD467" s="401"/>
      <c r="AE467" s="401"/>
      <c r="AF467" s="401"/>
      <c r="AG467" s="401"/>
      <c r="AH467" s="402" t="s">
        <v>588</v>
      </c>
      <c r="AI467" s="402"/>
      <c r="AJ467" s="402"/>
      <c r="AK467" s="402"/>
      <c r="AL467" s="403" t="s">
        <v>588</v>
      </c>
      <c r="AM467" s="404"/>
      <c r="AN467" s="404"/>
      <c r="AO467" s="405"/>
      <c r="AP467" s="394" t="s">
        <v>588</v>
      </c>
      <c r="AQ467" s="394"/>
      <c r="AR467" s="394"/>
      <c r="AS467" s="394"/>
      <c r="AT467" s="394"/>
      <c r="AU467" s="394"/>
      <c r="AV467" s="394"/>
      <c r="AW467" s="394"/>
      <c r="AX467" s="394"/>
      <c r="AY467">
        <f>COUNTA($C$467)</f>
        <v>1</v>
      </c>
    </row>
    <row r="468" spans="1:51" ht="54" customHeight="1" x14ac:dyDescent="0.15">
      <c r="A468" s="392">
        <v>4</v>
      </c>
      <c r="B468" s="392">
        <v>1</v>
      </c>
      <c r="C468" s="406" t="s">
        <v>928</v>
      </c>
      <c r="D468" s="406"/>
      <c r="E468" s="406"/>
      <c r="F468" s="406"/>
      <c r="G468" s="406"/>
      <c r="H468" s="406"/>
      <c r="I468" s="406"/>
      <c r="J468" s="395">
        <v>9010601021385</v>
      </c>
      <c r="K468" s="395"/>
      <c r="L468" s="395"/>
      <c r="M468" s="395"/>
      <c r="N468" s="395"/>
      <c r="O468" s="395"/>
      <c r="P468" s="396" t="s">
        <v>933</v>
      </c>
      <c r="Q468" s="396"/>
      <c r="R468" s="396"/>
      <c r="S468" s="396"/>
      <c r="T468" s="396"/>
      <c r="U468" s="396"/>
      <c r="V468" s="396"/>
      <c r="W468" s="396"/>
      <c r="X468" s="396"/>
      <c r="Y468" s="397">
        <v>115.9</v>
      </c>
      <c r="Z468" s="398"/>
      <c r="AA468" s="398"/>
      <c r="AB468" s="399"/>
      <c r="AC468" s="400" t="s">
        <v>567</v>
      </c>
      <c r="AD468" s="401"/>
      <c r="AE468" s="401"/>
      <c r="AF468" s="401"/>
      <c r="AG468" s="401"/>
      <c r="AH468" s="402">
        <v>1</v>
      </c>
      <c r="AI468" s="402"/>
      <c r="AJ468" s="402"/>
      <c r="AK468" s="402"/>
      <c r="AL468" s="403" t="s">
        <v>588</v>
      </c>
      <c r="AM468" s="404"/>
      <c r="AN468" s="404"/>
      <c r="AO468" s="405"/>
      <c r="AP468" s="394" t="s">
        <v>588</v>
      </c>
      <c r="AQ468" s="394"/>
      <c r="AR468" s="394"/>
      <c r="AS468" s="394"/>
      <c r="AT468" s="394"/>
      <c r="AU468" s="394"/>
      <c r="AV468" s="394"/>
      <c r="AW468" s="394"/>
      <c r="AX468" s="394"/>
      <c r="AY468">
        <f>COUNTA($C$468)</f>
        <v>1</v>
      </c>
    </row>
    <row r="469" spans="1:51" ht="54" customHeight="1" x14ac:dyDescent="0.15">
      <c r="A469" s="392">
        <v>5</v>
      </c>
      <c r="B469" s="392">
        <v>1</v>
      </c>
      <c r="C469" s="406" t="s">
        <v>694</v>
      </c>
      <c r="D469" s="406"/>
      <c r="E469" s="406"/>
      <c r="F469" s="406"/>
      <c r="G469" s="406"/>
      <c r="H469" s="406"/>
      <c r="I469" s="406"/>
      <c r="J469" s="395">
        <v>8010001037842</v>
      </c>
      <c r="K469" s="395"/>
      <c r="L469" s="395"/>
      <c r="M469" s="395"/>
      <c r="N469" s="395"/>
      <c r="O469" s="395"/>
      <c r="P469" s="396" t="s">
        <v>620</v>
      </c>
      <c r="Q469" s="396"/>
      <c r="R469" s="396"/>
      <c r="S469" s="396"/>
      <c r="T469" s="396"/>
      <c r="U469" s="396"/>
      <c r="V469" s="396"/>
      <c r="W469" s="396"/>
      <c r="X469" s="396"/>
      <c r="Y469" s="397">
        <v>56.3</v>
      </c>
      <c r="Z469" s="398"/>
      <c r="AA469" s="398"/>
      <c r="AB469" s="399"/>
      <c r="AC469" s="400" t="s">
        <v>34</v>
      </c>
      <c r="AD469" s="401"/>
      <c r="AE469" s="401"/>
      <c r="AF469" s="401"/>
      <c r="AG469" s="401"/>
      <c r="AH469" s="402">
        <v>2</v>
      </c>
      <c r="AI469" s="402"/>
      <c r="AJ469" s="402"/>
      <c r="AK469" s="402"/>
      <c r="AL469" s="403">
        <v>81.680000000000007</v>
      </c>
      <c r="AM469" s="404"/>
      <c r="AN469" s="404"/>
      <c r="AO469" s="405"/>
      <c r="AP469" s="394" t="s">
        <v>588</v>
      </c>
      <c r="AQ469" s="394"/>
      <c r="AR469" s="394"/>
      <c r="AS469" s="394"/>
      <c r="AT469" s="394"/>
      <c r="AU469" s="394"/>
      <c r="AV469" s="394"/>
      <c r="AW469" s="394"/>
      <c r="AX469" s="394"/>
      <c r="AY469">
        <f>COUNTA($C$469)</f>
        <v>1</v>
      </c>
    </row>
    <row r="470" spans="1:51" ht="54" customHeight="1" x14ac:dyDescent="0.15">
      <c r="A470" s="392">
        <v>6</v>
      </c>
      <c r="B470" s="392">
        <v>1</v>
      </c>
      <c r="C470" s="406" t="s">
        <v>219</v>
      </c>
      <c r="D470" s="406"/>
      <c r="E470" s="406"/>
      <c r="F470" s="406"/>
      <c r="G470" s="406"/>
      <c r="H470" s="406"/>
      <c r="I470" s="406"/>
      <c r="J470" s="395">
        <v>1010001032222</v>
      </c>
      <c r="K470" s="395"/>
      <c r="L470" s="395"/>
      <c r="M470" s="395"/>
      <c r="N470" s="395"/>
      <c r="O470" s="395"/>
      <c r="P470" s="396" t="s">
        <v>898</v>
      </c>
      <c r="Q470" s="396"/>
      <c r="R470" s="396"/>
      <c r="S470" s="396"/>
      <c r="T470" s="396"/>
      <c r="U470" s="396"/>
      <c r="V470" s="396"/>
      <c r="W470" s="396"/>
      <c r="X470" s="396"/>
      <c r="Y470" s="397">
        <v>40.6</v>
      </c>
      <c r="Z470" s="398"/>
      <c r="AA470" s="398"/>
      <c r="AB470" s="399"/>
      <c r="AC470" s="400" t="s">
        <v>34</v>
      </c>
      <c r="AD470" s="401"/>
      <c r="AE470" s="401"/>
      <c r="AF470" s="401"/>
      <c r="AG470" s="401"/>
      <c r="AH470" s="402">
        <v>1</v>
      </c>
      <c r="AI470" s="402"/>
      <c r="AJ470" s="402"/>
      <c r="AK470" s="402"/>
      <c r="AL470" s="403">
        <v>90.74</v>
      </c>
      <c r="AM470" s="404"/>
      <c r="AN470" s="404"/>
      <c r="AO470" s="405"/>
      <c r="AP470" s="394" t="s">
        <v>588</v>
      </c>
      <c r="AQ470" s="394"/>
      <c r="AR470" s="394"/>
      <c r="AS470" s="394"/>
      <c r="AT470" s="394"/>
      <c r="AU470" s="394"/>
      <c r="AV470" s="394"/>
      <c r="AW470" s="394"/>
      <c r="AX470" s="394"/>
      <c r="AY470">
        <f>COUNTA($C$470)</f>
        <v>1</v>
      </c>
    </row>
    <row r="471" spans="1:51" ht="54" customHeight="1" x14ac:dyDescent="0.15">
      <c r="A471" s="392">
        <v>7</v>
      </c>
      <c r="B471" s="392">
        <v>1</v>
      </c>
      <c r="C471" s="406" t="s">
        <v>930</v>
      </c>
      <c r="D471" s="406"/>
      <c r="E471" s="406"/>
      <c r="F471" s="406"/>
      <c r="G471" s="406"/>
      <c r="H471" s="406"/>
      <c r="I471" s="406"/>
      <c r="J471" s="395">
        <v>1130001011676</v>
      </c>
      <c r="K471" s="395"/>
      <c r="L471" s="395"/>
      <c r="M471" s="395"/>
      <c r="N471" s="395"/>
      <c r="O471" s="395"/>
      <c r="P471" s="396" t="s">
        <v>934</v>
      </c>
      <c r="Q471" s="396"/>
      <c r="R471" s="396"/>
      <c r="S471" s="396"/>
      <c r="T471" s="396"/>
      <c r="U471" s="396"/>
      <c r="V471" s="396"/>
      <c r="W471" s="396"/>
      <c r="X471" s="396"/>
      <c r="Y471" s="397">
        <v>39.1</v>
      </c>
      <c r="Z471" s="398"/>
      <c r="AA471" s="398"/>
      <c r="AB471" s="399"/>
      <c r="AC471" s="400" t="s">
        <v>34</v>
      </c>
      <c r="AD471" s="401"/>
      <c r="AE471" s="401"/>
      <c r="AF471" s="401"/>
      <c r="AG471" s="401"/>
      <c r="AH471" s="402">
        <v>1</v>
      </c>
      <c r="AI471" s="402"/>
      <c r="AJ471" s="402"/>
      <c r="AK471" s="402"/>
      <c r="AL471" s="403">
        <v>98.89</v>
      </c>
      <c r="AM471" s="404"/>
      <c r="AN471" s="404"/>
      <c r="AO471" s="405"/>
      <c r="AP471" s="394" t="s">
        <v>588</v>
      </c>
      <c r="AQ471" s="394"/>
      <c r="AR471" s="394"/>
      <c r="AS471" s="394"/>
      <c r="AT471" s="394"/>
      <c r="AU471" s="394"/>
      <c r="AV471" s="394"/>
      <c r="AW471" s="394"/>
      <c r="AX471" s="394"/>
      <c r="AY471">
        <f>COUNTA($C$471)</f>
        <v>1</v>
      </c>
    </row>
    <row r="472" spans="1:51" ht="54" customHeight="1" x14ac:dyDescent="0.15">
      <c r="A472" s="392">
        <v>8</v>
      </c>
      <c r="B472" s="392">
        <v>1</v>
      </c>
      <c r="C472" s="406" t="s">
        <v>930</v>
      </c>
      <c r="D472" s="406"/>
      <c r="E472" s="406"/>
      <c r="F472" s="406"/>
      <c r="G472" s="406"/>
      <c r="H472" s="406"/>
      <c r="I472" s="406"/>
      <c r="J472" s="395">
        <v>1130001011676</v>
      </c>
      <c r="K472" s="395"/>
      <c r="L472" s="395"/>
      <c r="M472" s="395"/>
      <c r="N472" s="395"/>
      <c r="O472" s="395"/>
      <c r="P472" s="396" t="s">
        <v>935</v>
      </c>
      <c r="Q472" s="396"/>
      <c r="R472" s="396"/>
      <c r="S472" s="396"/>
      <c r="T472" s="396"/>
      <c r="U472" s="396"/>
      <c r="V472" s="396"/>
      <c r="W472" s="396"/>
      <c r="X472" s="396"/>
      <c r="Y472" s="397">
        <v>1.4</v>
      </c>
      <c r="Z472" s="398"/>
      <c r="AA472" s="398"/>
      <c r="AB472" s="399"/>
      <c r="AC472" s="400" t="s">
        <v>337</v>
      </c>
      <c r="AD472" s="401"/>
      <c r="AE472" s="401"/>
      <c r="AF472" s="401"/>
      <c r="AG472" s="401"/>
      <c r="AH472" s="402" t="s">
        <v>588</v>
      </c>
      <c r="AI472" s="402"/>
      <c r="AJ472" s="402"/>
      <c r="AK472" s="402"/>
      <c r="AL472" s="403" t="s">
        <v>588</v>
      </c>
      <c r="AM472" s="404"/>
      <c r="AN472" s="404"/>
      <c r="AO472" s="405"/>
      <c r="AP472" s="394" t="s">
        <v>588</v>
      </c>
      <c r="AQ472" s="394"/>
      <c r="AR472" s="394"/>
      <c r="AS472" s="394"/>
      <c r="AT472" s="394"/>
      <c r="AU472" s="394"/>
      <c r="AV472" s="394"/>
      <c r="AW472" s="394"/>
      <c r="AX472" s="394"/>
      <c r="AY472">
        <f>COUNTA($C$472)</f>
        <v>1</v>
      </c>
    </row>
    <row r="473" spans="1:51" ht="54" customHeight="1" x14ac:dyDescent="0.15">
      <c r="A473" s="392">
        <v>9</v>
      </c>
      <c r="B473" s="392">
        <v>1</v>
      </c>
      <c r="C473" s="406" t="s">
        <v>605</v>
      </c>
      <c r="D473" s="406"/>
      <c r="E473" s="406"/>
      <c r="F473" s="406"/>
      <c r="G473" s="406"/>
      <c r="H473" s="406"/>
      <c r="I473" s="406"/>
      <c r="J473" s="395">
        <v>1010001061642</v>
      </c>
      <c r="K473" s="395"/>
      <c r="L473" s="395"/>
      <c r="M473" s="395"/>
      <c r="N473" s="395"/>
      <c r="O473" s="395"/>
      <c r="P473" s="396" t="s">
        <v>68</v>
      </c>
      <c r="Q473" s="396"/>
      <c r="R473" s="396"/>
      <c r="S473" s="396"/>
      <c r="T473" s="396"/>
      <c r="U473" s="396"/>
      <c r="V473" s="396"/>
      <c r="W473" s="396"/>
      <c r="X473" s="396"/>
      <c r="Y473" s="397">
        <v>13.4</v>
      </c>
      <c r="Z473" s="398"/>
      <c r="AA473" s="398"/>
      <c r="AB473" s="399"/>
      <c r="AC473" s="400" t="s">
        <v>34</v>
      </c>
      <c r="AD473" s="401"/>
      <c r="AE473" s="401"/>
      <c r="AF473" s="401"/>
      <c r="AG473" s="401"/>
      <c r="AH473" s="402">
        <v>1</v>
      </c>
      <c r="AI473" s="402"/>
      <c r="AJ473" s="402"/>
      <c r="AK473" s="402"/>
      <c r="AL473" s="403">
        <v>100</v>
      </c>
      <c r="AM473" s="404"/>
      <c r="AN473" s="404"/>
      <c r="AO473" s="405"/>
      <c r="AP473" s="394" t="s">
        <v>588</v>
      </c>
      <c r="AQ473" s="394"/>
      <c r="AR473" s="394"/>
      <c r="AS473" s="394"/>
      <c r="AT473" s="394"/>
      <c r="AU473" s="394"/>
      <c r="AV473" s="394"/>
      <c r="AW473" s="394"/>
      <c r="AX473" s="394"/>
      <c r="AY473">
        <f>COUNTA($C$473)</f>
        <v>1</v>
      </c>
    </row>
    <row r="474" spans="1:51" ht="54" customHeight="1" x14ac:dyDescent="0.15">
      <c r="A474" s="392">
        <v>10</v>
      </c>
      <c r="B474" s="392">
        <v>1</v>
      </c>
      <c r="C474" s="406" t="s">
        <v>605</v>
      </c>
      <c r="D474" s="406"/>
      <c r="E474" s="406"/>
      <c r="F474" s="406"/>
      <c r="G474" s="406"/>
      <c r="H474" s="406"/>
      <c r="I474" s="406"/>
      <c r="J474" s="395">
        <v>1010001061642</v>
      </c>
      <c r="K474" s="395"/>
      <c r="L474" s="395"/>
      <c r="M474" s="395"/>
      <c r="N474" s="395"/>
      <c r="O474" s="395"/>
      <c r="P474" s="396" t="s">
        <v>937</v>
      </c>
      <c r="Q474" s="396"/>
      <c r="R474" s="396"/>
      <c r="S474" s="396"/>
      <c r="T474" s="396"/>
      <c r="U474" s="396"/>
      <c r="V474" s="396"/>
      <c r="W474" s="396"/>
      <c r="X474" s="396"/>
      <c r="Y474" s="397">
        <v>0.6</v>
      </c>
      <c r="Z474" s="398"/>
      <c r="AA474" s="398"/>
      <c r="AB474" s="399"/>
      <c r="AC474" s="400" t="s">
        <v>337</v>
      </c>
      <c r="AD474" s="401"/>
      <c r="AE474" s="401"/>
      <c r="AF474" s="401"/>
      <c r="AG474" s="401"/>
      <c r="AH474" s="402" t="s">
        <v>588</v>
      </c>
      <c r="AI474" s="402"/>
      <c r="AJ474" s="402"/>
      <c r="AK474" s="402"/>
      <c r="AL474" s="403" t="s">
        <v>588</v>
      </c>
      <c r="AM474" s="404"/>
      <c r="AN474" s="404"/>
      <c r="AO474" s="405"/>
      <c r="AP474" s="394" t="s">
        <v>588</v>
      </c>
      <c r="AQ474" s="394"/>
      <c r="AR474" s="394"/>
      <c r="AS474" s="394"/>
      <c r="AT474" s="394"/>
      <c r="AU474" s="394"/>
      <c r="AV474" s="394"/>
      <c r="AW474" s="394"/>
      <c r="AX474" s="394"/>
      <c r="AY474">
        <f>COUNTA($C$474)</f>
        <v>1</v>
      </c>
    </row>
    <row r="475" spans="1:51" ht="54" customHeight="1" x14ac:dyDescent="0.15">
      <c r="A475" s="392">
        <v>11</v>
      </c>
      <c r="B475" s="392">
        <v>1</v>
      </c>
      <c r="C475" s="406" t="s">
        <v>662</v>
      </c>
      <c r="D475" s="406"/>
      <c r="E475" s="406"/>
      <c r="F475" s="406"/>
      <c r="G475" s="406"/>
      <c r="H475" s="406"/>
      <c r="I475" s="406"/>
      <c r="J475" s="395">
        <v>5012701008662</v>
      </c>
      <c r="K475" s="395"/>
      <c r="L475" s="395"/>
      <c r="M475" s="395"/>
      <c r="N475" s="395"/>
      <c r="O475" s="395"/>
      <c r="P475" s="396" t="s">
        <v>938</v>
      </c>
      <c r="Q475" s="396"/>
      <c r="R475" s="396"/>
      <c r="S475" s="396"/>
      <c r="T475" s="396"/>
      <c r="U475" s="396"/>
      <c r="V475" s="396"/>
      <c r="W475" s="396"/>
      <c r="X475" s="396"/>
      <c r="Y475" s="397">
        <v>7.2</v>
      </c>
      <c r="Z475" s="398"/>
      <c r="AA475" s="398"/>
      <c r="AB475" s="399"/>
      <c r="AC475" s="400" t="s">
        <v>34</v>
      </c>
      <c r="AD475" s="401"/>
      <c r="AE475" s="401"/>
      <c r="AF475" s="401"/>
      <c r="AG475" s="401"/>
      <c r="AH475" s="402">
        <v>2</v>
      </c>
      <c r="AI475" s="402"/>
      <c r="AJ475" s="402"/>
      <c r="AK475" s="402"/>
      <c r="AL475" s="403">
        <v>93.1</v>
      </c>
      <c r="AM475" s="404"/>
      <c r="AN475" s="404"/>
      <c r="AO475" s="405"/>
      <c r="AP475" s="394" t="s">
        <v>588</v>
      </c>
      <c r="AQ475" s="394"/>
      <c r="AR475" s="394"/>
      <c r="AS475" s="394"/>
      <c r="AT475" s="394"/>
      <c r="AU475" s="394"/>
      <c r="AV475" s="394"/>
      <c r="AW475" s="394"/>
      <c r="AX475" s="394"/>
      <c r="AY475">
        <f>COUNTA($C$475)</f>
        <v>1</v>
      </c>
    </row>
    <row r="476" spans="1:51" ht="54" customHeight="1" x14ac:dyDescent="0.15">
      <c r="A476" s="392">
        <v>12</v>
      </c>
      <c r="B476" s="392">
        <v>1</v>
      </c>
      <c r="C476" s="406" t="s">
        <v>662</v>
      </c>
      <c r="D476" s="406"/>
      <c r="E476" s="406"/>
      <c r="F476" s="406"/>
      <c r="G476" s="406"/>
      <c r="H476" s="406"/>
      <c r="I476" s="406"/>
      <c r="J476" s="395">
        <v>5012701008662</v>
      </c>
      <c r="K476" s="395"/>
      <c r="L476" s="395"/>
      <c r="M476" s="395"/>
      <c r="N476" s="395"/>
      <c r="O476" s="395"/>
      <c r="P476" s="396" t="s">
        <v>940</v>
      </c>
      <c r="Q476" s="396"/>
      <c r="R476" s="396"/>
      <c r="S476" s="396"/>
      <c r="T476" s="396"/>
      <c r="U476" s="396"/>
      <c r="V476" s="396"/>
      <c r="W476" s="396"/>
      <c r="X476" s="396"/>
      <c r="Y476" s="397">
        <v>4</v>
      </c>
      <c r="Z476" s="398"/>
      <c r="AA476" s="398"/>
      <c r="AB476" s="399"/>
      <c r="AC476" s="400" t="s">
        <v>34</v>
      </c>
      <c r="AD476" s="401"/>
      <c r="AE476" s="401"/>
      <c r="AF476" s="401"/>
      <c r="AG476" s="401"/>
      <c r="AH476" s="402">
        <v>1</v>
      </c>
      <c r="AI476" s="402"/>
      <c r="AJ476" s="402"/>
      <c r="AK476" s="402"/>
      <c r="AL476" s="403">
        <v>95.08</v>
      </c>
      <c r="AM476" s="404"/>
      <c r="AN476" s="404"/>
      <c r="AO476" s="405"/>
      <c r="AP476" s="394" t="s">
        <v>588</v>
      </c>
      <c r="AQ476" s="394"/>
      <c r="AR476" s="394"/>
      <c r="AS476" s="394"/>
      <c r="AT476" s="394"/>
      <c r="AU476" s="394"/>
      <c r="AV476" s="394"/>
      <c r="AW476" s="394"/>
      <c r="AX476" s="394"/>
      <c r="AY476">
        <f>COUNTA($C$476)</f>
        <v>1</v>
      </c>
    </row>
    <row r="477" spans="1:51" ht="54" customHeight="1" x14ac:dyDescent="0.15">
      <c r="A477" s="392">
        <v>13</v>
      </c>
      <c r="B477" s="392">
        <v>1</v>
      </c>
      <c r="C477" s="406" t="s">
        <v>662</v>
      </c>
      <c r="D477" s="406"/>
      <c r="E477" s="406"/>
      <c r="F477" s="406"/>
      <c r="G477" s="406"/>
      <c r="H477" s="406"/>
      <c r="I477" s="406"/>
      <c r="J477" s="395">
        <v>5012701008662</v>
      </c>
      <c r="K477" s="395"/>
      <c r="L477" s="395"/>
      <c r="M477" s="395"/>
      <c r="N477" s="395"/>
      <c r="O477" s="395"/>
      <c r="P477" s="396" t="s">
        <v>941</v>
      </c>
      <c r="Q477" s="396"/>
      <c r="R477" s="396"/>
      <c r="S477" s="396"/>
      <c r="T477" s="396"/>
      <c r="U477" s="396"/>
      <c r="V477" s="396"/>
      <c r="W477" s="396"/>
      <c r="X477" s="396"/>
      <c r="Y477" s="397">
        <v>0.9</v>
      </c>
      <c r="Z477" s="398"/>
      <c r="AA477" s="398"/>
      <c r="AB477" s="399"/>
      <c r="AC477" s="400" t="s">
        <v>337</v>
      </c>
      <c r="AD477" s="401"/>
      <c r="AE477" s="401"/>
      <c r="AF477" s="401"/>
      <c r="AG477" s="401"/>
      <c r="AH477" s="402" t="s">
        <v>588</v>
      </c>
      <c r="AI477" s="402"/>
      <c r="AJ477" s="402"/>
      <c r="AK477" s="402"/>
      <c r="AL477" s="403" t="s">
        <v>588</v>
      </c>
      <c r="AM477" s="404"/>
      <c r="AN477" s="404"/>
      <c r="AO477" s="405"/>
      <c r="AP477" s="394" t="s">
        <v>588</v>
      </c>
      <c r="AQ477" s="394"/>
      <c r="AR477" s="394"/>
      <c r="AS477" s="394"/>
      <c r="AT477" s="394"/>
      <c r="AU477" s="394"/>
      <c r="AV477" s="394"/>
      <c r="AW477" s="394"/>
      <c r="AX477" s="394"/>
      <c r="AY477">
        <f>COUNTA($C$477)</f>
        <v>1</v>
      </c>
    </row>
    <row r="478" spans="1:51" ht="54" customHeight="1" x14ac:dyDescent="0.15">
      <c r="A478" s="392">
        <v>14</v>
      </c>
      <c r="B478" s="392">
        <v>1</v>
      </c>
      <c r="C478" s="406" t="s">
        <v>662</v>
      </c>
      <c r="D478" s="406"/>
      <c r="E478" s="406"/>
      <c r="F478" s="406"/>
      <c r="G478" s="406"/>
      <c r="H478" s="406"/>
      <c r="I478" s="406"/>
      <c r="J478" s="395">
        <v>5012701008662</v>
      </c>
      <c r="K478" s="395"/>
      <c r="L478" s="395"/>
      <c r="M478" s="395"/>
      <c r="N478" s="395"/>
      <c r="O478" s="395"/>
      <c r="P478" s="396" t="s">
        <v>50</v>
      </c>
      <c r="Q478" s="396"/>
      <c r="R478" s="396"/>
      <c r="S478" s="396"/>
      <c r="T478" s="396"/>
      <c r="U478" s="396"/>
      <c r="V478" s="396"/>
      <c r="W478" s="396"/>
      <c r="X478" s="396"/>
      <c r="Y478" s="397">
        <v>0.8</v>
      </c>
      <c r="Z478" s="398"/>
      <c r="AA478" s="398"/>
      <c r="AB478" s="399"/>
      <c r="AC478" s="400" t="s">
        <v>337</v>
      </c>
      <c r="AD478" s="401"/>
      <c r="AE478" s="401"/>
      <c r="AF478" s="401"/>
      <c r="AG478" s="401"/>
      <c r="AH478" s="402" t="s">
        <v>588</v>
      </c>
      <c r="AI478" s="402"/>
      <c r="AJ478" s="402"/>
      <c r="AK478" s="402"/>
      <c r="AL478" s="403" t="s">
        <v>588</v>
      </c>
      <c r="AM478" s="404"/>
      <c r="AN478" s="404"/>
      <c r="AO478" s="405"/>
      <c r="AP478" s="394" t="s">
        <v>588</v>
      </c>
      <c r="AQ478" s="394"/>
      <c r="AR478" s="394"/>
      <c r="AS478" s="394"/>
      <c r="AT478" s="394"/>
      <c r="AU478" s="394"/>
      <c r="AV478" s="394"/>
      <c r="AW478" s="394"/>
      <c r="AX478" s="394"/>
      <c r="AY478">
        <f>COUNTA($C$478)</f>
        <v>1</v>
      </c>
    </row>
    <row r="479" spans="1:51" ht="54" customHeight="1" x14ac:dyDescent="0.15">
      <c r="A479" s="392">
        <v>15</v>
      </c>
      <c r="B479" s="392">
        <v>1</v>
      </c>
      <c r="C479" s="406" t="s">
        <v>662</v>
      </c>
      <c r="D479" s="406"/>
      <c r="E479" s="406"/>
      <c r="F479" s="406"/>
      <c r="G479" s="406"/>
      <c r="H479" s="406"/>
      <c r="I479" s="406"/>
      <c r="J479" s="395">
        <v>5012701008662</v>
      </c>
      <c r="K479" s="395"/>
      <c r="L479" s="395"/>
      <c r="M479" s="395"/>
      <c r="N479" s="395"/>
      <c r="O479" s="395"/>
      <c r="P479" s="396" t="s">
        <v>942</v>
      </c>
      <c r="Q479" s="396"/>
      <c r="R479" s="396"/>
      <c r="S479" s="396"/>
      <c r="T479" s="396"/>
      <c r="U479" s="396"/>
      <c r="V479" s="396"/>
      <c r="W479" s="396"/>
      <c r="X479" s="396"/>
      <c r="Y479" s="397">
        <v>0.8</v>
      </c>
      <c r="Z479" s="398"/>
      <c r="AA479" s="398"/>
      <c r="AB479" s="399"/>
      <c r="AC479" s="400" t="s">
        <v>337</v>
      </c>
      <c r="AD479" s="401"/>
      <c r="AE479" s="401"/>
      <c r="AF479" s="401"/>
      <c r="AG479" s="401"/>
      <c r="AH479" s="402" t="s">
        <v>588</v>
      </c>
      <c r="AI479" s="402"/>
      <c r="AJ479" s="402"/>
      <c r="AK479" s="402"/>
      <c r="AL479" s="403" t="s">
        <v>588</v>
      </c>
      <c r="AM479" s="404"/>
      <c r="AN479" s="404"/>
      <c r="AO479" s="405"/>
      <c r="AP479" s="394" t="s">
        <v>588</v>
      </c>
      <c r="AQ479" s="394"/>
      <c r="AR479" s="394"/>
      <c r="AS479" s="394"/>
      <c r="AT479" s="394"/>
      <c r="AU479" s="394"/>
      <c r="AV479" s="394"/>
      <c r="AW479" s="394"/>
      <c r="AX479" s="394"/>
      <c r="AY479">
        <f>COUNTA($C$479)</f>
        <v>1</v>
      </c>
    </row>
    <row r="480" spans="1:51" ht="54" customHeight="1" x14ac:dyDescent="0.15">
      <c r="A480" s="392">
        <v>16</v>
      </c>
      <c r="B480" s="392">
        <v>1</v>
      </c>
      <c r="C480" s="406" t="s">
        <v>448</v>
      </c>
      <c r="D480" s="406"/>
      <c r="E480" s="406"/>
      <c r="F480" s="406"/>
      <c r="G480" s="406"/>
      <c r="H480" s="406"/>
      <c r="I480" s="406"/>
      <c r="J480" s="395">
        <v>7020001078696</v>
      </c>
      <c r="K480" s="395"/>
      <c r="L480" s="395"/>
      <c r="M480" s="395"/>
      <c r="N480" s="395"/>
      <c r="O480" s="395"/>
      <c r="P480" s="396" t="s">
        <v>441</v>
      </c>
      <c r="Q480" s="396"/>
      <c r="R480" s="396"/>
      <c r="S480" s="396"/>
      <c r="T480" s="396"/>
      <c r="U480" s="396"/>
      <c r="V480" s="396"/>
      <c r="W480" s="396"/>
      <c r="X480" s="396"/>
      <c r="Y480" s="397">
        <v>10</v>
      </c>
      <c r="Z480" s="398"/>
      <c r="AA480" s="398"/>
      <c r="AB480" s="399"/>
      <c r="AC480" s="400" t="s">
        <v>34</v>
      </c>
      <c r="AD480" s="401"/>
      <c r="AE480" s="401"/>
      <c r="AF480" s="401"/>
      <c r="AG480" s="401"/>
      <c r="AH480" s="402">
        <v>1</v>
      </c>
      <c r="AI480" s="402"/>
      <c r="AJ480" s="402"/>
      <c r="AK480" s="402"/>
      <c r="AL480" s="403">
        <v>97.83</v>
      </c>
      <c r="AM480" s="404"/>
      <c r="AN480" s="404"/>
      <c r="AO480" s="405"/>
      <c r="AP480" s="394" t="s">
        <v>588</v>
      </c>
      <c r="AQ480" s="394"/>
      <c r="AR480" s="394"/>
      <c r="AS480" s="394"/>
      <c r="AT480" s="394"/>
      <c r="AU480" s="394"/>
      <c r="AV480" s="394"/>
      <c r="AW480" s="394"/>
      <c r="AX480" s="394"/>
      <c r="AY480">
        <f>COUNTA($C$480)</f>
        <v>1</v>
      </c>
    </row>
    <row r="481" spans="1:51" s="1" customFormat="1" ht="54" customHeight="1" x14ac:dyDescent="0.15">
      <c r="A481" s="392">
        <v>17</v>
      </c>
      <c r="B481" s="392">
        <v>1</v>
      </c>
      <c r="C481" s="406" t="s">
        <v>931</v>
      </c>
      <c r="D481" s="406"/>
      <c r="E481" s="406"/>
      <c r="F481" s="406"/>
      <c r="G481" s="406"/>
      <c r="H481" s="406"/>
      <c r="I481" s="406"/>
      <c r="J481" s="395">
        <v>7010801022094</v>
      </c>
      <c r="K481" s="395"/>
      <c r="L481" s="395"/>
      <c r="M481" s="395"/>
      <c r="N481" s="395"/>
      <c r="O481" s="395"/>
      <c r="P481" s="396" t="s">
        <v>191</v>
      </c>
      <c r="Q481" s="396"/>
      <c r="R481" s="396"/>
      <c r="S481" s="396"/>
      <c r="T481" s="396"/>
      <c r="U481" s="396"/>
      <c r="V481" s="396"/>
      <c r="W481" s="396"/>
      <c r="X481" s="396"/>
      <c r="Y481" s="397">
        <v>7.5</v>
      </c>
      <c r="Z481" s="398"/>
      <c r="AA481" s="398"/>
      <c r="AB481" s="399"/>
      <c r="AC481" s="400" t="s">
        <v>569</v>
      </c>
      <c r="AD481" s="401"/>
      <c r="AE481" s="401"/>
      <c r="AF481" s="401"/>
      <c r="AG481" s="401"/>
      <c r="AH481" s="402" t="s">
        <v>588</v>
      </c>
      <c r="AI481" s="402"/>
      <c r="AJ481" s="402"/>
      <c r="AK481" s="402"/>
      <c r="AL481" s="403" t="s">
        <v>588</v>
      </c>
      <c r="AM481" s="404"/>
      <c r="AN481" s="404"/>
      <c r="AO481" s="405"/>
      <c r="AP481" s="394" t="s">
        <v>588</v>
      </c>
      <c r="AQ481" s="394"/>
      <c r="AR481" s="394"/>
      <c r="AS481" s="394"/>
      <c r="AT481" s="394"/>
      <c r="AU481" s="394"/>
      <c r="AV481" s="394"/>
      <c r="AW481" s="394"/>
      <c r="AX481" s="394"/>
      <c r="AY481" s="2">
        <f>COUNTA($C$481)</f>
        <v>1</v>
      </c>
    </row>
    <row r="482" spans="1:51" ht="54" customHeight="1" x14ac:dyDescent="0.15">
      <c r="A482" s="392">
        <v>18</v>
      </c>
      <c r="B482" s="392">
        <v>1</v>
      </c>
      <c r="C482" s="406" t="s">
        <v>384</v>
      </c>
      <c r="D482" s="406"/>
      <c r="E482" s="406"/>
      <c r="F482" s="406"/>
      <c r="G482" s="406"/>
      <c r="H482" s="406"/>
      <c r="I482" s="406"/>
      <c r="J482" s="395">
        <v>6011301004402</v>
      </c>
      <c r="K482" s="395"/>
      <c r="L482" s="395"/>
      <c r="M482" s="395"/>
      <c r="N482" s="395"/>
      <c r="O482" s="395"/>
      <c r="P482" s="396" t="s">
        <v>591</v>
      </c>
      <c r="Q482" s="396"/>
      <c r="R482" s="396"/>
      <c r="S482" s="396"/>
      <c r="T482" s="396"/>
      <c r="U482" s="396"/>
      <c r="V482" s="396"/>
      <c r="W482" s="396"/>
      <c r="X482" s="396"/>
      <c r="Y482" s="397">
        <v>6.8</v>
      </c>
      <c r="Z482" s="398"/>
      <c r="AA482" s="398"/>
      <c r="AB482" s="399"/>
      <c r="AC482" s="400" t="s">
        <v>34</v>
      </c>
      <c r="AD482" s="401"/>
      <c r="AE482" s="401"/>
      <c r="AF482" s="401"/>
      <c r="AG482" s="401"/>
      <c r="AH482" s="402">
        <v>1</v>
      </c>
      <c r="AI482" s="402"/>
      <c r="AJ482" s="402"/>
      <c r="AK482" s="402"/>
      <c r="AL482" s="403">
        <v>98.81</v>
      </c>
      <c r="AM482" s="404"/>
      <c r="AN482" s="404"/>
      <c r="AO482" s="405"/>
      <c r="AP482" s="394" t="s">
        <v>588</v>
      </c>
      <c r="AQ482" s="394"/>
      <c r="AR482" s="394"/>
      <c r="AS482" s="394"/>
      <c r="AT482" s="394"/>
      <c r="AU482" s="394"/>
      <c r="AV482" s="394"/>
      <c r="AW482" s="394"/>
      <c r="AX482" s="394"/>
      <c r="AY482">
        <f>COUNTA($C$482)</f>
        <v>1</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380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183"/>
      <c r="B497" s="183"/>
      <c r="C497" s="183" t="s">
        <v>99</v>
      </c>
      <c r="D497" s="183"/>
      <c r="E497" s="183"/>
      <c r="F497" s="183"/>
      <c r="G497" s="183"/>
      <c r="H497" s="183"/>
      <c r="I497" s="183"/>
      <c r="J497" s="413" t="s">
        <v>108</v>
      </c>
      <c r="K497" s="182"/>
      <c r="L497" s="182"/>
      <c r="M497" s="182"/>
      <c r="N497" s="182"/>
      <c r="O497" s="182"/>
      <c r="P497" s="183" t="s">
        <v>27</v>
      </c>
      <c r="Q497" s="183"/>
      <c r="R497" s="183"/>
      <c r="S497" s="183"/>
      <c r="T497" s="183"/>
      <c r="U497" s="183"/>
      <c r="V497" s="183"/>
      <c r="W497" s="183"/>
      <c r="X497" s="183"/>
      <c r="Y497" s="415" t="s">
        <v>509</v>
      </c>
      <c r="Z497" s="415"/>
      <c r="AA497" s="415"/>
      <c r="AB497" s="415"/>
      <c r="AC497" s="413" t="s">
        <v>433</v>
      </c>
      <c r="AD497" s="413"/>
      <c r="AE497" s="413"/>
      <c r="AF497" s="413"/>
      <c r="AG497" s="413"/>
      <c r="AH497" s="415" t="s">
        <v>563</v>
      </c>
      <c r="AI497" s="183"/>
      <c r="AJ497" s="183"/>
      <c r="AK497" s="183"/>
      <c r="AL497" s="183" t="s">
        <v>26</v>
      </c>
      <c r="AM497" s="183"/>
      <c r="AN497" s="183"/>
      <c r="AO497" s="416"/>
      <c r="AP497" s="413" t="s">
        <v>512</v>
      </c>
      <c r="AQ497" s="413"/>
      <c r="AR497" s="413"/>
      <c r="AS497" s="413"/>
      <c r="AT497" s="413"/>
      <c r="AU497" s="413"/>
      <c r="AV497" s="413"/>
      <c r="AW497" s="413"/>
      <c r="AX497" s="413"/>
      <c r="AY497">
        <f>$AY$495</f>
        <v>1</v>
      </c>
    </row>
    <row r="498" spans="1:51" ht="54" customHeight="1" x14ac:dyDescent="0.15">
      <c r="A498" s="392">
        <v>1</v>
      </c>
      <c r="B498" s="392">
        <v>1</v>
      </c>
      <c r="C498" s="406" t="s">
        <v>943</v>
      </c>
      <c r="D498" s="406"/>
      <c r="E498" s="406"/>
      <c r="F498" s="406"/>
      <c r="G498" s="406"/>
      <c r="H498" s="406"/>
      <c r="I498" s="406"/>
      <c r="J498" s="395">
        <v>6030001086732</v>
      </c>
      <c r="K498" s="395"/>
      <c r="L498" s="395"/>
      <c r="M498" s="395"/>
      <c r="N498" s="395"/>
      <c r="O498" s="395"/>
      <c r="P498" s="396" t="s">
        <v>922</v>
      </c>
      <c r="Q498" s="396"/>
      <c r="R498" s="396"/>
      <c r="S498" s="396"/>
      <c r="T498" s="396"/>
      <c r="U498" s="396"/>
      <c r="V498" s="396"/>
      <c r="W498" s="396"/>
      <c r="X498" s="396"/>
      <c r="Y498" s="397">
        <v>13.3</v>
      </c>
      <c r="Z498" s="398"/>
      <c r="AA498" s="398"/>
      <c r="AB498" s="399"/>
      <c r="AC498" s="400" t="s">
        <v>34</v>
      </c>
      <c r="AD498" s="401"/>
      <c r="AE498" s="401"/>
      <c r="AF498" s="401"/>
      <c r="AG498" s="401"/>
      <c r="AH498" s="414">
        <v>2</v>
      </c>
      <c r="AI498" s="414"/>
      <c r="AJ498" s="414"/>
      <c r="AK498" s="414"/>
      <c r="AL498" s="403">
        <v>99.39</v>
      </c>
      <c r="AM498" s="404"/>
      <c r="AN498" s="404"/>
      <c r="AO498" s="405"/>
      <c r="AP498" s="394" t="s">
        <v>588</v>
      </c>
      <c r="AQ498" s="394"/>
      <c r="AR498" s="394"/>
      <c r="AS498" s="394"/>
      <c r="AT498" s="394"/>
      <c r="AU498" s="394"/>
      <c r="AV498" s="394"/>
      <c r="AW498" s="394"/>
      <c r="AX498" s="394"/>
      <c r="AY498">
        <f>$AY$495</f>
        <v>1</v>
      </c>
    </row>
    <row r="499" spans="1:51" ht="72.599999999999994" customHeight="1" x14ac:dyDescent="0.15">
      <c r="A499" s="392">
        <v>2</v>
      </c>
      <c r="B499" s="392">
        <v>1</v>
      </c>
      <c r="C499" s="406" t="s">
        <v>344</v>
      </c>
      <c r="D499" s="406"/>
      <c r="E499" s="406"/>
      <c r="F499" s="406"/>
      <c r="G499" s="406"/>
      <c r="H499" s="406"/>
      <c r="I499" s="406"/>
      <c r="J499" s="395">
        <v>4010005004660</v>
      </c>
      <c r="K499" s="395"/>
      <c r="L499" s="395"/>
      <c r="M499" s="395"/>
      <c r="N499" s="395"/>
      <c r="O499" s="395"/>
      <c r="P499" s="396" t="s">
        <v>663</v>
      </c>
      <c r="Q499" s="396"/>
      <c r="R499" s="396"/>
      <c r="S499" s="396"/>
      <c r="T499" s="396"/>
      <c r="U499" s="396"/>
      <c r="V499" s="396"/>
      <c r="W499" s="396"/>
      <c r="X499" s="396"/>
      <c r="Y499" s="397">
        <v>2.4</v>
      </c>
      <c r="Z499" s="398"/>
      <c r="AA499" s="398"/>
      <c r="AB499" s="399"/>
      <c r="AC499" s="400" t="s">
        <v>569</v>
      </c>
      <c r="AD499" s="401"/>
      <c r="AE499" s="401"/>
      <c r="AF499" s="401"/>
      <c r="AG499" s="401"/>
      <c r="AH499" s="414" t="s">
        <v>588</v>
      </c>
      <c r="AI499" s="414"/>
      <c r="AJ499" s="414"/>
      <c r="AK499" s="414"/>
      <c r="AL499" s="403" t="s">
        <v>588</v>
      </c>
      <c r="AM499" s="404"/>
      <c r="AN499" s="404"/>
      <c r="AO499" s="405"/>
      <c r="AP499" s="394" t="s">
        <v>588</v>
      </c>
      <c r="AQ499" s="394"/>
      <c r="AR499" s="394"/>
      <c r="AS499" s="394"/>
      <c r="AT499" s="394"/>
      <c r="AU499" s="394"/>
      <c r="AV499" s="394"/>
      <c r="AW499" s="394"/>
      <c r="AX499" s="394"/>
      <c r="AY499">
        <f>COUNTA($C$499)</f>
        <v>1</v>
      </c>
    </row>
    <row r="500" spans="1:51" ht="72.599999999999994" customHeight="1" x14ac:dyDescent="0.15">
      <c r="A500" s="392">
        <v>3</v>
      </c>
      <c r="B500" s="392">
        <v>1</v>
      </c>
      <c r="C500" s="406" t="s">
        <v>344</v>
      </c>
      <c r="D500" s="406"/>
      <c r="E500" s="406"/>
      <c r="F500" s="406"/>
      <c r="G500" s="406"/>
      <c r="H500" s="406"/>
      <c r="I500" s="406"/>
      <c r="J500" s="395">
        <v>4010005004660</v>
      </c>
      <c r="K500" s="395"/>
      <c r="L500" s="395"/>
      <c r="M500" s="395"/>
      <c r="N500" s="395"/>
      <c r="O500" s="395"/>
      <c r="P500" s="396" t="s">
        <v>416</v>
      </c>
      <c r="Q500" s="396"/>
      <c r="R500" s="396"/>
      <c r="S500" s="396"/>
      <c r="T500" s="396"/>
      <c r="U500" s="396"/>
      <c r="V500" s="396"/>
      <c r="W500" s="396"/>
      <c r="X500" s="396"/>
      <c r="Y500" s="397">
        <v>1</v>
      </c>
      <c r="Z500" s="398"/>
      <c r="AA500" s="398"/>
      <c r="AB500" s="399"/>
      <c r="AC500" s="400" t="s">
        <v>337</v>
      </c>
      <c r="AD500" s="401"/>
      <c r="AE500" s="401"/>
      <c r="AF500" s="401"/>
      <c r="AG500" s="401"/>
      <c r="AH500" s="402" t="s">
        <v>588</v>
      </c>
      <c r="AI500" s="402"/>
      <c r="AJ500" s="402"/>
      <c r="AK500" s="402"/>
      <c r="AL500" s="403" t="s">
        <v>588</v>
      </c>
      <c r="AM500" s="404"/>
      <c r="AN500" s="404"/>
      <c r="AO500" s="405"/>
      <c r="AP500" s="394" t="s">
        <v>588</v>
      </c>
      <c r="AQ500" s="394"/>
      <c r="AR500" s="394"/>
      <c r="AS500" s="394"/>
      <c r="AT500" s="394"/>
      <c r="AU500" s="394"/>
      <c r="AV500" s="394"/>
      <c r="AW500" s="394"/>
      <c r="AX500" s="394"/>
      <c r="AY500">
        <f>COUNTA($C$500)</f>
        <v>1</v>
      </c>
    </row>
    <row r="501" spans="1:51" ht="72.599999999999994" customHeight="1" x14ac:dyDescent="0.15">
      <c r="A501" s="392">
        <v>4</v>
      </c>
      <c r="B501" s="392">
        <v>1</v>
      </c>
      <c r="C501" s="406" t="s">
        <v>344</v>
      </c>
      <c r="D501" s="406"/>
      <c r="E501" s="406"/>
      <c r="F501" s="406"/>
      <c r="G501" s="406"/>
      <c r="H501" s="406"/>
      <c r="I501" s="406"/>
      <c r="J501" s="395">
        <v>4010005004660</v>
      </c>
      <c r="K501" s="395"/>
      <c r="L501" s="395"/>
      <c r="M501" s="395"/>
      <c r="N501" s="395"/>
      <c r="O501" s="395"/>
      <c r="P501" s="396" t="s">
        <v>103</v>
      </c>
      <c r="Q501" s="396"/>
      <c r="R501" s="396"/>
      <c r="S501" s="396"/>
      <c r="T501" s="396"/>
      <c r="U501" s="396"/>
      <c r="V501" s="396"/>
      <c r="W501" s="396"/>
      <c r="X501" s="396"/>
      <c r="Y501" s="397">
        <v>1</v>
      </c>
      <c r="Z501" s="398"/>
      <c r="AA501" s="398"/>
      <c r="AB501" s="399"/>
      <c r="AC501" s="400" t="s">
        <v>337</v>
      </c>
      <c r="AD501" s="401"/>
      <c r="AE501" s="401"/>
      <c r="AF501" s="401"/>
      <c r="AG501" s="401"/>
      <c r="AH501" s="402" t="s">
        <v>588</v>
      </c>
      <c r="AI501" s="402"/>
      <c r="AJ501" s="402"/>
      <c r="AK501" s="402"/>
      <c r="AL501" s="403" t="s">
        <v>588</v>
      </c>
      <c r="AM501" s="404"/>
      <c r="AN501" s="404"/>
      <c r="AO501" s="405"/>
      <c r="AP501" s="394" t="s">
        <v>588</v>
      </c>
      <c r="AQ501" s="394"/>
      <c r="AR501" s="394"/>
      <c r="AS501" s="394"/>
      <c r="AT501" s="394"/>
      <c r="AU501" s="394"/>
      <c r="AV501" s="394"/>
      <c r="AW501" s="394"/>
      <c r="AX501" s="394"/>
      <c r="AY501">
        <f>COUNTA($C$501)</f>
        <v>1</v>
      </c>
    </row>
    <row r="502" spans="1:51" ht="72.599999999999994" customHeight="1" x14ac:dyDescent="0.15">
      <c r="A502" s="392">
        <v>5</v>
      </c>
      <c r="B502" s="392">
        <v>1</v>
      </c>
      <c r="C502" s="406" t="s">
        <v>344</v>
      </c>
      <c r="D502" s="406"/>
      <c r="E502" s="406"/>
      <c r="F502" s="406"/>
      <c r="G502" s="406"/>
      <c r="H502" s="406"/>
      <c r="I502" s="406"/>
      <c r="J502" s="395">
        <v>4010005004660</v>
      </c>
      <c r="K502" s="395"/>
      <c r="L502" s="395"/>
      <c r="M502" s="395"/>
      <c r="N502" s="395"/>
      <c r="O502" s="395"/>
      <c r="P502" s="396" t="s">
        <v>260</v>
      </c>
      <c r="Q502" s="396"/>
      <c r="R502" s="396"/>
      <c r="S502" s="396"/>
      <c r="T502" s="396"/>
      <c r="U502" s="396"/>
      <c r="V502" s="396"/>
      <c r="W502" s="396"/>
      <c r="X502" s="396"/>
      <c r="Y502" s="397">
        <v>1</v>
      </c>
      <c r="Z502" s="398"/>
      <c r="AA502" s="398"/>
      <c r="AB502" s="399"/>
      <c r="AC502" s="400" t="s">
        <v>337</v>
      </c>
      <c r="AD502" s="401"/>
      <c r="AE502" s="401"/>
      <c r="AF502" s="401"/>
      <c r="AG502" s="401"/>
      <c r="AH502" s="402" t="s">
        <v>588</v>
      </c>
      <c r="AI502" s="402"/>
      <c r="AJ502" s="402"/>
      <c r="AK502" s="402"/>
      <c r="AL502" s="403" t="s">
        <v>588</v>
      </c>
      <c r="AM502" s="404"/>
      <c r="AN502" s="404"/>
      <c r="AO502" s="405"/>
      <c r="AP502" s="394" t="s">
        <v>588</v>
      </c>
      <c r="AQ502" s="394"/>
      <c r="AR502" s="394"/>
      <c r="AS502" s="394"/>
      <c r="AT502" s="394"/>
      <c r="AU502" s="394"/>
      <c r="AV502" s="394"/>
      <c r="AW502" s="394"/>
      <c r="AX502" s="394"/>
      <c r="AY502">
        <f>COUNTA($C$502)</f>
        <v>1</v>
      </c>
    </row>
    <row r="503" spans="1:51" ht="72.599999999999994" customHeight="1" x14ac:dyDescent="0.15">
      <c r="A503" s="392">
        <v>6</v>
      </c>
      <c r="B503" s="392">
        <v>1</v>
      </c>
      <c r="C503" s="406" t="s">
        <v>344</v>
      </c>
      <c r="D503" s="406"/>
      <c r="E503" s="406"/>
      <c r="F503" s="406"/>
      <c r="G503" s="406"/>
      <c r="H503" s="406"/>
      <c r="I503" s="406"/>
      <c r="J503" s="395">
        <v>4010005004660</v>
      </c>
      <c r="K503" s="395"/>
      <c r="L503" s="395"/>
      <c r="M503" s="395"/>
      <c r="N503" s="395"/>
      <c r="O503" s="395"/>
      <c r="P503" s="396" t="s">
        <v>945</v>
      </c>
      <c r="Q503" s="396"/>
      <c r="R503" s="396"/>
      <c r="S503" s="396"/>
      <c r="T503" s="396"/>
      <c r="U503" s="396"/>
      <c r="V503" s="396"/>
      <c r="W503" s="396"/>
      <c r="X503" s="396"/>
      <c r="Y503" s="397">
        <v>0.8</v>
      </c>
      <c r="Z503" s="398"/>
      <c r="AA503" s="398"/>
      <c r="AB503" s="399"/>
      <c r="AC503" s="400" t="s">
        <v>337</v>
      </c>
      <c r="AD503" s="401"/>
      <c r="AE503" s="401"/>
      <c r="AF503" s="401"/>
      <c r="AG503" s="401"/>
      <c r="AH503" s="402" t="s">
        <v>588</v>
      </c>
      <c r="AI503" s="402"/>
      <c r="AJ503" s="402"/>
      <c r="AK503" s="402"/>
      <c r="AL503" s="403" t="s">
        <v>588</v>
      </c>
      <c r="AM503" s="404"/>
      <c r="AN503" s="404"/>
      <c r="AO503" s="405"/>
      <c r="AP503" s="394" t="s">
        <v>588</v>
      </c>
      <c r="AQ503" s="394"/>
      <c r="AR503" s="394"/>
      <c r="AS503" s="394"/>
      <c r="AT503" s="394"/>
      <c r="AU503" s="394"/>
      <c r="AV503" s="394"/>
      <c r="AW503" s="394"/>
      <c r="AX503" s="394"/>
      <c r="AY503">
        <f>COUNTA($C$503)</f>
        <v>1</v>
      </c>
    </row>
    <row r="504" spans="1:51" ht="72.599999999999994" customHeight="1" x14ac:dyDescent="0.15">
      <c r="A504" s="392">
        <v>7</v>
      </c>
      <c r="B504" s="392">
        <v>1</v>
      </c>
      <c r="C504" s="406" t="s">
        <v>344</v>
      </c>
      <c r="D504" s="406"/>
      <c r="E504" s="406"/>
      <c r="F504" s="406"/>
      <c r="G504" s="406"/>
      <c r="H504" s="406"/>
      <c r="I504" s="406"/>
      <c r="J504" s="395">
        <v>4010005004660</v>
      </c>
      <c r="K504" s="395"/>
      <c r="L504" s="395"/>
      <c r="M504" s="395"/>
      <c r="N504" s="395"/>
      <c r="O504" s="395"/>
      <c r="P504" s="396" t="s">
        <v>946</v>
      </c>
      <c r="Q504" s="396"/>
      <c r="R504" s="396"/>
      <c r="S504" s="396"/>
      <c r="T504" s="396"/>
      <c r="U504" s="396"/>
      <c r="V504" s="396"/>
      <c r="W504" s="396"/>
      <c r="X504" s="396"/>
      <c r="Y504" s="397">
        <v>0.7</v>
      </c>
      <c r="Z504" s="398"/>
      <c r="AA504" s="398"/>
      <c r="AB504" s="399"/>
      <c r="AC504" s="400" t="s">
        <v>337</v>
      </c>
      <c r="AD504" s="401"/>
      <c r="AE504" s="401"/>
      <c r="AF504" s="401"/>
      <c r="AG504" s="401"/>
      <c r="AH504" s="402" t="s">
        <v>588</v>
      </c>
      <c r="AI504" s="402"/>
      <c r="AJ504" s="402"/>
      <c r="AK504" s="402"/>
      <c r="AL504" s="403" t="s">
        <v>588</v>
      </c>
      <c r="AM504" s="404"/>
      <c r="AN504" s="404"/>
      <c r="AO504" s="405"/>
      <c r="AP504" s="394" t="s">
        <v>588</v>
      </c>
      <c r="AQ504" s="394"/>
      <c r="AR504" s="394"/>
      <c r="AS504" s="394"/>
      <c r="AT504" s="394"/>
      <c r="AU504" s="394"/>
      <c r="AV504" s="394"/>
      <c r="AW504" s="394"/>
      <c r="AX504" s="394"/>
      <c r="AY504">
        <f>COUNTA($C$504)</f>
        <v>1</v>
      </c>
    </row>
    <row r="505" spans="1:51" ht="54" customHeight="1" x14ac:dyDescent="0.15">
      <c r="A505" s="392">
        <v>8</v>
      </c>
      <c r="B505" s="392">
        <v>1</v>
      </c>
      <c r="C505" s="406" t="s">
        <v>944</v>
      </c>
      <c r="D505" s="406"/>
      <c r="E505" s="406"/>
      <c r="F505" s="406"/>
      <c r="G505" s="406"/>
      <c r="H505" s="406"/>
      <c r="I505" s="406"/>
      <c r="J505" s="395">
        <v>1010405010435</v>
      </c>
      <c r="K505" s="395"/>
      <c r="L505" s="395"/>
      <c r="M505" s="395"/>
      <c r="N505" s="395"/>
      <c r="O505" s="395"/>
      <c r="P505" s="396" t="s">
        <v>947</v>
      </c>
      <c r="Q505" s="396"/>
      <c r="R505" s="396"/>
      <c r="S505" s="396"/>
      <c r="T505" s="396"/>
      <c r="U505" s="396"/>
      <c r="V505" s="396"/>
      <c r="W505" s="396"/>
      <c r="X505" s="396"/>
      <c r="Y505" s="397">
        <v>6</v>
      </c>
      <c r="Z505" s="398"/>
      <c r="AA505" s="398"/>
      <c r="AB505" s="399"/>
      <c r="AC505" s="400" t="s">
        <v>34</v>
      </c>
      <c r="AD505" s="401"/>
      <c r="AE505" s="401"/>
      <c r="AF505" s="401"/>
      <c r="AG505" s="401"/>
      <c r="AH505" s="402">
        <v>1</v>
      </c>
      <c r="AI505" s="402"/>
      <c r="AJ505" s="402"/>
      <c r="AK505" s="402"/>
      <c r="AL505" s="403">
        <v>100</v>
      </c>
      <c r="AM505" s="404"/>
      <c r="AN505" s="404"/>
      <c r="AO505" s="405"/>
      <c r="AP505" s="394" t="s">
        <v>588</v>
      </c>
      <c r="AQ505" s="394"/>
      <c r="AR505" s="394"/>
      <c r="AS505" s="394"/>
      <c r="AT505" s="394"/>
      <c r="AU505" s="394"/>
      <c r="AV505" s="394"/>
      <c r="AW505" s="394"/>
      <c r="AX505" s="394"/>
      <c r="AY505">
        <f>COUNTA($C$505)</f>
        <v>1</v>
      </c>
    </row>
    <row r="506" spans="1:51" ht="54" customHeight="1" x14ac:dyDescent="0.15">
      <c r="A506" s="392">
        <v>9</v>
      </c>
      <c r="B506" s="392">
        <v>1</v>
      </c>
      <c r="C506" s="406" t="s">
        <v>824</v>
      </c>
      <c r="D506" s="406"/>
      <c r="E506" s="406"/>
      <c r="F506" s="406"/>
      <c r="G506" s="406"/>
      <c r="H506" s="406"/>
      <c r="I506" s="406"/>
      <c r="J506" s="395">
        <v>7011101006481</v>
      </c>
      <c r="K506" s="395"/>
      <c r="L506" s="395"/>
      <c r="M506" s="395"/>
      <c r="N506" s="395"/>
      <c r="O506" s="395"/>
      <c r="P506" s="396" t="s">
        <v>948</v>
      </c>
      <c r="Q506" s="396"/>
      <c r="R506" s="396"/>
      <c r="S506" s="396"/>
      <c r="T506" s="396"/>
      <c r="U506" s="396"/>
      <c r="V506" s="396"/>
      <c r="W506" s="396"/>
      <c r="X506" s="396"/>
      <c r="Y506" s="397">
        <v>4.2</v>
      </c>
      <c r="Z506" s="398"/>
      <c r="AA506" s="398"/>
      <c r="AB506" s="399"/>
      <c r="AC506" s="400" t="s">
        <v>34</v>
      </c>
      <c r="AD506" s="401"/>
      <c r="AE506" s="401"/>
      <c r="AF506" s="401"/>
      <c r="AG506" s="401"/>
      <c r="AH506" s="402">
        <v>1</v>
      </c>
      <c r="AI506" s="402"/>
      <c r="AJ506" s="402"/>
      <c r="AK506" s="402"/>
      <c r="AL506" s="403">
        <v>99.79</v>
      </c>
      <c r="AM506" s="404"/>
      <c r="AN506" s="404"/>
      <c r="AO506" s="405"/>
      <c r="AP506" s="394" t="s">
        <v>588</v>
      </c>
      <c r="AQ506" s="394"/>
      <c r="AR506" s="394"/>
      <c r="AS506" s="394"/>
      <c r="AT506" s="394"/>
      <c r="AU506" s="394"/>
      <c r="AV506" s="394"/>
      <c r="AW506" s="394"/>
      <c r="AX506" s="394"/>
      <c r="AY506">
        <f>COUNTA($C$506)</f>
        <v>1</v>
      </c>
    </row>
    <row r="507" spans="1:51" ht="54" customHeight="1" x14ac:dyDescent="0.15">
      <c r="A507" s="392">
        <v>10</v>
      </c>
      <c r="B507" s="392">
        <v>1</v>
      </c>
      <c r="C507" s="406" t="s">
        <v>517</v>
      </c>
      <c r="D507" s="406"/>
      <c r="E507" s="406"/>
      <c r="F507" s="406"/>
      <c r="G507" s="406"/>
      <c r="H507" s="406"/>
      <c r="I507" s="406"/>
      <c r="J507" s="395">
        <v>1011001014417</v>
      </c>
      <c r="K507" s="395"/>
      <c r="L507" s="395"/>
      <c r="M507" s="395"/>
      <c r="N507" s="395"/>
      <c r="O507" s="395"/>
      <c r="P507" s="396" t="s">
        <v>224</v>
      </c>
      <c r="Q507" s="396"/>
      <c r="R507" s="396"/>
      <c r="S507" s="396"/>
      <c r="T507" s="396"/>
      <c r="U507" s="396"/>
      <c r="V507" s="396"/>
      <c r="W507" s="396"/>
      <c r="X507" s="396"/>
      <c r="Y507" s="397">
        <v>3.4</v>
      </c>
      <c r="Z507" s="398"/>
      <c r="AA507" s="398"/>
      <c r="AB507" s="399"/>
      <c r="AC507" s="400" t="s">
        <v>34</v>
      </c>
      <c r="AD507" s="401"/>
      <c r="AE507" s="401"/>
      <c r="AF507" s="401"/>
      <c r="AG507" s="401"/>
      <c r="AH507" s="402">
        <v>2</v>
      </c>
      <c r="AI507" s="402"/>
      <c r="AJ507" s="402"/>
      <c r="AK507" s="402"/>
      <c r="AL507" s="403">
        <v>88.84</v>
      </c>
      <c r="AM507" s="404"/>
      <c r="AN507" s="404"/>
      <c r="AO507" s="405"/>
      <c r="AP507" s="394" t="s">
        <v>588</v>
      </c>
      <c r="AQ507" s="394"/>
      <c r="AR507" s="394"/>
      <c r="AS507" s="394"/>
      <c r="AT507" s="394"/>
      <c r="AU507" s="394"/>
      <c r="AV507" s="394"/>
      <c r="AW507" s="394"/>
      <c r="AX507" s="394"/>
      <c r="AY507">
        <f>COUNTA($C$507)</f>
        <v>1</v>
      </c>
    </row>
    <row r="508" spans="1:51" ht="54" customHeight="1" x14ac:dyDescent="0.15">
      <c r="A508" s="392">
        <v>11</v>
      </c>
      <c r="B508" s="392">
        <v>1</v>
      </c>
      <c r="C508" s="406" t="s">
        <v>201</v>
      </c>
      <c r="D508" s="406"/>
      <c r="E508" s="406"/>
      <c r="F508" s="406"/>
      <c r="G508" s="406"/>
      <c r="H508" s="406"/>
      <c r="I508" s="406"/>
      <c r="J508" s="395">
        <v>5030001084753</v>
      </c>
      <c r="K508" s="395"/>
      <c r="L508" s="395"/>
      <c r="M508" s="395"/>
      <c r="N508" s="395"/>
      <c r="O508" s="395"/>
      <c r="P508" s="396" t="s">
        <v>949</v>
      </c>
      <c r="Q508" s="396"/>
      <c r="R508" s="396"/>
      <c r="S508" s="396"/>
      <c r="T508" s="396"/>
      <c r="U508" s="396"/>
      <c r="V508" s="396"/>
      <c r="W508" s="396"/>
      <c r="X508" s="396"/>
      <c r="Y508" s="397">
        <v>2.2000000000000002</v>
      </c>
      <c r="Z508" s="398"/>
      <c r="AA508" s="398"/>
      <c r="AB508" s="399"/>
      <c r="AC508" s="400" t="s">
        <v>337</v>
      </c>
      <c r="AD508" s="401"/>
      <c r="AE508" s="401"/>
      <c r="AF508" s="401"/>
      <c r="AG508" s="401"/>
      <c r="AH508" s="402" t="s">
        <v>588</v>
      </c>
      <c r="AI508" s="402"/>
      <c r="AJ508" s="402"/>
      <c r="AK508" s="402"/>
      <c r="AL508" s="403" t="s">
        <v>588</v>
      </c>
      <c r="AM508" s="404"/>
      <c r="AN508" s="404"/>
      <c r="AO508" s="405"/>
      <c r="AP508" s="394" t="s">
        <v>588</v>
      </c>
      <c r="AQ508" s="394"/>
      <c r="AR508" s="394"/>
      <c r="AS508" s="394"/>
      <c r="AT508" s="394"/>
      <c r="AU508" s="394"/>
      <c r="AV508" s="394"/>
      <c r="AW508" s="394"/>
      <c r="AX508" s="394"/>
      <c r="AY508">
        <f>COUNTA($C$508)</f>
        <v>1</v>
      </c>
    </row>
    <row r="509" spans="1:51" ht="54" customHeight="1" x14ac:dyDescent="0.15">
      <c r="A509" s="392">
        <v>12</v>
      </c>
      <c r="B509" s="392">
        <v>1</v>
      </c>
      <c r="C509" s="406" t="s">
        <v>201</v>
      </c>
      <c r="D509" s="406"/>
      <c r="E509" s="406"/>
      <c r="F509" s="406"/>
      <c r="G509" s="406"/>
      <c r="H509" s="406"/>
      <c r="I509" s="406"/>
      <c r="J509" s="395">
        <v>5030001084753</v>
      </c>
      <c r="K509" s="395"/>
      <c r="L509" s="395"/>
      <c r="M509" s="395"/>
      <c r="N509" s="395"/>
      <c r="O509" s="395"/>
      <c r="P509" s="396" t="s">
        <v>952</v>
      </c>
      <c r="Q509" s="396"/>
      <c r="R509" s="396"/>
      <c r="S509" s="396"/>
      <c r="T509" s="396"/>
      <c r="U509" s="396"/>
      <c r="V509" s="396"/>
      <c r="W509" s="396"/>
      <c r="X509" s="396"/>
      <c r="Y509" s="397">
        <v>0.5</v>
      </c>
      <c r="Z509" s="398"/>
      <c r="AA509" s="398"/>
      <c r="AB509" s="399"/>
      <c r="AC509" s="400" t="s">
        <v>337</v>
      </c>
      <c r="AD509" s="401"/>
      <c r="AE509" s="401"/>
      <c r="AF509" s="401"/>
      <c r="AG509" s="401"/>
      <c r="AH509" s="402" t="s">
        <v>588</v>
      </c>
      <c r="AI509" s="402"/>
      <c r="AJ509" s="402"/>
      <c r="AK509" s="402"/>
      <c r="AL509" s="403" t="s">
        <v>588</v>
      </c>
      <c r="AM509" s="404"/>
      <c r="AN509" s="404"/>
      <c r="AO509" s="405"/>
      <c r="AP509" s="394" t="s">
        <v>588</v>
      </c>
      <c r="AQ509" s="394"/>
      <c r="AR509" s="394"/>
      <c r="AS509" s="394"/>
      <c r="AT509" s="394"/>
      <c r="AU509" s="394"/>
      <c r="AV509" s="394"/>
      <c r="AW509" s="394"/>
      <c r="AX509" s="394"/>
      <c r="AY509">
        <f>COUNTA($C$509)</f>
        <v>1</v>
      </c>
    </row>
    <row r="510" spans="1:51" ht="54" customHeight="1" x14ac:dyDescent="0.15">
      <c r="A510" s="392">
        <v>13</v>
      </c>
      <c r="B510" s="392">
        <v>1</v>
      </c>
      <c r="C510" s="406" t="s">
        <v>927</v>
      </c>
      <c r="D510" s="406"/>
      <c r="E510" s="406"/>
      <c r="F510" s="406"/>
      <c r="G510" s="406"/>
      <c r="H510" s="406"/>
      <c r="I510" s="406"/>
      <c r="J510" s="395">
        <v>2010001059025</v>
      </c>
      <c r="K510" s="395"/>
      <c r="L510" s="395"/>
      <c r="M510" s="395"/>
      <c r="N510" s="395"/>
      <c r="O510" s="395"/>
      <c r="P510" s="396" t="s">
        <v>900</v>
      </c>
      <c r="Q510" s="396"/>
      <c r="R510" s="396"/>
      <c r="S510" s="396"/>
      <c r="T510" s="396"/>
      <c r="U510" s="396"/>
      <c r="V510" s="396"/>
      <c r="W510" s="396"/>
      <c r="X510" s="396"/>
      <c r="Y510" s="397">
        <v>2.4</v>
      </c>
      <c r="Z510" s="398"/>
      <c r="AA510" s="398"/>
      <c r="AB510" s="399"/>
      <c r="AC510" s="400" t="s">
        <v>337</v>
      </c>
      <c r="AD510" s="401"/>
      <c r="AE510" s="401"/>
      <c r="AF510" s="401"/>
      <c r="AG510" s="401"/>
      <c r="AH510" s="402" t="s">
        <v>588</v>
      </c>
      <c r="AI510" s="402"/>
      <c r="AJ510" s="402"/>
      <c r="AK510" s="402"/>
      <c r="AL510" s="403" t="s">
        <v>588</v>
      </c>
      <c r="AM510" s="404"/>
      <c r="AN510" s="404"/>
      <c r="AO510" s="405"/>
      <c r="AP510" s="394" t="s">
        <v>588</v>
      </c>
      <c r="AQ510" s="394"/>
      <c r="AR510" s="394"/>
      <c r="AS510" s="394"/>
      <c r="AT510" s="394"/>
      <c r="AU510" s="394"/>
      <c r="AV510" s="394"/>
      <c r="AW510" s="394"/>
      <c r="AX510" s="394"/>
      <c r="AY510">
        <f>COUNTA($C$510)</f>
        <v>1</v>
      </c>
    </row>
    <row r="511" spans="1:51" ht="54" customHeight="1" x14ac:dyDescent="0.15">
      <c r="A511" s="392">
        <v>14</v>
      </c>
      <c r="B511" s="392">
        <v>1</v>
      </c>
      <c r="C511" s="406" t="s">
        <v>550</v>
      </c>
      <c r="D511" s="406"/>
      <c r="E511" s="406"/>
      <c r="F511" s="406"/>
      <c r="G511" s="406"/>
      <c r="H511" s="406"/>
      <c r="I511" s="406"/>
      <c r="J511" s="395">
        <v>7011001061379</v>
      </c>
      <c r="K511" s="395"/>
      <c r="L511" s="395"/>
      <c r="M511" s="395"/>
      <c r="N511" s="395"/>
      <c r="O511" s="395"/>
      <c r="P511" s="396" t="s">
        <v>953</v>
      </c>
      <c r="Q511" s="396"/>
      <c r="R511" s="396"/>
      <c r="S511" s="396"/>
      <c r="T511" s="396"/>
      <c r="U511" s="396"/>
      <c r="V511" s="396"/>
      <c r="W511" s="396"/>
      <c r="X511" s="396"/>
      <c r="Y511" s="397">
        <v>2.1</v>
      </c>
      <c r="Z511" s="398"/>
      <c r="AA511" s="398"/>
      <c r="AB511" s="399"/>
      <c r="AC511" s="400" t="s">
        <v>34</v>
      </c>
      <c r="AD511" s="401"/>
      <c r="AE511" s="401"/>
      <c r="AF511" s="401"/>
      <c r="AG511" s="401"/>
      <c r="AH511" s="402">
        <v>4</v>
      </c>
      <c r="AI511" s="402"/>
      <c r="AJ511" s="402"/>
      <c r="AK511" s="402"/>
      <c r="AL511" s="403">
        <v>78.430000000000007</v>
      </c>
      <c r="AM511" s="404"/>
      <c r="AN511" s="404"/>
      <c r="AO511" s="405"/>
      <c r="AP511" s="394" t="s">
        <v>588</v>
      </c>
      <c r="AQ511" s="394"/>
      <c r="AR511" s="394"/>
      <c r="AS511" s="394"/>
      <c r="AT511" s="394"/>
      <c r="AU511" s="394"/>
      <c r="AV511" s="394"/>
      <c r="AW511" s="394"/>
      <c r="AX511" s="394"/>
      <c r="AY511">
        <f>COUNTA($C$511)</f>
        <v>1</v>
      </c>
    </row>
    <row r="512" spans="1:51" ht="54" customHeight="1" x14ac:dyDescent="0.15">
      <c r="A512" s="392">
        <v>15</v>
      </c>
      <c r="B512" s="392">
        <v>1</v>
      </c>
      <c r="C512" s="406" t="s">
        <v>662</v>
      </c>
      <c r="D512" s="406"/>
      <c r="E512" s="406"/>
      <c r="F512" s="406"/>
      <c r="G512" s="406"/>
      <c r="H512" s="406"/>
      <c r="I512" s="406"/>
      <c r="J512" s="395">
        <v>5012701008662</v>
      </c>
      <c r="K512" s="395"/>
      <c r="L512" s="395"/>
      <c r="M512" s="395"/>
      <c r="N512" s="395"/>
      <c r="O512" s="395"/>
      <c r="P512" s="396" t="s">
        <v>674</v>
      </c>
      <c r="Q512" s="396"/>
      <c r="R512" s="396"/>
      <c r="S512" s="396"/>
      <c r="T512" s="396"/>
      <c r="U512" s="396"/>
      <c r="V512" s="396"/>
      <c r="W512" s="396"/>
      <c r="X512" s="396"/>
      <c r="Y512" s="397">
        <v>1.8</v>
      </c>
      <c r="Z512" s="398"/>
      <c r="AA512" s="398"/>
      <c r="AB512" s="399"/>
      <c r="AC512" s="400" t="s">
        <v>34</v>
      </c>
      <c r="AD512" s="401"/>
      <c r="AE512" s="401"/>
      <c r="AF512" s="401"/>
      <c r="AG512" s="401"/>
      <c r="AH512" s="402">
        <v>2</v>
      </c>
      <c r="AI512" s="402"/>
      <c r="AJ512" s="402"/>
      <c r="AK512" s="402"/>
      <c r="AL512" s="403">
        <v>93.1</v>
      </c>
      <c r="AM512" s="404"/>
      <c r="AN512" s="404"/>
      <c r="AO512" s="405"/>
      <c r="AP512" s="394" t="s">
        <v>588</v>
      </c>
      <c r="AQ512" s="394"/>
      <c r="AR512" s="394"/>
      <c r="AS512" s="394"/>
      <c r="AT512" s="394"/>
      <c r="AU512" s="394"/>
      <c r="AV512" s="394"/>
      <c r="AW512" s="394"/>
      <c r="AX512" s="394"/>
      <c r="AY512">
        <f>COUNTA($C$512)</f>
        <v>1</v>
      </c>
    </row>
    <row r="513" spans="1:51" ht="54" customHeight="1" x14ac:dyDescent="0.15">
      <c r="A513" s="392">
        <v>16</v>
      </c>
      <c r="B513" s="392">
        <v>1</v>
      </c>
      <c r="C513" s="406" t="s">
        <v>7</v>
      </c>
      <c r="D513" s="406"/>
      <c r="E513" s="406"/>
      <c r="F513" s="406"/>
      <c r="G513" s="406"/>
      <c r="H513" s="406"/>
      <c r="I513" s="406"/>
      <c r="J513" s="395">
        <v>7010401022916</v>
      </c>
      <c r="K513" s="395"/>
      <c r="L513" s="395"/>
      <c r="M513" s="395"/>
      <c r="N513" s="395"/>
      <c r="O513" s="395"/>
      <c r="P513" s="396" t="s">
        <v>195</v>
      </c>
      <c r="Q513" s="396"/>
      <c r="R513" s="396"/>
      <c r="S513" s="396"/>
      <c r="T513" s="396"/>
      <c r="U513" s="396"/>
      <c r="V513" s="396"/>
      <c r="W513" s="396"/>
      <c r="X513" s="396"/>
      <c r="Y513" s="397">
        <v>1</v>
      </c>
      <c r="Z513" s="398"/>
      <c r="AA513" s="398"/>
      <c r="AB513" s="399"/>
      <c r="AC513" s="400" t="s">
        <v>337</v>
      </c>
      <c r="AD513" s="401"/>
      <c r="AE513" s="401"/>
      <c r="AF513" s="401"/>
      <c r="AG513" s="401"/>
      <c r="AH513" s="402" t="s">
        <v>588</v>
      </c>
      <c r="AI513" s="402"/>
      <c r="AJ513" s="402"/>
      <c r="AK513" s="402"/>
      <c r="AL513" s="403" t="s">
        <v>588</v>
      </c>
      <c r="AM513" s="404"/>
      <c r="AN513" s="404"/>
      <c r="AO513" s="405"/>
      <c r="AP513" s="394" t="s">
        <v>588</v>
      </c>
      <c r="AQ513" s="394"/>
      <c r="AR513" s="394"/>
      <c r="AS513" s="394"/>
      <c r="AT513" s="394"/>
      <c r="AU513" s="394"/>
      <c r="AV513" s="394"/>
      <c r="AW513" s="394"/>
      <c r="AX513" s="394"/>
      <c r="AY513">
        <f>COUNTA($C$513)</f>
        <v>1</v>
      </c>
    </row>
    <row r="514" spans="1:51" s="1" customFormat="1" ht="54" customHeight="1" x14ac:dyDescent="0.15">
      <c r="A514" s="392">
        <v>17</v>
      </c>
      <c r="B514" s="392">
        <v>1</v>
      </c>
      <c r="C514" s="406" t="s">
        <v>7</v>
      </c>
      <c r="D514" s="406"/>
      <c r="E514" s="406"/>
      <c r="F514" s="406"/>
      <c r="G514" s="406"/>
      <c r="H514" s="406"/>
      <c r="I514" s="406"/>
      <c r="J514" s="395">
        <v>7010401022916</v>
      </c>
      <c r="K514" s="395"/>
      <c r="L514" s="395"/>
      <c r="M514" s="395"/>
      <c r="N514" s="395"/>
      <c r="O514" s="395"/>
      <c r="P514" s="396" t="s">
        <v>954</v>
      </c>
      <c r="Q514" s="396"/>
      <c r="R514" s="396"/>
      <c r="S514" s="396"/>
      <c r="T514" s="396"/>
      <c r="U514" s="396"/>
      <c r="V514" s="396"/>
      <c r="W514" s="396"/>
      <c r="X514" s="396"/>
      <c r="Y514" s="397">
        <v>0.8</v>
      </c>
      <c r="Z514" s="398"/>
      <c r="AA514" s="398"/>
      <c r="AB514" s="399"/>
      <c r="AC514" s="400" t="s">
        <v>337</v>
      </c>
      <c r="AD514" s="401"/>
      <c r="AE514" s="401"/>
      <c r="AF514" s="401"/>
      <c r="AG514" s="401"/>
      <c r="AH514" s="402" t="s">
        <v>588</v>
      </c>
      <c r="AI514" s="402"/>
      <c r="AJ514" s="402"/>
      <c r="AK514" s="402"/>
      <c r="AL514" s="403" t="s">
        <v>588</v>
      </c>
      <c r="AM514" s="404"/>
      <c r="AN514" s="404"/>
      <c r="AO514" s="405"/>
      <c r="AP514" s="394" t="s">
        <v>588</v>
      </c>
      <c r="AQ514" s="394"/>
      <c r="AR514" s="394"/>
      <c r="AS514" s="394"/>
      <c r="AT514" s="394"/>
      <c r="AU514" s="394"/>
      <c r="AV514" s="394"/>
      <c r="AW514" s="394"/>
      <c r="AX514" s="394"/>
      <c r="AY514" s="2">
        <f>COUNTA($C$514)</f>
        <v>1</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24.75" customHeight="1" x14ac:dyDescent="0.15">
      <c r="A529" s="5"/>
      <c r="B529" s="12" t="s">
        <v>166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x14ac:dyDescent="0.15">
      <c r="A530" s="183"/>
      <c r="B530" s="183"/>
      <c r="C530" s="183" t="s">
        <v>99</v>
      </c>
      <c r="D530" s="183"/>
      <c r="E530" s="183"/>
      <c r="F530" s="183"/>
      <c r="G530" s="183"/>
      <c r="H530" s="183"/>
      <c r="I530" s="183"/>
      <c r="J530" s="413" t="s">
        <v>108</v>
      </c>
      <c r="K530" s="182"/>
      <c r="L530" s="182"/>
      <c r="M530" s="182"/>
      <c r="N530" s="182"/>
      <c r="O530" s="182"/>
      <c r="P530" s="183" t="s">
        <v>27</v>
      </c>
      <c r="Q530" s="183"/>
      <c r="R530" s="183"/>
      <c r="S530" s="183"/>
      <c r="T530" s="183"/>
      <c r="U530" s="183"/>
      <c r="V530" s="183"/>
      <c r="W530" s="183"/>
      <c r="X530" s="183"/>
      <c r="Y530" s="415" t="s">
        <v>509</v>
      </c>
      <c r="Z530" s="415"/>
      <c r="AA530" s="415"/>
      <c r="AB530" s="415"/>
      <c r="AC530" s="413" t="s">
        <v>433</v>
      </c>
      <c r="AD530" s="413"/>
      <c r="AE530" s="413"/>
      <c r="AF530" s="413"/>
      <c r="AG530" s="413"/>
      <c r="AH530" s="415" t="s">
        <v>563</v>
      </c>
      <c r="AI530" s="183"/>
      <c r="AJ530" s="183"/>
      <c r="AK530" s="183"/>
      <c r="AL530" s="183" t="s">
        <v>26</v>
      </c>
      <c r="AM530" s="183"/>
      <c r="AN530" s="183"/>
      <c r="AO530" s="416"/>
      <c r="AP530" s="413" t="s">
        <v>512</v>
      </c>
      <c r="AQ530" s="413"/>
      <c r="AR530" s="413"/>
      <c r="AS530" s="413"/>
      <c r="AT530" s="413"/>
      <c r="AU530" s="413"/>
      <c r="AV530" s="413"/>
      <c r="AW530" s="413"/>
      <c r="AX530" s="413"/>
      <c r="AY530">
        <f>$AY$528</f>
        <v>1</v>
      </c>
    </row>
    <row r="531" spans="1:51" ht="30" customHeight="1" x14ac:dyDescent="0.15">
      <c r="A531" s="392">
        <v>1</v>
      </c>
      <c r="B531" s="392">
        <v>1</v>
      </c>
      <c r="C531" s="406" t="s">
        <v>160</v>
      </c>
      <c r="D531" s="406"/>
      <c r="E531" s="406"/>
      <c r="F531" s="406"/>
      <c r="G531" s="406"/>
      <c r="H531" s="406"/>
      <c r="I531" s="406"/>
      <c r="J531" s="395">
        <v>1010001012983</v>
      </c>
      <c r="K531" s="395"/>
      <c r="L531" s="395"/>
      <c r="M531" s="395"/>
      <c r="N531" s="395"/>
      <c r="O531" s="395"/>
      <c r="P531" s="396" t="s">
        <v>193</v>
      </c>
      <c r="Q531" s="396"/>
      <c r="R531" s="396"/>
      <c r="S531" s="396"/>
      <c r="T531" s="396"/>
      <c r="U531" s="396"/>
      <c r="V531" s="396"/>
      <c r="W531" s="396"/>
      <c r="X531" s="396"/>
      <c r="Y531" s="397">
        <v>3</v>
      </c>
      <c r="Z531" s="398"/>
      <c r="AA531" s="398"/>
      <c r="AB531" s="399"/>
      <c r="AC531" s="400" t="s">
        <v>34</v>
      </c>
      <c r="AD531" s="401"/>
      <c r="AE531" s="401"/>
      <c r="AF531" s="401"/>
      <c r="AG531" s="401"/>
      <c r="AH531" s="414">
        <v>1</v>
      </c>
      <c r="AI531" s="414"/>
      <c r="AJ531" s="414"/>
      <c r="AK531" s="414"/>
      <c r="AL531" s="403">
        <v>94.5</v>
      </c>
      <c r="AM531" s="404"/>
      <c r="AN531" s="404"/>
      <c r="AO531" s="405"/>
      <c r="AP531" s="394" t="s">
        <v>588</v>
      </c>
      <c r="AQ531" s="394"/>
      <c r="AR531" s="394"/>
      <c r="AS531" s="394"/>
      <c r="AT531" s="394"/>
      <c r="AU531" s="394"/>
      <c r="AV531" s="394"/>
      <c r="AW531" s="394"/>
      <c r="AX531" s="394"/>
      <c r="AY531">
        <f>$AY$528</f>
        <v>1</v>
      </c>
    </row>
    <row r="532" spans="1:51" ht="30" customHeight="1" x14ac:dyDescent="0.15">
      <c r="A532" s="392">
        <v>2</v>
      </c>
      <c r="B532" s="392">
        <v>1</v>
      </c>
      <c r="C532" s="406" t="s">
        <v>739</v>
      </c>
      <c r="D532" s="406"/>
      <c r="E532" s="406"/>
      <c r="F532" s="406"/>
      <c r="G532" s="406"/>
      <c r="H532" s="406"/>
      <c r="I532" s="406"/>
      <c r="J532" s="395">
        <v>4011101012854</v>
      </c>
      <c r="K532" s="395"/>
      <c r="L532" s="395"/>
      <c r="M532" s="395"/>
      <c r="N532" s="395"/>
      <c r="O532" s="395"/>
      <c r="P532" s="396" t="s">
        <v>710</v>
      </c>
      <c r="Q532" s="396"/>
      <c r="R532" s="396"/>
      <c r="S532" s="396"/>
      <c r="T532" s="396"/>
      <c r="U532" s="396"/>
      <c r="V532" s="396"/>
      <c r="W532" s="396"/>
      <c r="X532" s="396"/>
      <c r="Y532" s="397">
        <v>0.8</v>
      </c>
      <c r="Z532" s="398"/>
      <c r="AA532" s="398"/>
      <c r="AB532" s="399"/>
      <c r="AC532" s="400" t="s">
        <v>337</v>
      </c>
      <c r="AD532" s="401"/>
      <c r="AE532" s="401"/>
      <c r="AF532" s="401"/>
      <c r="AG532" s="401"/>
      <c r="AH532" s="414" t="s">
        <v>588</v>
      </c>
      <c r="AI532" s="414"/>
      <c r="AJ532" s="414"/>
      <c r="AK532" s="414"/>
      <c r="AL532" s="403" t="s">
        <v>588</v>
      </c>
      <c r="AM532" s="404"/>
      <c r="AN532" s="404"/>
      <c r="AO532" s="405"/>
      <c r="AP532" s="394" t="s">
        <v>588</v>
      </c>
      <c r="AQ532" s="394"/>
      <c r="AR532" s="394"/>
      <c r="AS532" s="394"/>
      <c r="AT532" s="394"/>
      <c r="AU532" s="394"/>
      <c r="AV532" s="394"/>
      <c r="AW532" s="394"/>
      <c r="AX532" s="394"/>
      <c r="AY532">
        <f>COUNTA($C$532)</f>
        <v>1</v>
      </c>
    </row>
    <row r="533" spans="1:51" ht="30" customHeight="1" x14ac:dyDescent="0.15">
      <c r="A533" s="392">
        <v>3</v>
      </c>
      <c r="B533" s="392">
        <v>1</v>
      </c>
      <c r="C533" s="406" t="s">
        <v>739</v>
      </c>
      <c r="D533" s="406"/>
      <c r="E533" s="406"/>
      <c r="F533" s="406"/>
      <c r="G533" s="406"/>
      <c r="H533" s="406"/>
      <c r="I533" s="406"/>
      <c r="J533" s="395">
        <v>4011101012854</v>
      </c>
      <c r="K533" s="395"/>
      <c r="L533" s="395"/>
      <c r="M533" s="395"/>
      <c r="N533" s="395"/>
      <c r="O533" s="395"/>
      <c r="P533" s="396" t="s">
        <v>957</v>
      </c>
      <c r="Q533" s="396"/>
      <c r="R533" s="396"/>
      <c r="S533" s="396"/>
      <c r="T533" s="396"/>
      <c r="U533" s="396"/>
      <c r="V533" s="396"/>
      <c r="W533" s="396"/>
      <c r="X533" s="396"/>
      <c r="Y533" s="397">
        <v>0.5</v>
      </c>
      <c r="Z533" s="398"/>
      <c r="AA533" s="398"/>
      <c r="AB533" s="399"/>
      <c r="AC533" s="400" t="s">
        <v>337</v>
      </c>
      <c r="AD533" s="401"/>
      <c r="AE533" s="401"/>
      <c r="AF533" s="401"/>
      <c r="AG533" s="401"/>
      <c r="AH533" s="402" t="s">
        <v>588</v>
      </c>
      <c r="AI533" s="402"/>
      <c r="AJ533" s="402"/>
      <c r="AK533" s="402"/>
      <c r="AL533" s="403" t="s">
        <v>588</v>
      </c>
      <c r="AM533" s="404"/>
      <c r="AN533" s="404"/>
      <c r="AO533" s="405"/>
      <c r="AP533" s="394" t="s">
        <v>588</v>
      </c>
      <c r="AQ533" s="394"/>
      <c r="AR533" s="394"/>
      <c r="AS533" s="394"/>
      <c r="AT533" s="394"/>
      <c r="AU533" s="394"/>
      <c r="AV533" s="394"/>
      <c r="AW533" s="394"/>
      <c r="AX533" s="394"/>
      <c r="AY533">
        <f>COUNTA($C$533)</f>
        <v>1</v>
      </c>
    </row>
    <row r="534" spans="1:51" ht="30" customHeight="1" x14ac:dyDescent="0.15">
      <c r="A534" s="392">
        <v>4</v>
      </c>
      <c r="B534" s="392">
        <v>1</v>
      </c>
      <c r="C534" s="406" t="s">
        <v>739</v>
      </c>
      <c r="D534" s="406"/>
      <c r="E534" s="406"/>
      <c r="F534" s="406"/>
      <c r="G534" s="406"/>
      <c r="H534" s="406"/>
      <c r="I534" s="406"/>
      <c r="J534" s="395">
        <v>4011101012854</v>
      </c>
      <c r="K534" s="395"/>
      <c r="L534" s="395"/>
      <c r="M534" s="395"/>
      <c r="N534" s="395"/>
      <c r="O534" s="395"/>
      <c r="P534" s="396" t="s">
        <v>528</v>
      </c>
      <c r="Q534" s="396"/>
      <c r="R534" s="396"/>
      <c r="S534" s="396"/>
      <c r="T534" s="396"/>
      <c r="U534" s="396"/>
      <c r="V534" s="396"/>
      <c r="W534" s="396"/>
      <c r="X534" s="396"/>
      <c r="Y534" s="397">
        <v>0.4</v>
      </c>
      <c r="Z534" s="398"/>
      <c r="AA534" s="398"/>
      <c r="AB534" s="399"/>
      <c r="AC534" s="400" t="s">
        <v>337</v>
      </c>
      <c r="AD534" s="401"/>
      <c r="AE534" s="401"/>
      <c r="AF534" s="401"/>
      <c r="AG534" s="401"/>
      <c r="AH534" s="402" t="s">
        <v>588</v>
      </c>
      <c r="AI534" s="402"/>
      <c r="AJ534" s="402"/>
      <c r="AK534" s="402"/>
      <c r="AL534" s="403" t="s">
        <v>588</v>
      </c>
      <c r="AM534" s="404"/>
      <c r="AN534" s="404"/>
      <c r="AO534" s="405"/>
      <c r="AP534" s="394" t="s">
        <v>588</v>
      </c>
      <c r="AQ534" s="394"/>
      <c r="AR534" s="394"/>
      <c r="AS534" s="394"/>
      <c r="AT534" s="394"/>
      <c r="AU534" s="394"/>
      <c r="AV534" s="394"/>
      <c r="AW534" s="394"/>
      <c r="AX534" s="394"/>
      <c r="AY534">
        <f>COUNTA($C$534)</f>
        <v>1</v>
      </c>
    </row>
    <row r="535" spans="1:51" ht="30" customHeight="1" x14ac:dyDescent="0.15">
      <c r="A535" s="392">
        <v>5</v>
      </c>
      <c r="B535" s="392">
        <v>1</v>
      </c>
      <c r="C535" s="406" t="s">
        <v>739</v>
      </c>
      <c r="D535" s="406"/>
      <c r="E535" s="406"/>
      <c r="F535" s="406"/>
      <c r="G535" s="406"/>
      <c r="H535" s="406"/>
      <c r="I535" s="406"/>
      <c r="J535" s="395">
        <v>4011101012854</v>
      </c>
      <c r="K535" s="395"/>
      <c r="L535" s="395"/>
      <c r="M535" s="395"/>
      <c r="N535" s="395"/>
      <c r="O535" s="395"/>
      <c r="P535" s="396" t="s">
        <v>958</v>
      </c>
      <c r="Q535" s="396"/>
      <c r="R535" s="396"/>
      <c r="S535" s="396"/>
      <c r="T535" s="396"/>
      <c r="U535" s="396"/>
      <c r="V535" s="396"/>
      <c r="W535" s="396"/>
      <c r="X535" s="396"/>
      <c r="Y535" s="397">
        <v>0.4</v>
      </c>
      <c r="Z535" s="398"/>
      <c r="AA535" s="398"/>
      <c r="AB535" s="399"/>
      <c r="AC535" s="400" t="s">
        <v>337</v>
      </c>
      <c r="AD535" s="401"/>
      <c r="AE535" s="401"/>
      <c r="AF535" s="401"/>
      <c r="AG535" s="401"/>
      <c r="AH535" s="402" t="s">
        <v>588</v>
      </c>
      <c r="AI535" s="402"/>
      <c r="AJ535" s="402"/>
      <c r="AK535" s="402"/>
      <c r="AL535" s="403" t="s">
        <v>588</v>
      </c>
      <c r="AM535" s="404"/>
      <c r="AN535" s="404"/>
      <c r="AO535" s="405"/>
      <c r="AP535" s="394" t="s">
        <v>588</v>
      </c>
      <c r="AQ535" s="394"/>
      <c r="AR535" s="394"/>
      <c r="AS535" s="394"/>
      <c r="AT535" s="394"/>
      <c r="AU535" s="394"/>
      <c r="AV535" s="394"/>
      <c r="AW535" s="394"/>
      <c r="AX535" s="394"/>
      <c r="AY535">
        <f>COUNTA($C$535)</f>
        <v>1</v>
      </c>
    </row>
    <row r="536" spans="1:51" ht="30" customHeight="1" x14ac:dyDescent="0.15">
      <c r="A536" s="392">
        <v>6</v>
      </c>
      <c r="B536" s="392">
        <v>1</v>
      </c>
      <c r="C536" s="406" t="s">
        <v>927</v>
      </c>
      <c r="D536" s="406"/>
      <c r="E536" s="406"/>
      <c r="F536" s="406"/>
      <c r="G536" s="406"/>
      <c r="H536" s="406"/>
      <c r="I536" s="406"/>
      <c r="J536" s="395">
        <v>2010001059025</v>
      </c>
      <c r="K536" s="395"/>
      <c r="L536" s="395"/>
      <c r="M536" s="395"/>
      <c r="N536" s="395"/>
      <c r="O536" s="395"/>
      <c r="P536" s="396" t="s">
        <v>75</v>
      </c>
      <c r="Q536" s="396"/>
      <c r="R536" s="396"/>
      <c r="S536" s="396"/>
      <c r="T536" s="396"/>
      <c r="U536" s="396"/>
      <c r="V536" s="396"/>
      <c r="W536" s="396"/>
      <c r="X536" s="396"/>
      <c r="Y536" s="397">
        <v>1.4</v>
      </c>
      <c r="Z536" s="398"/>
      <c r="AA536" s="398"/>
      <c r="AB536" s="399"/>
      <c r="AC536" s="400" t="s">
        <v>34</v>
      </c>
      <c r="AD536" s="401"/>
      <c r="AE536" s="401"/>
      <c r="AF536" s="401"/>
      <c r="AG536" s="401"/>
      <c r="AH536" s="402">
        <v>1</v>
      </c>
      <c r="AI536" s="402"/>
      <c r="AJ536" s="402"/>
      <c r="AK536" s="402"/>
      <c r="AL536" s="403">
        <v>100</v>
      </c>
      <c r="AM536" s="404"/>
      <c r="AN536" s="404"/>
      <c r="AO536" s="405"/>
      <c r="AP536" s="394" t="s">
        <v>588</v>
      </c>
      <c r="AQ536" s="394"/>
      <c r="AR536" s="394"/>
      <c r="AS536" s="394"/>
      <c r="AT536" s="394"/>
      <c r="AU536" s="394"/>
      <c r="AV536" s="394"/>
      <c r="AW536" s="394"/>
      <c r="AX536" s="394"/>
      <c r="AY536">
        <f>COUNTA($C$536)</f>
        <v>1</v>
      </c>
    </row>
    <row r="537" spans="1:51" ht="30" customHeight="1" x14ac:dyDescent="0.15">
      <c r="A537" s="392">
        <v>7</v>
      </c>
      <c r="B537" s="392">
        <v>1</v>
      </c>
      <c r="C537" s="406" t="s">
        <v>927</v>
      </c>
      <c r="D537" s="406"/>
      <c r="E537" s="406"/>
      <c r="F537" s="406"/>
      <c r="G537" s="406"/>
      <c r="H537" s="406"/>
      <c r="I537" s="406"/>
      <c r="J537" s="395">
        <v>2010001059025</v>
      </c>
      <c r="K537" s="395"/>
      <c r="L537" s="395"/>
      <c r="M537" s="395"/>
      <c r="N537" s="395"/>
      <c r="O537" s="395"/>
      <c r="P537" s="396" t="s">
        <v>459</v>
      </c>
      <c r="Q537" s="396"/>
      <c r="R537" s="396"/>
      <c r="S537" s="396"/>
      <c r="T537" s="396"/>
      <c r="U537" s="396"/>
      <c r="V537" s="396"/>
      <c r="W537" s="396"/>
      <c r="X537" s="396"/>
      <c r="Y537" s="397">
        <v>0.4</v>
      </c>
      <c r="Z537" s="398"/>
      <c r="AA537" s="398"/>
      <c r="AB537" s="399"/>
      <c r="AC537" s="400" t="s">
        <v>337</v>
      </c>
      <c r="AD537" s="401"/>
      <c r="AE537" s="401"/>
      <c r="AF537" s="401"/>
      <c r="AG537" s="401"/>
      <c r="AH537" s="402" t="s">
        <v>588</v>
      </c>
      <c r="AI537" s="402"/>
      <c r="AJ537" s="402"/>
      <c r="AK537" s="402"/>
      <c r="AL537" s="403" t="s">
        <v>588</v>
      </c>
      <c r="AM537" s="404"/>
      <c r="AN537" s="404"/>
      <c r="AO537" s="405"/>
      <c r="AP537" s="394" t="s">
        <v>588</v>
      </c>
      <c r="AQ537" s="394"/>
      <c r="AR537" s="394"/>
      <c r="AS537" s="394"/>
      <c r="AT537" s="394"/>
      <c r="AU537" s="394"/>
      <c r="AV537" s="394"/>
      <c r="AW537" s="394"/>
      <c r="AX537" s="394"/>
      <c r="AY537">
        <f>COUNTA($C$537)</f>
        <v>1</v>
      </c>
    </row>
    <row r="538" spans="1:51" ht="30" customHeight="1" x14ac:dyDescent="0.15">
      <c r="A538" s="392">
        <v>8</v>
      </c>
      <c r="B538" s="392">
        <v>1</v>
      </c>
      <c r="C538" s="406" t="s">
        <v>662</v>
      </c>
      <c r="D538" s="406"/>
      <c r="E538" s="406"/>
      <c r="F538" s="406"/>
      <c r="G538" s="406"/>
      <c r="H538" s="406"/>
      <c r="I538" s="406"/>
      <c r="J538" s="395">
        <v>5012701008662</v>
      </c>
      <c r="K538" s="395"/>
      <c r="L538" s="395"/>
      <c r="M538" s="395"/>
      <c r="N538" s="395"/>
      <c r="O538" s="395"/>
      <c r="P538" s="396" t="s">
        <v>959</v>
      </c>
      <c r="Q538" s="396"/>
      <c r="R538" s="396"/>
      <c r="S538" s="396"/>
      <c r="T538" s="396"/>
      <c r="U538" s="396"/>
      <c r="V538" s="396"/>
      <c r="W538" s="396"/>
      <c r="X538" s="396"/>
      <c r="Y538" s="397">
        <v>0.5</v>
      </c>
      <c r="Z538" s="398"/>
      <c r="AA538" s="398"/>
      <c r="AB538" s="399"/>
      <c r="AC538" s="400" t="s">
        <v>337</v>
      </c>
      <c r="AD538" s="401"/>
      <c r="AE538" s="401"/>
      <c r="AF538" s="401"/>
      <c r="AG538" s="401"/>
      <c r="AH538" s="402" t="s">
        <v>588</v>
      </c>
      <c r="AI538" s="402"/>
      <c r="AJ538" s="402"/>
      <c r="AK538" s="402"/>
      <c r="AL538" s="403" t="s">
        <v>588</v>
      </c>
      <c r="AM538" s="404"/>
      <c r="AN538" s="404"/>
      <c r="AO538" s="405"/>
      <c r="AP538" s="394" t="s">
        <v>588</v>
      </c>
      <c r="AQ538" s="394"/>
      <c r="AR538" s="394"/>
      <c r="AS538" s="394"/>
      <c r="AT538" s="394"/>
      <c r="AU538" s="394"/>
      <c r="AV538" s="394"/>
      <c r="AW538" s="394"/>
      <c r="AX538" s="394"/>
      <c r="AY538">
        <f>COUNTA($C$538)</f>
        <v>1</v>
      </c>
    </row>
    <row r="539" spans="1:51" ht="30" customHeight="1" x14ac:dyDescent="0.15">
      <c r="A539" s="392">
        <v>9</v>
      </c>
      <c r="B539" s="392">
        <v>1</v>
      </c>
      <c r="C539" s="406" t="s">
        <v>662</v>
      </c>
      <c r="D539" s="406"/>
      <c r="E539" s="406"/>
      <c r="F539" s="406"/>
      <c r="G539" s="406"/>
      <c r="H539" s="406"/>
      <c r="I539" s="406"/>
      <c r="J539" s="395">
        <v>5012701008662</v>
      </c>
      <c r="K539" s="395"/>
      <c r="L539" s="395"/>
      <c r="M539" s="395"/>
      <c r="N539" s="395"/>
      <c r="O539" s="395"/>
      <c r="P539" s="396" t="s">
        <v>30</v>
      </c>
      <c r="Q539" s="396"/>
      <c r="R539" s="396"/>
      <c r="S539" s="396"/>
      <c r="T539" s="396"/>
      <c r="U539" s="396"/>
      <c r="V539" s="396"/>
      <c r="W539" s="396"/>
      <c r="X539" s="396"/>
      <c r="Y539" s="397">
        <v>0.4</v>
      </c>
      <c r="Z539" s="398"/>
      <c r="AA539" s="398"/>
      <c r="AB539" s="399"/>
      <c r="AC539" s="400" t="s">
        <v>337</v>
      </c>
      <c r="AD539" s="401"/>
      <c r="AE539" s="401"/>
      <c r="AF539" s="401"/>
      <c r="AG539" s="401"/>
      <c r="AH539" s="402" t="s">
        <v>588</v>
      </c>
      <c r="AI539" s="402"/>
      <c r="AJ539" s="402"/>
      <c r="AK539" s="402"/>
      <c r="AL539" s="403" t="s">
        <v>588</v>
      </c>
      <c r="AM539" s="404"/>
      <c r="AN539" s="404"/>
      <c r="AO539" s="405"/>
      <c r="AP539" s="394" t="s">
        <v>588</v>
      </c>
      <c r="AQ539" s="394"/>
      <c r="AR539" s="394"/>
      <c r="AS539" s="394"/>
      <c r="AT539" s="394"/>
      <c r="AU539" s="394"/>
      <c r="AV539" s="394"/>
      <c r="AW539" s="394"/>
      <c r="AX539" s="394"/>
      <c r="AY539">
        <f>COUNTA($C$539)</f>
        <v>1</v>
      </c>
    </row>
    <row r="540" spans="1:51" ht="30" customHeight="1" x14ac:dyDescent="0.15">
      <c r="A540" s="392">
        <v>10</v>
      </c>
      <c r="B540" s="392">
        <v>1</v>
      </c>
      <c r="C540" s="406" t="s">
        <v>662</v>
      </c>
      <c r="D540" s="406"/>
      <c r="E540" s="406"/>
      <c r="F540" s="406"/>
      <c r="G540" s="406"/>
      <c r="H540" s="406"/>
      <c r="I540" s="406"/>
      <c r="J540" s="395">
        <v>5012701008662</v>
      </c>
      <c r="K540" s="395"/>
      <c r="L540" s="395"/>
      <c r="M540" s="395"/>
      <c r="N540" s="395"/>
      <c r="O540" s="395"/>
      <c r="P540" s="396" t="s">
        <v>960</v>
      </c>
      <c r="Q540" s="396"/>
      <c r="R540" s="396"/>
      <c r="S540" s="396"/>
      <c r="T540" s="396"/>
      <c r="U540" s="396"/>
      <c r="V540" s="396"/>
      <c r="W540" s="396"/>
      <c r="X540" s="396"/>
      <c r="Y540" s="397">
        <v>0.2</v>
      </c>
      <c r="Z540" s="398"/>
      <c r="AA540" s="398"/>
      <c r="AB540" s="399"/>
      <c r="AC540" s="400" t="s">
        <v>337</v>
      </c>
      <c r="AD540" s="401"/>
      <c r="AE540" s="401"/>
      <c r="AF540" s="401"/>
      <c r="AG540" s="401"/>
      <c r="AH540" s="402" t="s">
        <v>588</v>
      </c>
      <c r="AI540" s="402"/>
      <c r="AJ540" s="402"/>
      <c r="AK540" s="402"/>
      <c r="AL540" s="403" t="s">
        <v>588</v>
      </c>
      <c r="AM540" s="404"/>
      <c r="AN540" s="404"/>
      <c r="AO540" s="405"/>
      <c r="AP540" s="394" t="s">
        <v>588</v>
      </c>
      <c r="AQ540" s="394"/>
      <c r="AR540" s="394"/>
      <c r="AS540" s="394"/>
      <c r="AT540" s="394"/>
      <c r="AU540" s="394"/>
      <c r="AV540" s="394"/>
      <c r="AW540" s="394"/>
      <c r="AX540" s="394"/>
      <c r="AY540">
        <f>COUNTA($C$540)</f>
        <v>1</v>
      </c>
    </row>
    <row r="541" spans="1:51" ht="30" customHeight="1" x14ac:dyDescent="0.15">
      <c r="A541" s="392">
        <v>11</v>
      </c>
      <c r="B541" s="392">
        <v>1</v>
      </c>
      <c r="C541" s="406" t="s">
        <v>662</v>
      </c>
      <c r="D541" s="406"/>
      <c r="E541" s="406"/>
      <c r="F541" s="406"/>
      <c r="G541" s="406"/>
      <c r="H541" s="406"/>
      <c r="I541" s="406"/>
      <c r="J541" s="395">
        <v>5012701008662</v>
      </c>
      <c r="K541" s="395"/>
      <c r="L541" s="395"/>
      <c r="M541" s="395"/>
      <c r="N541" s="395"/>
      <c r="O541" s="395"/>
      <c r="P541" s="396" t="s">
        <v>174</v>
      </c>
      <c r="Q541" s="396"/>
      <c r="R541" s="396"/>
      <c r="S541" s="396"/>
      <c r="T541" s="396"/>
      <c r="U541" s="396"/>
      <c r="V541" s="396"/>
      <c r="W541" s="396"/>
      <c r="X541" s="396"/>
      <c r="Y541" s="397">
        <v>0.2</v>
      </c>
      <c r="Z541" s="398"/>
      <c r="AA541" s="398"/>
      <c r="AB541" s="399"/>
      <c r="AC541" s="400" t="s">
        <v>337</v>
      </c>
      <c r="AD541" s="401"/>
      <c r="AE541" s="401"/>
      <c r="AF541" s="401"/>
      <c r="AG541" s="401"/>
      <c r="AH541" s="402" t="s">
        <v>588</v>
      </c>
      <c r="AI541" s="402"/>
      <c r="AJ541" s="402"/>
      <c r="AK541" s="402"/>
      <c r="AL541" s="403" t="s">
        <v>588</v>
      </c>
      <c r="AM541" s="404"/>
      <c r="AN541" s="404"/>
      <c r="AO541" s="405"/>
      <c r="AP541" s="394" t="s">
        <v>588</v>
      </c>
      <c r="AQ541" s="394"/>
      <c r="AR541" s="394"/>
      <c r="AS541" s="394"/>
      <c r="AT541" s="394"/>
      <c r="AU541" s="394"/>
      <c r="AV541" s="394"/>
      <c r="AW541" s="394"/>
      <c r="AX541" s="394"/>
      <c r="AY541">
        <f>COUNTA($C$541)</f>
        <v>1</v>
      </c>
    </row>
    <row r="542" spans="1:51" ht="30" customHeight="1" x14ac:dyDescent="0.15">
      <c r="A542" s="392">
        <v>12</v>
      </c>
      <c r="B542" s="392">
        <v>1</v>
      </c>
      <c r="C542" s="406" t="s">
        <v>662</v>
      </c>
      <c r="D542" s="406"/>
      <c r="E542" s="406"/>
      <c r="F542" s="406"/>
      <c r="G542" s="406"/>
      <c r="H542" s="406"/>
      <c r="I542" s="406"/>
      <c r="J542" s="395">
        <v>5012701008662</v>
      </c>
      <c r="K542" s="395"/>
      <c r="L542" s="395"/>
      <c r="M542" s="395"/>
      <c r="N542" s="395"/>
      <c r="O542" s="395"/>
      <c r="P542" s="396" t="s">
        <v>961</v>
      </c>
      <c r="Q542" s="396"/>
      <c r="R542" s="396"/>
      <c r="S542" s="396"/>
      <c r="T542" s="396"/>
      <c r="U542" s="396"/>
      <c r="V542" s="396"/>
      <c r="W542" s="396"/>
      <c r="X542" s="396"/>
      <c r="Y542" s="397">
        <v>0.1</v>
      </c>
      <c r="Z542" s="398"/>
      <c r="AA542" s="398"/>
      <c r="AB542" s="399"/>
      <c r="AC542" s="400" t="s">
        <v>337</v>
      </c>
      <c r="AD542" s="401"/>
      <c r="AE542" s="401"/>
      <c r="AF542" s="401"/>
      <c r="AG542" s="401"/>
      <c r="AH542" s="402" t="s">
        <v>588</v>
      </c>
      <c r="AI542" s="402"/>
      <c r="AJ542" s="402"/>
      <c r="AK542" s="402"/>
      <c r="AL542" s="403" t="s">
        <v>588</v>
      </c>
      <c r="AM542" s="404"/>
      <c r="AN542" s="404"/>
      <c r="AO542" s="405"/>
      <c r="AP542" s="394" t="s">
        <v>588</v>
      </c>
      <c r="AQ542" s="394"/>
      <c r="AR542" s="394"/>
      <c r="AS542" s="394"/>
      <c r="AT542" s="394"/>
      <c r="AU542" s="394"/>
      <c r="AV542" s="394"/>
      <c r="AW542" s="394"/>
      <c r="AX542" s="394"/>
      <c r="AY542">
        <f>COUNTA($C$542)</f>
        <v>1</v>
      </c>
    </row>
    <row r="543" spans="1:51" ht="30" customHeight="1" x14ac:dyDescent="0.15">
      <c r="A543" s="392">
        <v>13</v>
      </c>
      <c r="B543" s="392">
        <v>1</v>
      </c>
      <c r="C543" s="406" t="s">
        <v>662</v>
      </c>
      <c r="D543" s="406"/>
      <c r="E543" s="406"/>
      <c r="F543" s="406"/>
      <c r="G543" s="406"/>
      <c r="H543" s="406"/>
      <c r="I543" s="406"/>
      <c r="J543" s="395">
        <v>5012701008662</v>
      </c>
      <c r="K543" s="395"/>
      <c r="L543" s="395"/>
      <c r="M543" s="395"/>
      <c r="N543" s="395"/>
      <c r="O543" s="395"/>
      <c r="P543" s="396" t="s">
        <v>324</v>
      </c>
      <c r="Q543" s="396"/>
      <c r="R543" s="396"/>
      <c r="S543" s="396"/>
      <c r="T543" s="396"/>
      <c r="U543" s="396"/>
      <c r="V543" s="396"/>
      <c r="W543" s="396"/>
      <c r="X543" s="396"/>
      <c r="Y543" s="397">
        <v>0.1</v>
      </c>
      <c r="Z543" s="398"/>
      <c r="AA543" s="398"/>
      <c r="AB543" s="399"/>
      <c r="AC543" s="400" t="s">
        <v>337</v>
      </c>
      <c r="AD543" s="401"/>
      <c r="AE543" s="401"/>
      <c r="AF543" s="401"/>
      <c r="AG543" s="401"/>
      <c r="AH543" s="402" t="s">
        <v>588</v>
      </c>
      <c r="AI543" s="402"/>
      <c r="AJ543" s="402"/>
      <c r="AK543" s="402"/>
      <c r="AL543" s="403" t="s">
        <v>588</v>
      </c>
      <c r="AM543" s="404"/>
      <c r="AN543" s="404"/>
      <c r="AO543" s="405"/>
      <c r="AP543" s="394" t="s">
        <v>588</v>
      </c>
      <c r="AQ543" s="394"/>
      <c r="AR543" s="394"/>
      <c r="AS543" s="394"/>
      <c r="AT543" s="394"/>
      <c r="AU543" s="394"/>
      <c r="AV543" s="394"/>
      <c r="AW543" s="394"/>
      <c r="AX543" s="394"/>
      <c r="AY543">
        <f>COUNTA($C$543)</f>
        <v>1</v>
      </c>
    </row>
    <row r="544" spans="1:51" ht="30" customHeight="1" x14ac:dyDescent="0.15">
      <c r="A544" s="392">
        <v>14</v>
      </c>
      <c r="B544" s="392">
        <v>1</v>
      </c>
      <c r="C544" s="406" t="s">
        <v>357</v>
      </c>
      <c r="D544" s="406"/>
      <c r="E544" s="406"/>
      <c r="F544" s="406"/>
      <c r="G544" s="406"/>
      <c r="H544" s="406"/>
      <c r="I544" s="406"/>
      <c r="J544" s="395">
        <v>1010001061642</v>
      </c>
      <c r="K544" s="395"/>
      <c r="L544" s="395"/>
      <c r="M544" s="395"/>
      <c r="N544" s="395"/>
      <c r="O544" s="395"/>
      <c r="P544" s="396" t="s">
        <v>962</v>
      </c>
      <c r="Q544" s="396"/>
      <c r="R544" s="396"/>
      <c r="S544" s="396"/>
      <c r="T544" s="396"/>
      <c r="U544" s="396"/>
      <c r="V544" s="396"/>
      <c r="W544" s="396"/>
      <c r="X544" s="396"/>
      <c r="Y544" s="397">
        <v>1.2</v>
      </c>
      <c r="Z544" s="398"/>
      <c r="AA544" s="398"/>
      <c r="AB544" s="399"/>
      <c r="AC544" s="400" t="s">
        <v>34</v>
      </c>
      <c r="AD544" s="401"/>
      <c r="AE544" s="401"/>
      <c r="AF544" s="401"/>
      <c r="AG544" s="401"/>
      <c r="AH544" s="402">
        <v>1</v>
      </c>
      <c r="AI544" s="402"/>
      <c r="AJ544" s="402"/>
      <c r="AK544" s="402"/>
      <c r="AL544" s="403">
        <v>100</v>
      </c>
      <c r="AM544" s="404"/>
      <c r="AN544" s="404"/>
      <c r="AO544" s="405"/>
      <c r="AP544" s="394" t="s">
        <v>588</v>
      </c>
      <c r="AQ544" s="394"/>
      <c r="AR544" s="394"/>
      <c r="AS544" s="394"/>
      <c r="AT544" s="394"/>
      <c r="AU544" s="394"/>
      <c r="AV544" s="394"/>
      <c r="AW544" s="394"/>
      <c r="AX544" s="394"/>
      <c r="AY544">
        <f>COUNTA($C$544)</f>
        <v>1</v>
      </c>
    </row>
    <row r="545" spans="1:51" ht="30" customHeight="1" x14ac:dyDescent="0.15">
      <c r="A545" s="392">
        <v>15</v>
      </c>
      <c r="B545" s="392">
        <v>1</v>
      </c>
      <c r="C545" s="406" t="s">
        <v>950</v>
      </c>
      <c r="D545" s="406"/>
      <c r="E545" s="406"/>
      <c r="F545" s="406"/>
      <c r="G545" s="406"/>
      <c r="H545" s="406"/>
      <c r="I545" s="406"/>
      <c r="J545" s="395">
        <v>1030001086480</v>
      </c>
      <c r="K545" s="395"/>
      <c r="L545" s="395"/>
      <c r="M545" s="395"/>
      <c r="N545" s="395"/>
      <c r="O545" s="395"/>
      <c r="P545" s="396" t="s">
        <v>963</v>
      </c>
      <c r="Q545" s="396"/>
      <c r="R545" s="396"/>
      <c r="S545" s="396"/>
      <c r="T545" s="396"/>
      <c r="U545" s="396"/>
      <c r="V545" s="396"/>
      <c r="W545" s="396"/>
      <c r="X545" s="396"/>
      <c r="Y545" s="397">
        <v>1.1000000000000001</v>
      </c>
      <c r="Z545" s="398"/>
      <c r="AA545" s="398"/>
      <c r="AB545" s="399"/>
      <c r="AC545" s="400" t="s">
        <v>337</v>
      </c>
      <c r="AD545" s="401"/>
      <c r="AE545" s="401"/>
      <c r="AF545" s="401"/>
      <c r="AG545" s="401"/>
      <c r="AH545" s="402" t="s">
        <v>588</v>
      </c>
      <c r="AI545" s="402"/>
      <c r="AJ545" s="402"/>
      <c r="AK545" s="402"/>
      <c r="AL545" s="403" t="s">
        <v>588</v>
      </c>
      <c r="AM545" s="404"/>
      <c r="AN545" s="404"/>
      <c r="AO545" s="405"/>
      <c r="AP545" s="394" t="s">
        <v>588</v>
      </c>
      <c r="AQ545" s="394"/>
      <c r="AR545" s="394"/>
      <c r="AS545" s="394"/>
      <c r="AT545" s="394"/>
      <c r="AU545" s="394"/>
      <c r="AV545" s="394"/>
      <c r="AW545" s="394"/>
      <c r="AX545" s="394"/>
      <c r="AY545">
        <f>COUNTA($C$545)</f>
        <v>1</v>
      </c>
    </row>
    <row r="546" spans="1:51" ht="30" customHeight="1" x14ac:dyDescent="0.15">
      <c r="A546" s="392">
        <v>16</v>
      </c>
      <c r="B546" s="392">
        <v>1</v>
      </c>
      <c r="C546" s="406" t="s">
        <v>394</v>
      </c>
      <c r="D546" s="406"/>
      <c r="E546" s="406"/>
      <c r="F546" s="406"/>
      <c r="G546" s="406"/>
      <c r="H546" s="406"/>
      <c r="I546" s="406"/>
      <c r="J546" s="395">
        <v>9021003008524</v>
      </c>
      <c r="K546" s="395"/>
      <c r="L546" s="395"/>
      <c r="M546" s="395"/>
      <c r="N546" s="395"/>
      <c r="O546" s="395"/>
      <c r="P546" s="396" t="s">
        <v>965</v>
      </c>
      <c r="Q546" s="396"/>
      <c r="R546" s="396"/>
      <c r="S546" s="396"/>
      <c r="T546" s="396"/>
      <c r="U546" s="396"/>
      <c r="V546" s="396"/>
      <c r="W546" s="396"/>
      <c r="X546" s="396"/>
      <c r="Y546" s="397">
        <v>1</v>
      </c>
      <c r="Z546" s="398"/>
      <c r="AA546" s="398"/>
      <c r="AB546" s="399"/>
      <c r="AC546" s="400" t="s">
        <v>337</v>
      </c>
      <c r="AD546" s="401"/>
      <c r="AE546" s="401"/>
      <c r="AF546" s="401"/>
      <c r="AG546" s="401"/>
      <c r="AH546" s="402" t="s">
        <v>588</v>
      </c>
      <c r="AI546" s="402"/>
      <c r="AJ546" s="402"/>
      <c r="AK546" s="402"/>
      <c r="AL546" s="403" t="s">
        <v>588</v>
      </c>
      <c r="AM546" s="404"/>
      <c r="AN546" s="404"/>
      <c r="AO546" s="405"/>
      <c r="AP546" s="394" t="s">
        <v>588</v>
      </c>
      <c r="AQ546" s="394"/>
      <c r="AR546" s="394"/>
      <c r="AS546" s="394"/>
      <c r="AT546" s="394"/>
      <c r="AU546" s="394"/>
      <c r="AV546" s="394"/>
      <c r="AW546" s="394"/>
      <c r="AX546" s="394"/>
      <c r="AY546">
        <f>COUNTA($C$546)</f>
        <v>1</v>
      </c>
    </row>
    <row r="547" spans="1:51" s="1" customFormat="1" ht="30" customHeight="1" x14ac:dyDescent="0.15">
      <c r="A547" s="392">
        <v>17</v>
      </c>
      <c r="B547" s="392">
        <v>1</v>
      </c>
      <c r="C547" s="406" t="s">
        <v>955</v>
      </c>
      <c r="D547" s="406"/>
      <c r="E547" s="406"/>
      <c r="F547" s="406"/>
      <c r="G547" s="406"/>
      <c r="H547" s="406"/>
      <c r="I547" s="406"/>
      <c r="J547" s="395">
        <v>5021001057840</v>
      </c>
      <c r="K547" s="395"/>
      <c r="L547" s="395"/>
      <c r="M547" s="395"/>
      <c r="N547" s="395"/>
      <c r="O547" s="395"/>
      <c r="P547" s="396" t="s">
        <v>965</v>
      </c>
      <c r="Q547" s="396"/>
      <c r="R547" s="396"/>
      <c r="S547" s="396"/>
      <c r="T547" s="396"/>
      <c r="U547" s="396"/>
      <c r="V547" s="396"/>
      <c r="W547" s="396"/>
      <c r="X547" s="396"/>
      <c r="Y547" s="397">
        <v>0.9</v>
      </c>
      <c r="Z547" s="398"/>
      <c r="AA547" s="398"/>
      <c r="AB547" s="399"/>
      <c r="AC547" s="400" t="s">
        <v>337</v>
      </c>
      <c r="AD547" s="401"/>
      <c r="AE547" s="401"/>
      <c r="AF547" s="401"/>
      <c r="AG547" s="401"/>
      <c r="AH547" s="402" t="s">
        <v>588</v>
      </c>
      <c r="AI547" s="402"/>
      <c r="AJ547" s="402"/>
      <c r="AK547" s="402"/>
      <c r="AL547" s="403" t="s">
        <v>588</v>
      </c>
      <c r="AM547" s="404"/>
      <c r="AN547" s="404"/>
      <c r="AO547" s="405"/>
      <c r="AP547" s="394" t="s">
        <v>588</v>
      </c>
      <c r="AQ547" s="394"/>
      <c r="AR547" s="394"/>
      <c r="AS547" s="394"/>
      <c r="AT547" s="394"/>
      <c r="AU547" s="394"/>
      <c r="AV547" s="394"/>
      <c r="AW547" s="394"/>
      <c r="AX547" s="394"/>
      <c r="AY547" s="2">
        <f>COUNTA($C$547)</f>
        <v>1</v>
      </c>
    </row>
    <row r="548" spans="1:51" ht="30" customHeight="1" x14ac:dyDescent="0.15">
      <c r="A548" s="392">
        <v>18</v>
      </c>
      <c r="B548" s="392">
        <v>1</v>
      </c>
      <c r="C548" s="406" t="s">
        <v>956</v>
      </c>
      <c r="D548" s="406"/>
      <c r="E548" s="406"/>
      <c r="F548" s="406"/>
      <c r="G548" s="406"/>
      <c r="H548" s="406"/>
      <c r="I548" s="406"/>
      <c r="J548" s="395">
        <v>1130001011676</v>
      </c>
      <c r="K548" s="395"/>
      <c r="L548" s="395"/>
      <c r="M548" s="395"/>
      <c r="N548" s="395"/>
      <c r="O548" s="395"/>
      <c r="P548" s="396" t="s">
        <v>109</v>
      </c>
      <c r="Q548" s="396"/>
      <c r="R548" s="396"/>
      <c r="S548" s="396"/>
      <c r="T548" s="396"/>
      <c r="U548" s="396"/>
      <c r="V548" s="396"/>
      <c r="W548" s="396"/>
      <c r="X548" s="396"/>
      <c r="Y548" s="397">
        <v>0.7</v>
      </c>
      <c r="Z548" s="398"/>
      <c r="AA548" s="398"/>
      <c r="AB548" s="399"/>
      <c r="AC548" s="400" t="s">
        <v>337</v>
      </c>
      <c r="AD548" s="401"/>
      <c r="AE548" s="401"/>
      <c r="AF548" s="401"/>
      <c r="AG548" s="401"/>
      <c r="AH548" s="402" t="s">
        <v>588</v>
      </c>
      <c r="AI548" s="402"/>
      <c r="AJ548" s="402"/>
      <c r="AK548" s="402"/>
      <c r="AL548" s="403" t="s">
        <v>588</v>
      </c>
      <c r="AM548" s="404"/>
      <c r="AN548" s="404"/>
      <c r="AO548" s="405"/>
      <c r="AP548" s="394" t="s">
        <v>588</v>
      </c>
      <c r="AQ548" s="394"/>
      <c r="AR548" s="394"/>
      <c r="AS548" s="394"/>
      <c r="AT548" s="394"/>
      <c r="AU548" s="394"/>
      <c r="AV548" s="394"/>
      <c r="AW548" s="394"/>
      <c r="AX548" s="394"/>
      <c r="AY548">
        <f>COUNTA($C$548)</f>
        <v>1</v>
      </c>
    </row>
    <row r="549" spans="1:51" ht="30" customHeight="1" x14ac:dyDescent="0.15">
      <c r="A549" s="392">
        <v>19</v>
      </c>
      <c r="B549" s="392">
        <v>1</v>
      </c>
      <c r="C549" s="406" t="s">
        <v>201</v>
      </c>
      <c r="D549" s="406"/>
      <c r="E549" s="406"/>
      <c r="F549" s="406"/>
      <c r="G549" s="406"/>
      <c r="H549" s="406"/>
      <c r="I549" s="406"/>
      <c r="J549" s="395">
        <v>5030001084753</v>
      </c>
      <c r="K549" s="395"/>
      <c r="L549" s="395"/>
      <c r="M549" s="395"/>
      <c r="N549" s="395"/>
      <c r="O549" s="395"/>
      <c r="P549" s="396" t="s">
        <v>159</v>
      </c>
      <c r="Q549" s="396"/>
      <c r="R549" s="396"/>
      <c r="S549" s="396"/>
      <c r="T549" s="396"/>
      <c r="U549" s="396"/>
      <c r="V549" s="396"/>
      <c r="W549" s="396"/>
      <c r="X549" s="396"/>
      <c r="Y549" s="397">
        <v>0.6</v>
      </c>
      <c r="Z549" s="398"/>
      <c r="AA549" s="398"/>
      <c r="AB549" s="399"/>
      <c r="AC549" s="400" t="s">
        <v>337</v>
      </c>
      <c r="AD549" s="401"/>
      <c r="AE549" s="401"/>
      <c r="AF549" s="401"/>
      <c r="AG549" s="401"/>
      <c r="AH549" s="402" t="s">
        <v>588</v>
      </c>
      <c r="AI549" s="402"/>
      <c r="AJ549" s="402"/>
      <c r="AK549" s="402"/>
      <c r="AL549" s="403" t="s">
        <v>588</v>
      </c>
      <c r="AM549" s="404"/>
      <c r="AN549" s="404"/>
      <c r="AO549" s="405"/>
      <c r="AP549" s="394" t="s">
        <v>588</v>
      </c>
      <c r="AQ549" s="394"/>
      <c r="AR549" s="394"/>
      <c r="AS549" s="394"/>
      <c r="AT549" s="394"/>
      <c r="AU549" s="394"/>
      <c r="AV549" s="394"/>
      <c r="AW549" s="394"/>
      <c r="AX549" s="394"/>
      <c r="AY549">
        <f>COUNTA($C$549)</f>
        <v>1</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1</v>
      </c>
    </row>
    <row r="562" spans="1:51" ht="24.75" customHeight="1" x14ac:dyDescent="0.15">
      <c r="A562" s="5"/>
      <c r="B562" s="12" t="s">
        <v>124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1</v>
      </c>
    </row>
    <row r="563" spans="1:51" ht="59.25" customHeight="1" x14ac:dyDescent="0.15">
      <c r="A563" s="183"/>
      <c r="B563" s="183"/>
      <c r="C563" s="183" t="s">
        <v>99</v>
      </c>
      <c r="D563" s="183"/>
      <c r="E563" s="183"/>
      <c r="F563" s="183"/>
      <c r="G563" s="183"/>
      <c r="H563" s="183"/>
      <c r="I563" s="183"/>
      <c r="J563" s="413" t="s">
        <v>108</v>
      </c>
      <c r="K563" s="182"/>
      <c r="L563" s="182"/>
      <c r="M563" s="182"/>
      <c r="N563" s="182"/>
      <c r="O563" s="182"/>
      <c r="P563" s="183" t="s">
        <v>27</v>
      </c>
      <c r="Q563" s="183"/>
      <c r="R563" s="183"/>
      <c r="S563" s="183"/>
      <c r="T563" s="183"/>
      <c r="U563" s="183"/>
      <c r="V563" s="183"/>
      <c r="W563" s="183"/>
      <c r="X563" s="183"/>
      <c r="Y563" s="415" t="s">
        <v>509</v>
      </c>
      <c r="Z563" s="415"/>
      <c r="AA563" s="415"/>
      <c r="AB563" s="415"/>
      <c r="AC563" s="413" t="s">
        <v>433</v>
      </c>
      <c r="AD563" s="413"/>
      <c r="AE563" s="413"/>
      <c r="AF563" s="413"/>
      <c r="AG563" s="413"/>
      <c r="AH563" s="415" t="s">
        <v>563</v>
      </c>
      <c r="AI563" s="183"/>
      <c r="AJ563" s="183"/>
      <c r="AK563" s="183"/>
      <c r="AL563" s="183" t="s">
        <v>26</v>
      </c>
      <c r="AM563" s="183"/>
      <c r="AN563" s="183"/>
      <c r="AO563" s="416"/>
      <c r="AP563" s="413" t="s">
        <v>512</v>
      </c>
      <c r="AQ563" s="413"/>
      <c r="AR563" s="413"/>
      <c r="AS563" s="413"/>
      <c r="AT563" s="413"/>
      <c r="AU563" s="413"/>
      <c r="AV563" s="413"/>
      <c r="AW563" s="413"/>
      <c r="AX563" s="413"/>
      <c r="AY563">
        <f>$AY$561</f>
        <v>1</v>
      </c>
    </row>
    <row r="564" spans="1:51" ht="54" customHeight="1" x14ac:dyDescent="0.15">
      <c r="A564" s="392">
        <v>1</v>
      </c>
      <c r="B564" s="392">
        <v>1</v>
      </c>
      <c r="C564" s="406" t="s">
        <v>966</v>
      </c>
      <c r="D564" s="406"/>
      <c r="E564" s="406"/>
      <c r="F564" s="406"/>
      <c r="G564" s="406"/>
      <c r="H564" s="406"/>
      <c r="I564" s="406"/>
      <c r="J564" s="395">
        <v>4010001049866</v>
      </c>
      <c r="K564" s="395"/>
      <c r="L564" s="395"/>
      <c r="M564" s="395"/>
      <c r="N564" s="395"/>
      <c r="O564" s="395"/>
      <c r="P564" s="396" t="s">
        <v>135</v>
      </c>
      <c r="Q564" s="396"/>
      <c r="R564" s="396"/>
      <c r="S564" s="396"/>
      <c r="T564" s="396"/>
      <c r="U564" s="396"/>
      <c r="V564" s="396"/>
      <c r="W564" s="396"/>
      <c r="X564" s="396"/>
      <c r="Y564" s="397">
        <v>53.2</v>
      </c>
      <c r="Z564" s="398"/>
      <c r="AA564" s="398"/>
      <c r="AB564" s="399"/>
      <c r="AC564" s="400" t="s">
        <v>34</v>
      </c>
      <c r="AD564" s="401"/>
      <c r="AE564" s="401"/>
      <c r="AF564" s="401"/>
      <c r="AG564" s="401"/>
      <c r="AH564" s="414" t="s">
        <v>588</v>
      </c>
      <c r="AI564" s="414"/>
      <c r="AJ564" s="414"/>
      <c r="AK564" s="414"/>
      <c r="AL564" s="403" t="s">
        <v>588</v>
      </c>
      <c r="AM564" s="404"/>
      <c r="AN564" s="404"/>
      <c r="AO564" s="405"/>
      <c r="AP564" s="394" t="s">
        <v>588</v>
      </c>
      <c r="AQ564" s="394"/>
      <c r="AR564" s="394"/>
      <c r="AS564" s="394"/>
      <c r="AT564" s="394"/>
      <c r="AU564" s="394"/>
      <c r="AV564" s="394"/>
      <c r="AW564" s="394"/>
      <c r="AX564" s="394"/>
      <c r="AY564">
        <f>$AY$561</f>
        <v>1</v>
      </c>
    </row>
    <row r="565" spans="1:51" ht="54" customHeight="1" x14ac:dyDescent="0.15">
      <c r="A565" s="392">
        <v>2</v>
      </c>
      <c r="B565" s="392">
        <v>1</v>
      </c>
      <c r="C565" s="406" t="s">
        <v>129</v>
      </c>
      <c r="D565" s="406"/>
      <c r="E565" s="406"/>
      <c r="F565" s="406"/>
      <c r="G565" s="406"/>
      <c r="H565" s="406"/>
      <c r="I565" s="406"/>
      <c r="J565" s="395">
        <v>1010001032222</v>
      </c>
      <c r="K565" s="395"/>
      <c r="L565" s="395"/>
      <c r="M565" s="395"/>
      <c r="N565" s="395"/>
      <c r="O565" s="395"/>
      <c r="P565" s="396" t="s">
        <v>131</v>
      </c>
      <c r="Q565" s="396"/>
      <c r="R565" s="396"/>
      <c r="S565" s="396"/>
      <c r="T565" s="396"/>
      <c r="U565" s="396"/>
      <c r="V565" s="396"/>
      <c r="W565" s="396"/>
      <c r="X565" s="396"/>
      <c r="Y565" s="397">
        <v>47.1</v>
      </c>
      <c r="Z565" s="398"/>
      <c r="AA565" s="398"/>
      <c r="AB565" s="399"/>
      <c r="AC565" s="400" t="s">
        <v>34</v>
      </c>
      <c r="AD565" s="401"/>
      <c r="AE565" s="401"/>
      <c r="AF565" s="401"/>
      <c r="AG565" s="401"/>
      <c r="AH565" s="414">
        <v>2</v>
      </c>
      <c r="AI565" s="414"/>
      <c r="AJ565" s="414"/>
      <c r="AK565" s="414"/>
      <c r="AL565" s="403">
        <v>89</v>
      </c>
      <c r="AM565" s="404"/>
      <c r="AN565" s="404"/>
      <c r="AO565" s="405"/>
      <c r="AP565" s="394" t="s">
        <v>588</v>
      </c>
      <c r="AQ565" s="394"/>
      <c r="AR565" s="394"/>
      <c r="AS565" s="394"/>
      <c r="AT565" s="394"/>
      <c r="AU565" s="394"/>
      <c r="AV565" s="394"/>
      <c r="AW565" s="394"/>
      <c r="AX565" s="394"/>
      <c r="AY565">
        <f>COUNTA($C$565)</f>
        <v>1</v>
      </c>
    </row>
    <row r="566" spans="1:51" ht="54" customHeight="1" x14ac:dyDescent="0.15">
      <c r="A566" s="392">
        <v>3</v>
      </c>
      <c r="B566" s="392">
        <v>1</v>
      </c>
      <c r="C566" s="406" t="s">
        <v>956</v>
      </c>
      <c r="D566" s="406"/>
      <c r="E566" s="406"/>
      <c r="F566" s="406"/>
      <c r="G566" s="406"/>
      <c r="H566" s="406"/>
      <c r="I566" s="406"/>
      <c r="J566" s="395">
        <v>1130001011676</v>
      </c>
      <c r="K566" s="395"/>
      <c r="L566" s="395"/>
      <c r="M566" s="395"/>
      <c r="N566" s="395"/>
      <c r="O566" s="395"/>
      <c r="P566" s="396" t="s">
        <v>969</v>
      </c>
      <c r="Q566" s="396"/>
      <c r="R566" s="396"/>
      <c r="S566" s="396"/>
      <c r="T566" s="396"/>
      <c r="U566" s="396"/>
      <c r="V566" s="396"/>
      <c r="W566" s="396"/>
      <c r="X566" s="396"/>
      <c r="Y566" s="397">
        <v>27</v>
      </c>
      <c r="Z566" s="398"/>
      <c r="AA566" s="398"/>
      <c r="AB566" s="399"/>
      <c r="AC566" s="400" t="s">
        <v>34</v>
      </c>
      <c r="AD566" s="401"/>
      <c r="AE566" s="401"/>
      <c r="AF566" s="401"/>
      <c r="AG566" s="401"/>
      <c r="AH566" s="402">
        <v>1</v>
      </c>
      <c r="AI566" s="402"/>
      <c r="AJ566" s="402"/>
      <c r="AK566" s="402"/>
      <c r="AL566" s="403">
        <v>89.84</v>
      </c>
      <c r="AM566" s="404"/>
      <c r="AN566" s="404"/>
      <c r="AO566" s="405"/>
      <c r="AP566" s="394" t="s">
        <v>588</v>
      </c>
      <c r="AQ566" s="394"/>
      <c r="AR566" s="394"/>
      <c r="AS566" s="394"/>
      <c r="AT566" s="394"/>
      <c r="AU566" s="394"/>
      <c r="AV566" s="394"/>
      <c r="AW566" s="394"/>
      <c r="AX566" s="394"/>
      <c r="AY566">
        <f>COUNTA($C$566)</f>
        <v>1</v>
      </c>
    </row>
    <row r="567" spans="1:51" ht="54" customHeight="1" x14ac:dyDescent="0.15">
      <c r="A567" s="392">
        <v>4</v>
      </c>
      <c r="B567" s="392">
        <v>1</v>
      </c>
      <c r="C567" s="406" t="s">
        <v>956</v>
      </c>
      <c r="D567" s="406"/>
      <c r="E567" s="406"/>
      <c r="F567" s="406"/>
      <c r="G567" s="406"/>
      <c r="H567" s="406"/>
      <c r="I567" s="406"/>
      <c r="J567" s="395">
        <v>1130001011676</v>
      </c>
      <c r="K567" s="395"/>
      <c r="L567" s="395"/>
      <c r="M567" s="395"/>
      <c r="N567" s="395"/>
      <c r="O567" s="395"/>
      <c r="P567" s="396" t="s">
        <v>971</v>
      </c>
      <c r="Q567" s="396"/>
      <c r="R567" s="396"/>
      <c r="S567" s="396"/>
      <c r="T567" s="396"/>
      <c r="U567" s="396"/>
      <c r="V567" s="396"/>
      <c r="W567" s="396"/>
      <c r="X567" s="396"/>
      <c r="Y567" s="397">
        <v>5.3</v>
      </c>
      <c r="Z567" s="398"/>
      <c r="AA567" s="398"/>
      <c r="AB567" s="399"/>
      <c r="AC567" s="400" t="s">
        <v>34</v>
      </c>
      <c r="AD567" s="401"/>
      <c r="AE567" s="401"/>
      <c r="AF567" s="401"/>
      <c r="AG567" s="401"/>
      <c r="AH567" s="402">
        <v>1</v>
      </c>
      <c r="AI567" s="402"/>
      <c r="AJ567" s="402"/>
      <c r="AK567" s="402"/>
      <c r="AL567" s="403">
        <v>97.17</v>
      </c>
      <c r="AM567" s="404"/>
      <c r="AN567" s="404"/>
      <c r="AO567" s="405"/>
      <c r="AP567" s="394" t="s">
        <v>588</v>
      </c>
      <c r="AQ567" s="394"/>
      <c r="AR567" s="394"/>
      <c r="AS567" s="394"/>
      <c r="AT567" s="394"/>
      <c r="AU567" s="394"/>
      <c r="AV567" s="394"/>
      <c r="AW567" s="394"/>
      <c r="AX567" s="394"/>
      <c r="AY567">
        <f>COUNTA($C$567)</f>
        <v>1</v>
      </c>
    </row>
    <row r="568" spans="1:51" ht="30" customHeight="1" x14ac:dyDescent="0.15">
      <c r="A568" s="392">
        <v>5</v>
      </c>
      <c r="B568" s="392">
        <v>1</v>
      </c>
      <c r="C568" s="406" t="s">
        <v>956</v>
      </c>
      <c r="D568" s="406"/>
      <c r="E568" s="406"/>
      <c r="F568" s="406"/>
      <c r="G568" s="406"/>
      <c r="H568" s="406"/>
      <c r="I568" s="406"/>
      <c r="J568" s="395">
        <v>1130001011676</v>
      </c>
      <c r="K568" s="395"/>
      <c r="L568" s="395"/>
      <c r="M568" s="395"/>
      <c r="N568" s="395"/>
      <c r="O568" s="395"/>
      <c r="P568" s="396" t="s">
        <v>972</v>
      </c>
      <c r="Q568" s="396"/>
      <c r="R568" s="396"/>
      <c r="S568" s="396"/>
      <c r="T568" s="396"/>
      <c r="U568" s="396"/>
      <c r="V568" s="396"/>
      <c r="W568" s="396"/>
      <c r="X568" s="396"/>
      <c r="Y568" s="397">
        <v>1</v>
      </c>
      <c r="Z568" s="398"/>
      <c r="AA568" s="398"/>
      <c r="AB568" s="399"/>
      <c r="AC568" s="400" t="s">
        <v>337</v>
      </c>
      <c r="AD568" s="401"/>
      <c r="AE568" s="401"/>
      <c r="AF568" s="401"/>
      <c r="AG568" s="401"/>
      <c r="AH568" s="402" t="s">
        <v>588</v>
      </c>
      <c r="AI568" s="402"/>
      <c r="AJ568" s="402"/>
      <c r="AK568" s="402"/>
      <c r="AL568" s="403" t="s">
        <v>588</v>
      </c>
      <c r="AM568" s="404"/>
      <c r="AN568" s="404"/>
      <c r="AO568" s="405"/>
      <c r="AP568" s="394" t="s">
        <v>588</v>
      </c>
      <c r="AQ568" s="394"/>
      <c r="AR568" s="394"/>
      <c r="AS568" s="394"/>
      <c r="AT568" s="394"/>
      <c r="AU568" s="394"/>
      <c r="AV568" s="394"/>
      <c r="AW568" s="394"/>
      <c r="AX568" s="394"/>
      <c r="AY568">
        <f>COUNTA($C$568)</f>
        <v>1</v>
      </c>
    </row>
    <row r="569" spans="1:51" ht="30" customHeight="1" x14ac:dyDescent="0.15">
      <c r="A569" s="392">
        <v>6</v>
      </c>
      <c r="B569" s="392">
        <v>1</v>
      </c>
      <c r="C569" s="406" t="s">
        <v>956</v>
      </c>
      <c r="D569" s="406"/>
      <c r="E569" s="406"/>
      <c r="F569" s="406"/>
      <c r="G569" s="406"/>
      <c r="H569" s="406"/>
      <c r="I569" s="406"/>
      <c r="J569" s="395">
        <v>1130001011676</v>
      </c>
      <c r="K569" s="395"/>
      <c r="L569" s="395"/>
      <c r="M569" s="395"/>
      <c r="N569" s="395"/>
      <c r="O569" s="395"/>
      <c r="P569" s="396" t="s">
        <v>439</v>
      </c>
      <c r="Q569" s="396"/>
      <c r="R569" s="396"/>
      <c r="S569" s="396"/>
      <c r="T569" s="396"/>
      <c r="U569" s="396"/>
      <c r="V569" s="396"/>
      <c r="W569" s="396"/>
      <c r="X569" s="396"/>
      <c r="Y569" s="397">
        <v>0.8</v>
      </c>
      <c r="Z569" s="398"/>
      <c r="AA569" s="398"/>
      <c r="AB569" s="399"/>
      <c r="AC569" s="400" t="s">
        <v>337</v>
      </c>
      <c r="AD569" s="401"/>
      <c r="AE569" s="401"/>
      <c r="AF569" s="401"/>
      <c r="AG569" s="401"/>
      <c r="AH569" s="402" t="s">
        <v>588</v>
      </c>
      <c r="AI569" s="402"/>
      <c r="AJ569" s="402"/>
      <c r="AK569" s="402"/>
      <c r="AL569" s="403" t="s">
        <v>588</v>
      </c>
      <c r="AM569" s="404"/>
      <c r="AN569" s="404"/>
      <c r="AO569" s="405"/>
      <c r="AP569" s="394" t="s">
        <v>588</v>
      </c>
      <c r="AQ569" s="394"/>
      <c r="AR569" s="394"/>
      <c r="AS569" s="394"/>
      <c r="AT569" s="394"/>
      <c r="AU569" s="394"/>
      <c r="AV569" s="394"/>
      <c r="AW569" s="394"/>
      <c r="AX569" s="394"/>
      <c r="AY569">
        <f>COUNTA($C$569)</f>
        <v>1</v>
      </c>
    </row>
    <row r="570" spans="1:51" ht="71.45" customHeight="1" x14ac:dyDescent="0.15">
      <c r="A570" s="392">
        <v>7</v>
      </c>
      <c r="B570" s="392">
        <v>1</v>
      </c>
      <c r="C570" s="406" t="s">
        <v>521</v>
      </c>
      <c r="D570" s="406"/>
      <c r="E570" s="406"/>
      <c r="F570" s="406"/>
      <c r="G570" s="406"/>
      <c r="H570" s="406"/>
      <c r="I570" s="406"/>
      <c r="J570" s="395">
        <v>7290001036116</v>
      </c>
      <c r="K570" s="395"/>
      <c r="L570" s="395"/>
      <c r="M570" s="395"/>
      <c r="N570" s="395"/>
      <c r="O570" s="395"/>
      <c r="P570" s="396" t="s">
        <v>973</v>
      </c>
      <c r="Q570" s="396"/>
      <c r="R570" s="396"/>
      <c r="S570" s="396"/>
      <c r="T570" s="396"/>
      <c r="U570" s="396"/>
      <c r="V570" s="396"/>
      <c r="W570" s="396"/>
      <c r="X570" s="396"/>
      <c r="Y570" s="397">
        <v>33.4</v>
      </c>
      <c r="Z570" s="398"/>
      <c r="AA570" s="398"/>
      <c r="AB570" s="399"/>
      <c r="AC570" s="400" t="s">
        <v>34</v>
      </c>
      <c r="AD570" s="401"/>
      <c r="AE570" s="401"/>
      <c r="AF570" s="401"/>
      <c r="AG570" s="401"/>
      <c r="AH570" s="402">
        <v>3</v>
      </c>
      <c r="AI570" s="402"/>
      <c r="AJ570" s="402"/>
      <c r="AK570" s="402"/>
      <c r="AL570" s="403">
        <v>62.5</v>
      </c>
      <c r="AM570" s="404"/>
      <c r="AN570" s="404"/>
      <c r="AO570" s="405"/>
      <c r="AP570" s="394" t="s">
        <v>588</v>
      </c>
      <c r="AQ570" s="394"/>
      <c r="AR570" s="394"/>
      <c r="AS570" s="394"/>
      <c r="AT570" s="394"/>
      <c r="AU570" s="394"/>
      <c r="AV570" s="394"/>
      <c r="AW570" s="394"/>
      <c r="AX570" s="394"/>
      <c r="AY570">
        <f>COUNTA($C$570)</f>
        <v>1</v>
      </c>
    </row>
    <row r="571" spans="1:51" ht="72" customHeight="1" x14ac:dyDescent="0.15">
      <c r="A571" s="392">
        <v>8</v>
      </c>
      <c r="B571" s="392">
        <v>1</v>
      </c>
      <c r="C571" s="406" t="s">
        <v>967</v>
      </c>
      <c r="D571" s="406"/>
      <c r="E571" s="406"/>
      <c r="F571" s="406"/>
      <c r="G571" s="406"/>
      <c r="H571" s="406"/>
      <c r="I571" s="406"/>
      <c r="J571" s="395">
        <v>7010601020521</v>
      </c>
      <c r="K571" s="395"/>
      <c r="L571" s="395"/>
      <c r="M571" s="395"/>
      <c r="N571" s="395"/>
      <c r="O571" s="395"/>
      <c r="P571" s="396" t="s">
        <v>975</v>
      </c>
      <c r="Q571" s="396"/>
      <c r="R571" s="396"/>
      <c r="S571" s="396"/>
      <c r="T571" s="396"/>
      <c r="U571" s="396"/>
      <c r="V571" s="396"/>
      <c r="W571" s="396"/>
      <c r="X571" s="396"/>
      <c r="Y571" s="397">
        <v>14.7</v>
      </c>
      <c r="Z571" s="398"/>
      <c r="AA571" s="398"/>
      <c r="AB571" s="399"/>
      <c r="AC571" s="400" t="s">
        <v>34</v>
      </c>
      <c r="AD571" s="401"/>
      <c r="AE571" s="401"/>
      <c r="AF571" s="401"/>
      <c r="AG571" s="401"/>
      <c r="AH571" s="402">
        <v>1</v>
      </c>
      <c r="AI571" s="402"/>
      <c r="AJ571" s="402"/>
      <c r="AK571" s="402"/>
      <c r="AL571" s="403">
        <v>99.86</v>
      </c>
      <c r="AM571" s="404"/>
      <c r="AN571" s="404"/>
      <c r="AO571" s="405"/>
      <c r="AP571" s="394" t="s">
        <v>588</v>
      </c>
      <c r="AQ571" s="394"/>
      <c r="AR571" s="394"/>
      <c r="AS571" s="394"/>
      <c r="AT571" s="394"/>
      <c r="AU571" s="394"/>
      <c r="AV571" s="394"/>
      <c r="AW571" s="394"/>
      <c r="AX571" s="394"/>
      <c r="AY571">
        <f>COUNTA($C$571)</f>
        <v>1</v>
      </c>
    </row>
    <row r="572" spans="1:51" ht="72" customHeight="1" x14ac:dyDescent="0.15">
      <c r="A572" s="392">
        <v>9</v>
      </c>
      <c r="B572" s="392">
        <v>1</v>
      </c>
      <c r="C572" s="406" t="s">
        <v>967</v>
      </c>
      <c r="D572" s="406"/>
      <c r="E572" s="406"/>
      <c r="F572" s="406"/>
      <c r="G572" s="406"/>
      <c r="H572" s="406"/>
      <c r="I572" s="406"/>
      <c r="J572" s="395">
        <v>7010601020521</v>
      </c>
      <c r="K572" s="395"/>
      <c r="L572" s="395"/>
      <c r="M572" s="395"/>
      <c r="N572" s="395"/>
      <c r="O572" s="395"/>
      <c r="P572" s="396" t="s">
        <v>774</v>
      </c>
      <c r="Q572" s="396"/>
      <c r="R572" s="396"/>
      <c r="S572" s="396"/>
      <c r="T572" s="396"/>
      <c r="U572" s="396"/>
      <c r="V572" s="396"/>
      <c r="W572" s="396"/>
      <c r="X572" s="396"/>
      <c r="Y572" s="397">
        <v>9</v>
      </c>
      <c r="Z572" s="398"/>
      <c r="AA572" s="398"/>
      <c r="AB572" s="399"/>
      <c r="AC572" s="400" t="s">
        <v>34</v>
      </c>
      <c r="AD572" s="401"/>
      <c r="AE572" s="401"/>
      <c r="AF572" s="401"/>
      <c r="AG572" s="401"/>
      <c r="AH572" s="402">
        <v>1</v>
      </c>
      <c r="AI572" s="402"/>
      <c r="AJ572" s="402"/>
      <c r="AK572" s="402"/>
      <c r="AL572" s="403">
        <v>99.75</v>
      </c>
      <c r="AM572" s="404"/>
      <c r="AN572" s="404"/>
      <c r="AO572" s="405"/>
      <c r="AP572" s="394" t="s">
        <v>588</v>
      </c>
      <c r="AQ572" s="394"/>
      <c r="AR572" s="394"/>
      <c r="AS572" s="394"/>
      <c r="AT572" s="394"/>
      <c r="AU572" s="394"/>
      <c r="AV572" s="394"/>
      <c r="AW572" s="394"/>
      <c r="AX572" s="394"/>
      <c r="AY572">
        <f>COUNTA($C$572)</f>
        <v>1</v>
      </c>
    </row>
    <row r="573" spans="1:51" ht="30" customHeight="1" x14ac:dyDescent="0.15">
      <c r="A573" s="392">
        <v>10</v>
      </c>
      <c r="B573" s="392">
        <v>1</v>
      </c>
      <c r="C573" s="406" t="s">
        <v>927</v>
      </c>
      <c r="D573" s="406"/>
      <c r="E573" s="406"/>
      <c r="F573" s="406"/>
      <c r="G573" s="406"/>
      <c r="H573" s="406"/>
      <c r="I573" s="406"/>
      <c r="J573" s="395">
        <v>2010001059025</v>
      </c>
      <c r="K573" s="395"/>
      <c r="L573" s="395"/>
      <c r="M573" s="395"/>
      <c r="N573" s="395"/>
      <c r="O573" s="395"/>
      <c r="P573" s="396" t="s">
        <v>921</v>
      </c>
      <c r="Q573" s="396"/>
      <c r="R573" s="396"/>
      <c r="S573" s="396"/>
      <c r="T573" s="396"/>
      <c r="U573" s="396"/>
      <c r="V573" s="396"/>
      <c r="W573" s="396"/>
      <c r="X573" s="396"/>
      <c r="Y573" s="397">
        <v>7.6</v>
      </c>
      <c r="Z573" s="398"/>
      <c r="AA573" s="398"/>
      <c r="AB573" s="399"/>
      <c r="AC573" s="400" t="s">
        <v>34</v>
      </c>
      <c r="AD573" s="401"/>
      <c r="AE573" s="401"/>
      <c r="AF573" s="401"/>
      <c r="AG573" s="401"/>
      <c r="AH573" s="402">
        <v>1</v>
      </c>
      <c r="AI573" s="402"/>
      <c r="AJ573" s="402"/>
      <c r="AK573" s="402"/>
      <c r="AL573" s="403">
        <v>100</v>
      </c>
      <c r="AM573" s="404"/>
      <c r="AN573" s="404"/>
      <c r="AO573" s="405"/>
      <c r="AP573" s="394" t="s">
        <v>588</v>
      </c>
      <c r="AQ573" s="394"/>
      <c r="AR573" s="394"/>
      <c r="AS573" s="394"/>
      <c r="AT573" s="394"/>
      <c r="AU573" s="394"/>
      <c r="AV573" s="394"/>
      <c r="AW573" s="394"/>
      <c r="AX573" s="394"/>
      <c r="AY573">
        <f>COUNTA($C$573)</f>
        <v>1</v>
      </c>
    </row>
    <row r="574" spans="1:51" ht="30" customHeight="1" x14ac:dyDescent="0.15">
      <c r="A574" s="392">
        <v>11</v>
      </c>
      <c r="B574" s="392">
        <v>1</v>
      </c>
      <c r="C574" s="406" t="s">
        <v>927</v>
      </c>
      <c r="D574" s="406"/>
      <c r="E574" s="406"/>
      <c r="F574" s="406"/>
      <c r="G574" s="406"/>
      <c r="H574" s="406"/>
      <c r="I574" s="406"/>
      <c r="J574" s="395">
        <v>2010001059025</v>
      </c>
      <c r="K574" s="395"/>
      <c r="L574" s="395"/>
      <c r="M574" s="395"/>
      <c r="N574" s="395"/>
      <c r="O574" s="395"/>
      <c r="P574" s="396" t="s">
        <v>475</v>
      </c>
      <c r="Q574" s="396"/>
      <c r="R574" s="396"/>
      <c r="S574" s="396"/>
      <c r="T574" s="396"/>
      <c r="U574" s="396"/>
      <c r="V574" s="396"/>
      <c r="W574" s="396"/>
      <c r="X574" s="396"/>
      <c r="Y574" s="397">
        <v>7.3</v>
      </c>
      <c r="Z574" s="398"/>
      <c r="AA574" s="398"/>
      <c r="AB574" s="399"/>
      <c r="AC574" s="400" t="s">
        <v>34</v>
      </c>
      <c r="AD574" s="401"/>
      <c r="AE574" s="401"/>
      <c r="AF574" s="401"/>
      <c r="AG574" s="401"/>
      <c r="AH574" s="402">
        <v>1</v>
      </c>
      <c r="AI574" s="402"/>
      <c r="AJ574" s="402"/>
      <c r="AK574" s="402"/>
      <c r="AL574" s="403">
        <v>100</v>
      </c>
      <c r="AM574" s="404"/>
      <c r="AN574" s="404"/>
      <c r="AO574" s="405"/>
      <c r="AP574" s="394" t="s">
        <v>588</v>
      </c>
      <c r="AQ574" s="394"/>
      <c r="AR574" s="394"/>
      <c r="AS574" s="394"/>
      <c r="AT574" s="394"/>
      <c r="AU574" s="394"/>
      <c r="AV574" s="394"/>
      <c r="AW574" s="394"/>
      <c r="AX574" s="394"/>
      <c r="AY574">
        <f>COUNTA($C$574)</f>
        <v>1</v>
      </c>
    </row>
    <row r="575" spans="1:51" ht="30" customHeight="1" x14ac:dyDescent="0.15">
      <c r="A575" s="392">
        <v>12</v>
      </c>
      <c r="B575" s="392">
        <v>1</v>
      </c>
      <c r="C575" s="406" t="s">
        <v>927</v>
      </c>
      <c r="D575" s="406"/>
      <c r="E575" s="406"/>
      <c r="F575" s="406"/>
      <c r="G575" s="406"/>
      <c r="H575" s="406"/>
      <c r="I575" s="406"/>
      <c r="J575" s="395">
        <v>2010001059025</v>
      </c>
      <c r="K575" s="395"/>
      <c r="L575" s="395"/>
      <c r="M575" s="395"/>
      <c r="N575" s="395"/>
      <c r="O575" s="395"/>
      <c r="P575" s="396" t="s">
        <v>831</v>
      </c>
      <c r="Q575" s="396"/>
      <c r="R575" s="396"/>
      <c r="S575" s="396"/>
      <c r="T575" s="396"/>
      <c r="U575" s="396"/>
      <c r="V575" s="396"/>
      <c r="W575" s="396"/>
      <c r="X575" s="396"/>
      <c r="Y575" s="397">
        <v>7</v>
      </c>
      <c r="Z575" s="398"/>
      <c r="AA575" s="398"/>
      <c r="AB575" s="399"/>
      <c r="AC575" s="400" t="s">
        <v>34</v>
      </c>
      <c r="AD575" s="401"/>
      <c r="AE575" s="401"/>
      <c r="AF575" s="401"/>
      <c r="AG575" s="401"/>
      <c r="AH575" s="402">
        <v>1</v>
      </c>
      <c r="AI575" s="402"/>
      <c r="AJ575" s="402"/>
      <c r="AK575" s="402"/>
      <c r="AL575" s="403">
        <v>99.92</v>
      </c>
      <c r="AM575" s="404"/>
      <c r="AN575" s="404"/>
      <c r="AO575" s="405"/>
      <c r="AP575" s="394" t="s">
        <v>588</v>
      </c>
      <c r="AQ575" s="394"/>
      <c r="AR575" s="394"/>
      <c r="AS575" s="394"/>
      <c r="AT575" s="394"/>
      <c r="AU575" s="394"/>
      <c r="AV575" s="394"/>
      <c r="AW575" s="394"/>
      <c r="AX575" s="394"/>
      <c r="AY575">
        <f>COUNTA($C$575)</f>
        <v>1</v>
      </c>
    </row>
    <row r="576" spans="1:51" ht="30" customHeight="1" x14ac:dyDescent="0.15">
      <c r="A576" s="392">
        <v>13</v>
      </c>
      <c r="B576" s="392">
        <v>1</v>
      </c>
      <c r="C576" s="406" t="s">
        <v>968</v>
      </c>
      <c r="D576" s="406"/>
      <c r="E576" s="406"/>
      <c r="F576" s="406"/>
      <c r="G576" s="406"/>
      <c r="H576" s="406"/>
      <c r="I576" s="406"/>
      <c r="J576" s="395">
        <v>8010001037842</v>
      </c>
      <c r="K576" s="395"/>
      <c r="L576" s="395"/>
      <c r="M576" s="395"/>
      <c r="N576" s="395"/>
      <c r="O576" s="395"/>
      <c r="P576" s="396" t="s">
        <v>452</v>
      </c>
      <c r="Q576" s="396"/>
      <c r="R576" s="396"/>
      <c r="S576" s="396"/>
      <c r="T576" s="396"/>
      <c r="U576" s="396"/>
      <c r="V576" s="396"/>
      <c r="W576" s="396"/>
      <c r="X576" s="396"/>
      <c r="Y576" s="397">
        <v>13.2</v>
      </c>
      <c r="Z576" s="398"/>
      <c r="AA576" s="398"/>
      <c r="AB576" s="399"/>
      <c r="AC576" s="400" t="s">
        <v>34</v>
      </c>
      <c r="AD576" s="401"/>
      <c r="AE576" s="401"/>
      <c r="AF576" s="401"/>
      <c r="AG576" s="401"/>
      <c r="AH576" s="402">
        <v>1</v>
      </c>
      <c r="AI576" s="402"/>
      <c r="AJ576" s="402"/>
      <c r="AK576" s="402"/>
      <c r="AL576" s="403">
        <v>100</v>
      </c>
      <c r="AM576" s="404"/>
      <c r="AN576" s="404"/>
      <c r="AO576" s="405"/>
      <c r="AP576" s="394" t="s">
        <v>588</v>
      </c>
      <c r="AQ576" s="394"/>
      <c r="AR576" s="394"/>
      <c r="AS576" s="394"/>
      <c r="AT576" s="394"/>
      <c r="AU576" s="394"/>
      <c r="AV576" s="394"/>
      <c r="AW576" s="394"/>
      <c r="AX576" s="394"/>
      <c r="AY576">
        <f>COUNTA($C$576)</f>
        <v>1</v>
      </c>
    </row>
    <row r="577" spans="1:51" ht="30" customHeight="1" x14ac:dyDescent="0.15">
      <c r="A577" s="392">
        <v>14</v>
      </c>
      <c r="B577" s="392">
        <v>1</v>
      </c>
      <c r="C577" s="406" t="s">
        <v>968</v>
      </c>
      <c r="D577" s="406"/>
      <c r="E577" s="406"/>
      <c r="F577" s="406"/>
      <c r="G577" s="406"/>
      <c r="H577" s="406"/>
      <c r="I577" s="406"/>
      <c r="J577" s="395">
        <v>8010001037842</v>
      </c>
      <c r="K577" s="395"/>
      <c r="L577" s="395"/>
      <c r="M577" s="395"/>
      <c r="N577" s="395"/>
      <c r="O577" s="395"/>
      <c r="P577" s="396" t="s">
        <v>352</v>
      </c>
      <c r="Q577" s="396"/>
      <c r="R577" s="396"/>
      <c r="S577" s="396"/>
      <c r="T577" s="396"/>
      <c r="U577" s="396"/>
      <c r="V577" s="396"/>
      <c r="W577" s="396"/>
      <c r="X577" s="396"/>
      <c r="Y577" s="397">
        <v>7.3</v>
      </c>
      <c r="Z577" s="398"/>
      <c r="AA577" s="398"/>
      <c r="AB577" s="399"/>
      <c r="AC577" s="400" t="s">
        <v>34</v>
      </c>
      <c r="AD577" s="401"/>
      <c r="AE577" s="401"/>
      <c r="AF577" s="401"/>
      <c r="AG577" s="401"/>
      <c r="AH577" s="402">
        <v>1</v>
      </c>
      <c r="AI577" s="402"/>
      <c r="AJ577" s="402"/>
      <c r="AK577" s="402"/>
      <c r="AL577" s="403">
        <v>97.9</v>
      </c>
      <c r="AM577" s="404"/>
      <c r="AN577" s="404"/>
      <c r="AO577" s="405"/>
      <c r="AP577" s="394" t="s">
        <v>588</v>
      </c>
      <c r="AQ577" s="394"/>
      <c r="AR577" s="394"/>
      <c r="AS577" s="394"/>
      <c r="AT577" s="394"/>
      <c r="AU577" s="394"/>
      <c r="AV577" s="394"/>
      <c r="AW577" s="394"/>
      <c r="AX577" s="394"/>
      <c r="AY577">
        <f>COUNTA($C$577)</f>
        <v>1</v>
      </c>
    </row>
    <row r="578" spans="1:51" ht="30" customHeight="1" x14ac:dyDescent="0.15">
      <c r="A578" s="392">
        <v>15</v>
      </c>
      <c r="B578" s="392">
        <v>1</v>
      </c>
      <c r="C578" s="406" t="s">
        <v>968</v>
      </c>
      <c r="D578" s="406"/>
      <c r="E578" s="406"/>
      <c r="F578" s="406"/>
      <c r="G578" s="406"/>
      <c r="H578" s="406"/>
      <c r="I578" s="406"/>
      <c r="J578" s="395">
        <v>8010001037842</v>
      </c>
      <c r="K578" s="395"/>
      <c r="L578" s="395"/>
      <c r="M578" s="395"/>
      <c r="N578" s="395"/>
      <c r="O578" s="395"/>
      <c r="P578" s="396" t="s">
        <v>589</v>
      </c>
      <c r="Q578" s="396"/>
      <c r="R578" s="396"/>
      <c r="S578" s="396"/>
      <c r="T578" s="396"/>
      <c r="U578" s="396"/>
      <c r="V578" s="396"/>
      <c r="W578" s="396"/>
      <c r="X578" s="396"/>
      <c r="Y578" s="397">
        <v>1</v>
      </c>
      <c r="Z578" s="398"/>
      <c r="AA578" s="398"/>
      <c r="AB578" s="399"/>
      <c r="AC578" s="400" t="s">
        <v>337</v>
      </c>
      <c r="AD578" s="401"/>
      <c r="AE578" s="401"/>
      <c r="AF578" s="401"/>
      <c r="AG578" s="401"/>
      <c r="AH578" s="402" t="s">
        <v>588</v>
      </c>
      <c r="AI578" s="402"/>
      <c r="AJ578" s="402"/>
      <c r="AK578" s="402"/>
      <c r="AL578" s="403" t="s">
        <v>588</v>
      </c>
      <c r="AM578" s="404"/>
      <c r="AN578" s="404"/>
      <c r="AO578" s="405"/>
      <c r="AP578" s="394" t="s">
        <v>588</v>
      </c>
      <c r="AQ578" s="394"/>
      <c r="AR578" s="394"/>
      <c r="AS578" s="394"/>
      <c r="AT578" s="394"/>
      <c r="AU578" s="394"/>
      <c r="AV578" s="394"/>
      <c r="AW578" s="394"/>
      <c r="AX578" s="394"/>
      <c r="AY578">
        <f>COUNTA($C$578)</f>
        <v>1</v>
      </c>
    </row>
    <row r="579" spans="1:51" ht="30" customHeight="1" x14ac:dyDescent="0.15">
      <c r="A579" s="392">
        <v>16</v>
      </c>
      <c r="B579" s="392">
        <v>1</v>
      </c>
      <c r="C579" s="406" t="s">
        <v>662</v>
      </c>
      <c r="D579" s="406"/>
      <c r="E579" s="406"/>
      <c r="F579" s="406"/>
      <c r="G579" s="406"/>
      <c r="H579" s="406"/>
      <c r="I579" s="406"/>
      <c r="J579" s="395">
        <v>5012701008662</v>
      </c>
      <c r="K579" s="395"/>
      <c r="L579" s="395"/>
      <c r="M579" s="395"/>
      <c r="N579" s="395"/>
      <c r="O579" s="395"/>
      <c r="P579" s="396" t="s">
        <v>820</v>
      </c>
      <c r="Q579" s="396"/>
      <c r="R579" s="396"/>
      <c r="S579" s="396"/>
      <c r="T579" s="396"/>
      <c r="U579" s="396"/>
      <c r="V579" s="396"/>
      <c r="W579" s="396"/>
      <c r="X579" s="396"/>
      <c r="Y579" s="397">
        <v>1.6</v>
      </c>
      <c r="Z579" s="398"/>
      <c r="AA579" s="398"/>
      <c r="AB579" s="399"/>
      <c r="AC579" s="400" t="s">
        <v>337</v>
      </c>
      <c r="AD579" s="401"/>
      <c r="AE579" s="401"/>
      <c r="AF579" s="401"/>
      <c r="AG579" s="401"/>
      <c r="AH579" s="402" t="s">
        <v>588</v>
      </c>
      <c r="AI579" s="402"/>
      <c r="AJ579" s="402"/>
      <c r="AK579" s="402"/>
      <c r="AL579" s="403" t="s">
        <v>588</v>
      </c>
      <c r="AM579" s="404"/>
      <c r="AN579" s="404"/>
      <c r="AO579" s="405"/>
      <c r="AP579" s="394" t="s">
        <v>588</v>
      </c>
      <c r="AQ579" s="394"/>
      <c r="AR579" s="394"/>
      <c r="AS579" s="394"/>
      <c r="AT579" s="394"/>
      <c r="AU579" s="394"/>
      <c r="AV579" s="394"/>
      <c r="AW579" s="394"/>
      <c r="AX579" s="394"/>
      <c r="AY579">
        <f>COUNTA($C$579)</f>
        <v>1</v>
      </c>
    </row>
    <row r="580" spans="1:51" s="1" customFormat="1" ht="30" customHeight="1" x14ac:dyDescent="0.15">
      <c r="A580" s="392">
        <v>17</v>
      </c>
      <c r="B580" s="392">
        <v>1</v>
      </c>
      <c r="C580" s="406" t="s">
        <v>662</v>
      </c>
      <c r="D580" s="406"/>
      <c r="E580" s="406"/>
      <c r="F580" s="406"/>
      <c r="G580" s="406"/>
      <c r="H580" s="406"/>
      <c r="I580" s="406"/>
      <c r="J580" s="395">
        <v>5012701008662</v>
      </c>
      <c r="K580" s="395"/>
      <c r="L580" s="395"/>
      <c r="M580" s="395"/>
      <c r="N580" s="395"/>
      <c r="O580" s="395"/>
      <c r="P580" s="396" t="s">
        <v>976</v>
      </c>
      <c r="Q580" s="396"/>
      <c r="R580" s="396"/>
      <c r="S580" s="396"/>
      <c r="T580" s="396"/>
      <c r="U580" s="396"/>
      <c r="V580" s="396"/>
      <c r="W580" s="396"/>
      <c r="X580" s="396"/>
      <c r="Y580" s="397">
        <v>1.6</v>
      </c>
      <c r="Z580" s="398"/>
      <c r="AA580" s="398"/>
      <c r="AB580" s="399"/>
      <c r="AC580" s="400" t="s">
        <v>337</v>
      </c>
      <c r="AD580" s="401"/>
      <c r="AE580" s="401"/>
      <c r="AF580" s="401"/>
      <c r="AG580" s="401"/>
      <c r="AH580" s="402" t="s">
        <v>588</v>
      </c>
      <c r="AI580" s="402"/>
      <c r="AJ580" s="402"/>
      <c r="AK580" s="402"/>
      <c r="AL580" s="403" t="s">
        <v>588</v>
      </c>
      <c r="AM580" s="404"/>
      <c r="AN580" s="404"/>
      <c r="AO580" s="405"/>
      <c r="AP580" s="394" t="s">
        <v>588</v>
      </c>
      <c r="AQ580" s="394"/>
      <c r="AR580" s="394"/>
      <c r="AS580" s="394"/>
      <c r="AT580" s="394"/>
      <c r="AU580" s="394"/>
      <c r="AV580" s="394"/>
      <c r="AW580" s="394"/>
      <c r="AX580" s="394"/>
      <c r="AY580" s="2">
        <f>COUNTA($C$580)</f>
        <v>1</v>
      </c>
    </row>
    <row r="581" spans="1:51" ht="30" customHeight="1" x14ac:dyDescent="0.15">
      <c r="A581" s="392">
        <v>18</v>
      </c>
      <c r="B581" s="392">
        <v>1</v>
      </c>
      <c r="C581" s="406" t="s">
        <v>662</v>
      </c>
      <c r="D581" s="406"/>
      <c r="E581" s="406"/>
      <c r="F581" s="406"/>
      <c r="G581" s="406"/>
      <c r="H581" s="406"/>
      <c r="I581" s="406"/>
      <c r="J581" s="395">
        <v>5012701008662</v>
      </c>
      <c r="K581" s="395"/>
      <c r="L581" s="395"/>
      <c r="M581" s="395"/>
      <c r="N581" s="395"/>
      <c r="O581" s="395"/>
      <c r="P581" s="396" t="s">
        <v>977</v>
      </c>
      <c r="Q581" s="396"/>
      <c r="R581" s="396"/>
      <c r="S581" s="396"/>
      <c r="T581" s="396"/>
      <c r="U581" s="396"/>
      <c r="V581" s="396"/>
      <c r="W581" s="396"/>
      <c r="X581" s="396"/>
      <c r="Y581" s="397">
        <v>1</v>
      </c>
      <c r="Z581" s="398"/>
      <c r="AA581" s="398"/>
      <c r="AB581" s="399"/>
      <c r="AC581" s="400" t="s">
        <v>337</v>
      </c>
      <c r="AD581" s="401"/>
      <c r="AE581" s="401"/>
      <c r="AF581" s="401"/>
      <c r="AG581" s="401"/>
      <c r="AH581" s="402" t="s">
        <v>588</v>
      </c>
      <c r="AI581" s="402"/>
      <c r="AJ581" s="402"/>
      <c r="AK581" s="402"/>
      <c r="AL581" s="403" t="s">
        <v>588</v>
      </c>
      <c r="AM581" s="404"/>
      <c r="AN581" s="404"/>
      <c r="AO581" s="405"/>
      <c r="AP581" s="394" t="s">
        <v>588</v>
      </c>
      <c r="AQ581" s="394"/>
      <c r="AR581" s="394"/>
      <c r="AS581" s="394"/>
      <c r="AT581" s="394"/>
      <c r="AU581" s="394"/>
      <c r="AV581" s="394"/>
      <c r="AW581" s="394"/>
      <c r="AX581" s="394"/>
      <c r="AY581">
        <f>COUNTA($C$581)</f>
        <v>1</v>
      </c>
    </row>
    <row r="582" spans="1:51" ht="30" customHeight="1" x14ac:dyDescent="0.15">
      <c r="A582" s="392">
        <v>19</v>
      </c>
      <c r="B582" s="392">
        <v>1</v>
      </c>
      <c r="C582" s="406" t="s">
        <v>662</v>
      </c>
      <c r="D582" s="406"/>
      <c r="E582" s="406"/>
      <c r="F582" s="406"/>
      <c r="G582" s="406"/>
      <c r="H582" s="406"/>
      <c r="I582" s="406"/>
      <c r="J582" s="395">
        <v>5012701008662</v>
      </c>
      <c r="K582" s="395"/>
      <c r="L582" s="395"/>
      <c r="M582" s="395"/>
      <c r="N582" s="395"/>
      <c r="O582" s="395"/>
      <c r="P582" s="396" t="s">
        <v>478</v>
      </c>
      <c r="Q582" s="396"/>
      <c r="R582" s="396"/>
      <c r="S582" s="396"/>
      <c r="T582" s="396"/>
      <c r="U582" s="396"/>
      <c r="V582" s="396"/>
      <c r="W582" s="396"/>
      <c r="X582" s="396"/>
      <c r="Y582" s="397">
        <v>1</v>
      </c>
      <c r="Z582" s="398"/>
      <c r="AA582" s="398"/>
      <c r="AB582" s="399"/>
      <c r="AC582" s="400" t="s">
        <v>337</v>
      </c>
      <c r="AD582" s="401"/>
      <c r="AE582" s="401"/>
      <c r="AF582" s="401"/>
      <c r="AG582" s="401"/>
      <c r="AH582" s="402" t="s">
        <v>588</v>
      </c>
      <c r="AI582" s="402"/>
      <c r="AJ582" s="402"/>
      <c r="AK582" s="402"/>
      <c r="AL582" s="403" t="s">
        <v>588</v>
      </c>
      <c r="AM582" s="404"/>
      <c r="AN582" s="404"/>
      <c r="AO582" s="405"/>
      <c r="AP582" s="394" t="s">
        <v>588</v>
      </c>
      <c r="AQ582" s="394"/>
      <c r="AR582" s="394"/>
      <c r="AS582" s="394"/>
      <c r="AT582" s="394"/>
      <c r="AU582" s="394"/>
      <c r="AV582" s="394"/>
      <c r="AW582" s="394"/>
      <c r="AX582" s="394"/>
      <c r="AY582">
        <f>COUNTA($C$582)</f>
        <v>1</v>
      </c>
    </row>
    <row r="583" spans="1:51" ht="30" customHeight="1" x14ac:dyDescent="0.15">
      <c r="A583" s="392">
        <v>20</v>
      </c>
      <c r="B583" s="392">
        <v>1</v>
      </c>
      <c r="C583" s="406" t="s">
        <v>662</v>
      </c>
      <c r="D583" s="406"/>
      <c r="E583" s="406"/>
      <c r="F583" s="406"/>
      <c r="G583" s="406"/>
      <c r="H583" s="406"/>
      <c r="I583" s="406"/>
      <c r="J583" s="395">
        <v>5012701008662</v>
      </c>
      <c r="K583" s="395"/>
      <c r="L583" s="395"/>
      <c r="M583" s="395"/>
      <c r="N583" s="395"/>
      <c r="O583" s="395"/>
      <c r="P583" s="396" t="s">
        <v>929</v>
      </c>
      <c r="Q583" s="396"/>
      <c r="R583" s="396"/>
      <c r="S583" s="396"/>
      <c r="T583" s="396"/>
      <c r="U583" s="396"/>
      <c r="V583" s="396"/>
      <c r="W583" s="396"/>
      <c r="X583" s="396"/>
      <c r="Y583" s="397">
        <v>1</v>
      </c>
      <c r="Z583" s="398"/>
      <c r="AA583" s="398"/>
      <c r="AB583" s="399"/>
      <c r="AC583" s="400" t="s">
        <v>337</v>
      </c>
      <c r="AD583" s="401"/>
      <c r="AE583" s="401"/>
      <c r="AF583" s="401"/>
      <c r="AG583" s="401"/>
      <c r="AH583" s="402" t="s">
        <v>588</v>
      </c>
      <c r="AI583" s="402"/>
      <c r="AJ583" s="402"/>
      <c r="AK583" s="402"/>
      <c r="AL583" s="403" t="s">
        <v>588</v>
      </c>
      <c r="AM583" s="404"/>
      <c r="AN583" s="404"/>
      <c r="AO583" s="405"/>
      <c r="AP583" s="394" t="s">
        <v>588</v>
      </c>
      <c r="AQ583" s="394"/>
      <c r="AR583" s="394"/>
      <c r="AS583" s="394"/>
      <c r="AT583" s="394"/>
      <c r="AU583" s="394"/>
      <c r="AV583" s="394"/>
      <c r="AW583" s="394"/>
      <c r="AX583" s="394"/>
      <c r="AY583">
        <f>COUNTA($C$583)</f>
        <v>1</v>
      </c>
    </row>
    <row r="584" spans="1:51" ht="30" customHeight="1" x14ac:dyDescent="0.15">
      <c r="A584" s="392">
        <v>21</v>
      </c>
      <c r="B584" s="392">
        <v>1</v>
      </c>
      <c r="C584" s="406" t="s">
        <v>662</v>
      </c>
      <c r="D584" s="406"/>
      <c r="E584" s="406"/>
      <c r="F584" s="406"/>
      <c r="G584" s="406"/>
      <c r="H584" s="406"/>
      <c r="I584" s="406"/>
      <c r="J584" s="395">
        <v>5012701008662</v>
      </c>
      <c r="K584" s="395"/>
      <c r="L584" s="395"/>
      <c r="M584" s="395"/>
      <c r="N584" s="395"/>
      <c r="O584" s="395"/>
      <c r="P584" s="396" t="s">
        <v>879</v>
      </c>
      <c r="Q584" s="396"/>
      <c r="R584" s="396"/>
      <c r="S584" s="396"/>
      <c r="T584" s="396"/>
      <c r="U584" s="396"/>
      <c r="V584" s="396"/>
      <c r="W584" s="396"/>
      <c r="X584" s="396"/>
      <c r="Y584" s="397">
        <v>1</v>
      </c>
      <c r="Z584" s="398"/>
      <c r="AA584" s="398"/>
      <c r="AB584" s="399"/>
      <c r="AC584" s="400" t="s">
        <v>337</v>
      </c>
      <c r="AD584" s="401"/>
      <c r="AE584" s="401"/>
      <c r="AF584" s="401"/>
      <c r="AG584" s="401"/>
      <c r="AH584" s="402" t="s">
        <v>588</v>
      </c>
      <c r="AI584" s="402"/>
      <c r="AJ584" s="402"/>
      <c r="AK584" s="402"/>
      <c r="AL584" s="403" t="s">
        <v>588</v>
      </c>
      <c r="AM584" s="404"/>
      <c r="AN584" s="404"/>
      <c r="AO584" s="405"/>
      <c r="AP584" s="394" t="s">
        <v>588</v>
      </c>
      <c r="AQ584" s="394"/>
      <c r="AR584" s="394"/>
      <c r="AS584" s="394"/>
      <c r="AT584" s="394"/>
      <c r="AU584" s="394"/>
      <c r="AV584" s="394"/>
      <c r="AW584" s="394"/>
      <c r="AX584" s="394"/>
      <c r="AY584">
        <f>COUNTA($C$584)</f>
        <v>1</v>
      </c>
    </row>
    <row r="585" spans="1:51" ht="30" customHeight="1" x14ac:dyDescent="0.15">
      <c r="A585" s="392">
        <v>22</v>
      </c>
      <c r="B585" s="392">
        <v>1</v>
      </c>
      <c r="C585" s="406" t="s">
        <v>662</v>
      </c>
      <c r="D585" s="406"/>
      <c r="E585" s="406"/>
      <c r="F585" s="406"/>
      <c r="G585" s="406"/>
      <c r="H585" s="406"/>
      <c r="I585" s="406"/>
      <c r="J585" s="395">
        <v>5012701008662</v>
      </c>
      <c r="K585" s="395"/>
      <c r="L585" s="395"/>
      <c r="M585" s="395"/>
      <c r="N585" s="395"/>
      <c r="O585" s="395"/>
      <c r="P585" s="396" t="s">
        <v>978</v>
      </c>
      <c r="Q585" s="396"/>
      <c r="R585" s="396"/>
      <c r="S585" s="396"/>
      <c r="T585" s="396"/>
      <c r="U585" s="396"/>
      <c r="V585" s="396"/>
      <c r="W585" s="396"/>
      <c r="X585" s="396"/>
      <c r="Y585" s="397">
        <v>1</v>
      </c>
      <c r="Z585" s="398"/>
      <c r="AA585" s="398"/>
      <c r="AB585" s="399"/>
      <c r="AC585" s="400" t="s">
        <v>337</v>
      </c>
      <c r="AD585" s="401"/>
      <c r="AE585" s="401"/>
      <c r="AF585" s="401"/>
      <c r="AG585" s="401"/>
      <c r="AH585" s="402" t="s">
        <v>588</v>
      </c>
      <c r="AI585" s="402"/>
      <c r="AJ585" s="402"/>
      <c r="AK585" s="402"/>
      <c r="AL585" s="403" t="s">
        <v>588</v>
      </c>
      <c r="AM585" s="404"/>
      <c r="AN585" s="404"/>
      <c r="AO585" s="405"/>
      <c r="AP585" s="394" t="s">
        <v>588</v>
      </c>
      <c r="AQ585" s="394"/>
      <c r="AR585" s="394"/>
      <c r="AS585" s="394"/>
      <c r="AT585" s="394"/>
      <c r="AU585" s="394"/>
      <c r="AV585" s="394"/>
      <c r="AW585" s="394"/>
      <c r="AX585" s="394"/>
      <c r="AY585">
        <f>COUNTA($C$585)</f>
        <v>1</v>
      </c>
    </row>
    <row r="586" spans="1:51" ht="30" customHeight="1" x14ac:dyDescent="0.15">
      <c r="A586" s="392">
        <v>23</v>
      </c>
      <c r="B586" s="392">
        <v>1</v>
      </c>
      <c r="C586" s="406" t="s">
        <v>662</v>
      </c>
      <c r="D586" s="406"/>
      <c r="E586" s="406"/>
      <c r="F586" s="406"/>
      <c r="G586" s="406"/>
      <c r="H586" s="406"/>
      <c r="I586" s="406"/>
      <c r="J586" s="395">
        <v>5012701008662</v>
      </c>
      <c r="K586" s="395"/>
      <c r="L586" s="395"/>
      <c r="M586" s="395"/>
      <c r="N586" s="395"/>
      <c r="O586" s="395"/>
      <c r="P586" s="396" t="s">
        <v>979</v>
      </c>
      <c r="Q586" s="396"/>
      <c r="R586" s="396"/>
      <c r="S586" s="396"/>
      <c r="T586" s="396"/>
      <c r="U586" s="396"/>
      <c r="V586" s="396"/>
      <c r="W586" s="396"/>
      <c r="X586" s="396"/>
      <c r="Y586" s="397">
        <v>1</v>
      </c>
      <c r="Z586" s="398"/>
      <c r="AA586" s="398"/>
      <c r="AB586" s="399"/>
      <c r="AC586" s="400" t="s">
        <v>337</v>
      </c>
      <c r="AD586" s="401"/>
      <c r="AE586" s="401"/>
      <c r="AF586" s="401"/>
      <c r="AG586" s="401"/>
      <c r="AH586" s="402" t="s">
        <v>588</v>
      </c>
      <c r="AI586" s="402"/>
      <c r="AJ586" s="402"/>
      <c r="AK586" s="402"/>
      <c r="AL586" s="403" t="s">
        <v>588</v>
      </c>
      <c r="AM586" s="404"/>
      <c r="AN586" s="404"/>
      <c r="AO586" s="405"/>
      <c r="AP586" s="394" t="s">
        <v>588</v>
      </c>
      <c r="AQ586" s="394"/>
      <c r="AR586" s="394"/>
      <c r="AS586" s="394"/>
      <c r="AT586" s="394"/>
      <c r="AU586" s="394"/>
      <c r="AV586" s="394"/>
      <c r="AW586" s="394"/>
      <c r="AX586" s="394"/>
      <c r="AY586">
        <f>COUNTA($C$586)</f>
        <v>1</v>
      </c>
    </row>
    <row r="587" spans="1:51" ht="30" customHeight="1" x14ac:dyDescent="0.15">
      <c r="A587" s="392">
        <v>24</v>
      </c>
      <c r="B587" s="392">
        <v>1</v>
      </c>
      <c r="C587" s="406" t="s">
        <v>662</v>
      </c>
      <c r="D587" s="406"/>
      <c r="E587" s="406"/>
      <c r="F587" s="406"/>
      <c r="G587" s="406"/>
      <c r="H587" s="406"/>
      <c r="I587" s="406"/>
      <c r="J587" s="395">
        <v>5012701008662</v>
      </c>
      <c r="K587" s="395"/>
      <c r="L587" s="395"/>
      <c r="M587" s="395"/>
      <c r="N587" s="395"/>
      <c r="O587" s="395"/>
      <c r="P587" s="396" t="s">
        <v>644</v>
      </c>
      <c r="Q587" s="396"/>
      <c r="R587" s="396"/>
      <c r="S587" s="396"/>
      <c r="T587" s="396"/>
      <c r="U587" s="396"/>
      <c r="V587" s="396"/>
      <c r="W587" s="396"/>
      <c r="X587" s="396"/>
      <c r="Y587" s="397">
        <v>1</v>
      </c>
      <c r="Z587" s="398"/>
      <c r="AA587" s="398"/>
      <c r="AB587" s="399"/>
      <c r="AC587" s="400" t="s">
        <v>337</v>
      </c>
      <c r="AD587" s="401"/>
      <c r="AE587" s="401"/>
      <c r="AF587" s="401"/>
      <c r="AG587" s="401"/>
      <c r="AH587" s="402" t="s">
        <v>588</v>
      </c>
      <c r="AI587" s="402"/>
      <c r="AJ587" s="402"/>
      <c r="AK587" s="402"/>
      <c r="AL587" s="403" t="s">
        <v>588</v>
      </c>
      <c r="AM587" s="404"/>
      <c r="AN587" s="404"/>
      <c r="AO587" s="405"/>
      <c r="AP587" s="394" t="s">
        <v>588</v>
      </c>
      <c r="AQ587" s="394"/>
      <c r="AR587" s="394"/>
      <c r="AS587" s="394"/>
      <c r="AT587" s="394"/>
      <c r="AU587" s="394"/>
      <c r="AV587" s="394"/>
      <c r="AW587" s="394"/>
      <c r="AX587" s="394"/>
      <c r="AY587">
        <f>COUNTA($C$587)</f>
        <v>1</v>
      </c>
    </row>
    <row r="588" spans="1:51" ht="30" customHeight="1" x14ac:dyDescent="0.15">
      <c r="A588" s="392">
        <v>25</v>
      </c>
      <c r="B588" s="392">
        <v>1</v>
      </c>
      <c r="C588" s="406" t="s">
        <v>662</v>
      </c>
      <c r="D588" s="406"/>
      <c r="E588" s="406"/>
      <c r="F588" s="406"/>
      <c r="G588" s="406"/>
      <c r="H588" s="406"/>
      <c r="I588" s="406"/>
      <c r="J588" s="395">
        <v>5012701008662</v>
      </c>
      <c r="K588" s="395"/>
      <c r="L588" s="395"/>
      <c r="M588" s="395"/>
      <c r="N588" s="395"/>
      <c r="O588" s="395"/>
      <c r="P588" s="396" t="s">
        <v>980</v>
      </c>
      <c r="Q588" s="396"/>
      <c r="R588" s="396"/>
      <c r="S588" s="396"/>
      <c r="T588" s="396"/>
      <c r="U588" s="396"/>
      <c r="V588" s="396"/>
      <c r="W588" s="396"/>
      <c r="X588" s="396"/>
      <c r="Y588" s="397">
        <v>1</v>
      </c>
      <c r="Z588" s="398"/>
      <c r="AA588" s="398"/>
      <c r="AB588" s="399"/>
      <c r="AC588" s="400" t="s">
        <v>337</v>
      </c>
      <c r="AD588" s="401"/>
      <c r="AE588" s="401"/>
      <c r="AF588" s="401"/>
      <c r="AG588" s="401"/>
      <c r="AH588" s="402" t="s">
        <v>588</v>
      </c>
      <c r="AI588" s="402"/>
      <c r="AJ588" s="402"/>
      <c r="AK588" s="402"/>
      <c r="AL588" s="403" t="s">
        <v>588</v>
      </c>
      <c r="AM588" s="404"/>
      <c r="AN588" s="404"/>
      <c r="AO588" s="405"/>
      <c r="AP588" s="394" t="s">
        <v>588</v>
      </c>
      <c r="AQ588" s="394"/>
      <c r="AR588" s="394"/>
      <c r="AS588" s="394"/>
      <c r="AT588" s="394"/>
      <c r="AU588" s="394"/>
      <c r="AV588" s="394"/>
      <c r="AW588" s="394"/>
      <c r="AX588" s="394"/>
      <c r="AY588">
        <f>COUNTA($C$588)</f>
        <v>1</v>
      </c>
    </row>
    <row r="589" spans="1:51" ht="30" customHeight="1" x14ac:dyDescent="0.15">
      <c r="A589" s="392">
        <v>26</v>
      </c>
      <c r="B589" s="392">
        <v>1</v>
      </c>
      <c r="C589" s="406" t="s">
        <v>662</v>
      </c>
      <c r="D589" s="406"/>
      <c r="E589" s="406"/>
      <c r="F589" s="406"/>
      <c r="G589" s="406"/>
      <c r="H589" s="406"/>
      <c r="I589" s="406"/>
      <c r="J589" s="395">
        <v>5012701008662</v>
      </c>
      <c r="K589" s="395"/>
      <c r="L589" s="395"/>
      <c r="M589" s="395"/>
      <c r="N589" s="395"/>
      <c r="O589" s="395"/>
      <c r="P589" s="396" t="s">
        <v>324</v>
      </c>
      <c r="Q589" s="396"/>
      <c r="R589" s="396"/>
      <c r="S589" s="396"/>
      <c r="T589" s="396"/>
      <c r="U589" s="396"/>
      <c r="V589" s="396"/>
      <c r="W589" s="396"/>
      <c r="X589" s="396"/>
      <c r="Y589" s="397">
        <v>0.9</v>
      </c>
      <c r="Z589" s="398"/>
      <c r="AA589" s="398"/>
      <c r="AB589" s="399"/>
      <c r="AC589" s="400" t="s">
        <v>337</v>
      </c>
      <c r="AD589" s="401"/>
      <c r="AE589" s="401"/>
      <c r="AF589" s="401"/>
      <c r="AG589" s="401"/>
      <c r="AH589" s="402" t="s">
        <v>588</v>
      </c>
      <c r="AI589" s="402"/>
      <c r="AJ589" s="402"/>
      <c r="AK589" s="402"/>
      <c r="AL589" s="403" t="s">
        <v>588</v>
      </c>
      <c r="AM589" s="404"/>
      <c r="AN589" s="404"/>
      <c r="AO589" s="405"/>
      <c r="AP589" s="394" t="s">
        <v>588</v>
      </c>
      <c r="AQ589" s="394"/>
      <c r="AR589" s="394"/>
      <c r="AS589" s="394"/>
      <c r="AT589" s="394"/>
      <c r="AU589" s="394"/>
      <c r="AV589" s="394"/>
      <c r="AW589" s="394"/>
      <c r="AX589" s="394"/>
      <c r="AY589">
        <f>COUNTA($C$589)</f>
        <v>1</v>
      </c>
    </row>
    <row r="590" spans="1:51" ht="30" customHeight="1" x14ac:dyDescent="0.15">
      <c r="A590" s="392">
        <v>27</v>
      </c>
      <c r="B590" s="392">
        <v>1</v>
      </c>
      <c r="C590" s="406" t="s">
        <v>662</v>
      </c>
      <c r="D590" s="406"/>
      <c r="E590" s="406"/>
      <c r="F590" s="406"/>
      <c r="G590" s="406"/>
      <c r="H590" s="406"/>
      <c r="I590" s="406"/>
      <c r="J590" s="395">
        <v>5012701008662</v>
      </c>
      <c r="K590" s="395"/>
      <c r="L590" s="395"/>
      <c r="M590" s="395"/>
      <c r="N590" s="395"/>
      <c r="O590" s="395"/>
      <c r="P590" s="396" t="s">
        <v>720</v>
      </c>
      <c r="Q590" s="396"/>
      <c r="R590" s="396"/>
      <c r="S590" s="396"/>
      <c r="T590" s="396"/>
      <c r="U590" s="396"/>
      <c r="V590" s="396"/>
      <c r="W590" s="396"/>
      <c r="X590" s="396"/>
      <c r="Y590" s="397">
        <v>0.8</v>
      </c>
      <c r="Z590" s="398"/>
      <c r="AA590" s="398"/>
      <c r="AB590" s="399"/>
      <c r="AC590" s="400" t="s">
        <v>337</v>
      </c>
      <c r="AD590" s="401"/>
      <c r="AE590" s="401"/>
      <c r="AF590" s="401"/>
      <c r="AG590" s="401"/>
      <c r="AH590" s="402" t="s">
        <v>588</v>
      </c>
      <c r="AI590" s="402"/>
      <c r="AJ590" s="402"/>
      <c r="AK590" s="402"/>
      <c r="AL590" s="403" t="s">
        <v>588</v>
      </c>
      <c r="AM590" s="404"/>
      <c r="AN590" s="404"/>
      <c r="AO590" s="405"/>
      <c r="AP590" s="394" t="s">
        <v>588</v>
      </c>
      <c r="AQ590" s="394"/>
      <c r="AR590" s="394"/>
      <c r="AS590" s="394"/>
      <c r="AT590" s="394"/>
      <c r="AU590" s="394"/>
      <c r="AV590" s="394"/>
      <c r="AW590" s="394"/>
      <c r="AX590" s="394"/>
      <c r="AY590">
        <f>COUNTA($C$590)</f>
        <v>1</v>
      </c>
    </row>
    <row r="591" spans="1:51" ht="71.45" customHeight="1" x14ac:dyDescent="0.15">
      <c r="A591" s="392">
        <v>28</v>
      </c>
      <c r="B591" s="392">
        <v>1</v>
      </c>
      <c r="C591" s="406" t="s">
        <v>984</v>
      </c>
      <c r="D591" s="406"/>
      <c r="E591" s="406"/>
      <c r="F591" s="406"/>
      <c r="G591" s="406"/>
      <c r="H591" s="406"/>
      <c r="I591" s="406"/>
      <c r="J591" s="395">
        <v>6012401007567</v>
      </c>
      <c r="K591" s="395"/>
      <c r="L591" s="395"/>
      <c r="M591" s="395"/>
      <c r="N591" s="395"/>
      <c r="O591" s="395"/>
      <c r="P591" s="396" t="s">
        <v>363</v>
      </c>
      <c r="Q591" s="396"/>
      <c r="R591" s="396"/>
      <c r="S591" s="396"/>
      <c r="T591" s="396"/>
      <c r="U591" s="396"/>
      <c r="V591" s="396"/>
      <c r="W591" s="396"/>
      <c r="X591" s="396"/>
      <c r="Y591" s="397">
        <v>12.7</v>
      </c>
      <c r="Z591" s="398"/>
      <c r="AA591" s="398"/>
      <c r="AB591" s="399"/>
      <c r="AC591" s="400" t="s">
        <v>34</v>
      </c>
      <c r="AD591" s="401"/>
      <c r="AE591" s="401"/>
      <c r="AF591" s="401"/>
      <c r="AG591" s="401"/>
      <c r="AH591" s="402">
        <v>1</v>
      </c>
      <c r="AI591" s="402"/>
      <c r="AJ591" s="402"/>
      <c r="AK591" s="402"/>
      <c r="AL591" s="403">
        <v>97.13</v>
      </c>
      <c r="AM591" s="404"/>
      <c r="AN591" s="404"/>
      <c r="AO591" s="405"/>
      <c r="AP591" s="394" t="s">
        <v>588</v>
      </c>
      <c r="AQ591" s="394"/>
      <c r="AR591" s="394"/>
      <c r="AS591" s="394"/>
      <c r="AT591" s="394"/>
      <c r="AU591" s="394"/>
      <c r="AV591" s="394"/>
      <c r="AW591" s="394"/>
      <c r="AX591" s="394"/>
      <c r="AY591">
        <f>COUNTA($C$591)</f>
        <v>1</v>
      </c>
    </row>
    <row r="592" spans="1:51" ht="54" customHeight="1" x14ac:dyDescent="0.15">
      <c r="A592" s="392">
        <v>29</v>
      </c>
      <c r="B592" s="392">
        <v>1</v>
      </c>
      <c r="C592" s="406" t="s">
        <v>984</v>
      </c>
      <c r="D592" s="406"/>
      <c r="E592" s="406"/>
      <c r="F592" s="406"/>
      <c r="G592" s="406"/>
      <c r="H592" s="406"/>
      <c r="I592" s="406"/>
      <c r="J592" s="395">
        <v>6012401007567</v>
      </c>
      <c r="K592" s="395"/>
      <c r="L592" s="395"/>
      <c r="M592" s="395"/>
      <c r="N592" s="395"/>
      <c r="O592" s="395"/>
      <c r="P592" s="396" t="s">
        <v>486</v>
      </c>
      <c r="Q592" s="396"/>
      <c r="R592" s="396"/>
      <c r="S592" s="396"/>
      <c r="T592" s="396"/>
      <c r="U592" s="396"/>
      <c r="V592" s="396"/>
      <c r="W592" s="396"/>
      <c r="X592" s="396"/>
      <c r="Y592" s="397">
        <v>3.3</v>
      </c>
      <c r="Z592" s="398"/>
      <c r="AA592" s="398"/>
      <c r="AB592" s="399"/>
      <c r="AC592" s="400" t="s">
        <v>34</v>
      </c>
      <c r="AD592" s="401"/>
      <c r="AE592" s="401"/>
      <c r="AF592" s="401"/>
      <c r="AG592" s="401"/>
      <c r="AH592" s="402">
        <v>1</v>
      </c>
      <c r="AI592" s="402"/>
      <c r="AJ592" s="402"/>
      <c r="AK592" s="402"/>
      <c r="AL592" s="403">
        <v>97.12</v>
      </c>
      <c r="AM592" s="404"/>
      <c r="AN592" s="404"/>
      <c r="AO592" s="405"/>
      <c r="AP592" s="394" t="s">
        <v>588</v>
      </c>
      <c r="AQ592" s="394"/>
      <c r="AR592" s="394"/>
      <c r="AS592" s="394"/>
      <c r="AT592" s="394"/>
      <c r="AU592" s="394"/>
      <c r="AV592" s="394"/>
      <c r="AW592" s="394"/>
      <c r="AX592" s="394"/>
      <c r="AY592">
        <f>COUNTA($C$592)</f>
        <v>1</v>
      </c>
    </row>
    <row r="593" spans="1:51" ht="54" customHeight="1" x14ac:dyDescent="0.15">
      <c r="A593" s="392">
        <v>30</v>
      </c>
      <c r="B593" s="392">
        <v>1</v>
      </c>
      <c r="C593" s="406" t="s">
        <v>863</v>
      </c>
      <c r="D593" s="406"/>
      <c r="E593" s="406"/>
      <c r="F593" s="406"/>
      <c r="G593" s="406"/>
      <c r="H593" s="406"/>
      <c r="I593" s="406"/>
      <c r="J593" s="395">
        <v>6030001086113</v>
      </c>
      <c r="K593" s="395"/>
      <c r="L593" s="395"/>
      <c r="M593" s="395"/>
      <c r="N593" s="395"/>
      <c r="O593" s="395"/>
      <c r="P593" s="396" t="s">
        <v>981</v>
      </c>
      <c r="Q593" s="396"/>
      <c r="R593" s="396"/>
      <c r="S593" s="396"/>
      <c r="T593" s="396"/>
      <c r="U593" s="396"/>
      <c r="V593" s="396"/>
      <c r="W593" s="396"/>
      <c r="X593" s="396"/>
      <c r="Y593" s="397">
        <v>15.4</v>
      </c>
      <c r="Z593" s="398"/>
      <c r="AA593" s="398"/>
      <c r="AB593" s="399"/>
      <c r="AC593" s="400" t="s">
        <v>34</v>
      </c>
      <c r="AD593" s="401"/>
      <c r="AE593" s="401"/>
      <c r="AF593" s="401"/>
      <c r="AG593" s="401"/>
      <c r="AH593" s="402">
        <v>2</v>
      </c>
      <c r="AI593" s="402"/>
      <c r="AJ593" s="402"/>
      <c r="AK593" s="402"/>
      <c r="AL593" s="403">
        <v>78.02</v>
      </c>
      <c r="AM593" s="404"/>
      <c r="AN593" s="404"/>
      <c r="AO593" s="405"/>
      <c r="AP593" s="394" t="s">
        <v>588</v>
      </c>
      <c r="AQ593" s="394"/>
      <c r="AR593" s="394"/>
      <c r="AS593" s="394"/>
      <c r="AT593" s="394"/>
      <c r="AU593" s="394"/>
      <c r="AV593" s="394"/>
      <c r="AW593" s="394"/>
      <c r="AX593" s="394"/>
      <c r="AY593">
        <f>COUNTA($C$593)</f>
        <v>1</v>
      </c>
    </row>
    <row r="594" spans="1:51" ht="24.75"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1</v>
      </c>
    </row>
    <row r="595" spans="1:51" ht="24.75" customHeight="1" x14ac:dyDescent="0.15">
      <c r="A595" s="5"/>
      <c r="B595" s="12" t="s">
        <v>56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1</v>
      </c>
    </row>
    <row r="596" spans="1:51" ht="59.25" customHeight="1" x14ac:dyDescent="0.15">
      <c r="A596" s="183"/>
      <c r="B596" s="183"/>
      <c r="C596" s="183" t="s">
        <v>99</v>
      </c>
      <c r="D596" s="183"/>
      <c r="E596" s="183"/>
      <c r="F596" s="183"/>
      <c r="G596" s="183"/>
      <c r="H596" s="183"/>
      <c r="I596" s="183"/>
      <c r="J596" s="413" t="s">
        <v>108</v>
      </c>
      <c r="K596" s="182"/>
      <c r="L596" s="182"/>
      <c r="M596" s="182"/>
      <c r="N596" s="182"/>
      <c r="O596" s="182"/>
      <c r="P596" s="183" t="s">
        <v>27</v>
      </c>
      <c r="Q596" s="183"/>
      <c r="R596" s="183"/>
      <c r="S596" s="183"/>
      <c r="T596" s="183"/>
      <c r="U596" s="183"/>
      <c r="V596" s="183"/>
      <c r="W596" s="183"/>
      <c r="X596" s="183"/>
      <c r="Y596" s="415" t="s">
        <v>509</v>
      </c>
      <c r="Z596" s="415"/>
      <c r="AA596" s="415"/>
      <c r="AB596" s="415"/>
      <c r="AC596" s="413" t="s">
        <v>433</v>
      </c>
      <c r="AD596" s="413"/>
      <c r="AE596" s="413"/>
      <c r="AF596" s="413"/>
      <c r="AG596" s="413"/>
      <c r="AH596" s="415" t="s">
        <v>563</v>
      </c>
      <c r="AI596" s="183"/>
      <c r="AJ596" s="183"/>
      <c r="AK596" s="183"/>
      <c r="AL596" s="183" t="s">
        <v>26</v>
      </c>
      <c r="AM596" s="183"/>
      <c r="AN596" s="183"/>
      <c r="AO596" s="416"/>
      <c r="AP596" s="413" t="s">
        <v>512</v>
      </c>
      <c r="AQ596" s="413"/>
      <c r="AR596" s="413"/>
      <c r="AS596" s="413"/>
      <c r="AT596" s="413"/>
      <c r="AU596" s="413"/>
      <c r="AV596" s="413"/>
      <c r="AW596" s="413"/>
      <c r="AX596" s="413"/>
      <c r="AY596">
        <f>$AY$594</f>
        <v>1</v>
      </c>
    </row>
    <row r="597" spans="1:51" ht="30" customHeight="1" x14ac:dyDescent="0.15">
      <c r="A597" s="392">
        <v>1</v>
      </c>
      <c r="B597" s="392">
        <v>1</v>
      </c>
      <c r="C597" s="406" t="s">
        <v>239</v>
      </c>
      <c r="D597" s="406"/>
      <c r="E597" s="406"/>
      <c r="F597" s="406"/>
      <c r="G597" s="406"/>
      <c r="H597" s="406"/>
      <c r="I597" s="406"/>
      <c r="J597" s="395">
        <v>4020001020256</v>
      </c>
      <c r="K597" s="395"/>
      <c r="L597" s="395"/>
      <c r="M597" s="395"/>
      <c r="N597" s="395"/>
      <c r="O597" s="395"/>
      <c r="P597" s="396" t="s">
        <v>807</v>
      </c>
      <c r="Q597" s="396"/>
      <c r="R597" s="396"/>
      <c r="S597" s="396"/>
      <c r="T597" s="396"/>
      <c r="U597" s="396"/>
      <c r="V597" s="396"/>
      <c r="W597" s="396"/>
      <c r="X597" s="396"/>
      <c r="Y597" s="397">
        <v>2.6</v>
      </c>
      <c r="Z597" s="398"/>
      <c r="AA597" s="398"/>
      <c r="AB597" s="399"/>
      <c r="AC597" s="400" t="s">
        <v>34</v>
      </c>
      <c r="AD597" s="401"/>
      <c r="AE597" s="401"/>
      <c r="AF597" s="401"/>
      <c r="AG597" s="401"/>
      <c r="AH597" s="414">
        <v>1</v>
      </c>
      <c r="AI597" s="414"/>
      <c r="AJ597" s="414"/>
      <c r="AK597" s="414"/>
      <c r="AL597" s="403">
        <v>97.69</v>
      </c>
      <c r="AM597" s="404"/>
      <c r="AN597" s="404"/>
      <c r="AO597" s="405"/>
      <c r="AP597" s="394" t="s">
        <v>588</v>
      </c>
      <c r="AQ597" s="394"/>
      <c r="AR597" s="394"/>
      <c r="AS597" s="394"/>
      <c r="AT597" s="394"/>
      <c r="AU597" s="394"/>
      <c r="AV597" s="394"/>
      <c r="AW597" s="394"/>
      <c r="AX597" s="394"/>
      <c r="AY597">
        <f>$AY$594</f>
        <v>1</v>
      </c>
    </row>
    <row r="598" spans="1:51" ht="30" customHeight="1" x14ac:dyDescent="0.15">
      <c r="A598" s="392">
        <v>2</v>
      </c>
      <c r="B598" s="392">
        <v>1</v>
      </c>
      <c r="C598" s="406" t="s">
        <v>739</v>
      </c>
      <c r="D598" s="406"/>
      <c r="E598" s="406"/>
      <c r="F598" s="406"/>
      <c r="G598" s="406"/>
      <c r="H598" s="406"/>
      <c r="I598" s="406"/>
      <c r="J598" s="395">
        <v>4011101012854</v>
      </c>
      <c r="K598" s="395"/>
      <c r="L598" s="395"/>
      <c r="M598" s="395"/>
      <c r="N598" s="395"/>
      <c r="O598" s="395"/>
      <c r="P598" s="396" t="s">
        <v>597</v>
      </c>
      <c r="Q598" s="396"/>
      <c r="R598" s="396"/>
      <c r="S598" s="396"/>
      <c r="T598" s="396"/>
      <c r="U598" s="396"/>
      <c r="V598" s="396"/>
      <c r="W598" s="396"/>
      <c r="X598" s="396"/>
      <c r="Y598" s="397">
        <v>1.2</v>
      </c>
      <c r="Z598" s="398"/>
      <c r="AA598" s="398"/>
      <c r="AB598" s="399"/>
      <c r="AC598" s="400" t="s">
        <v>337</v>
      </c>
      <c r="AD598" s="401"/>
      <c r="AE598" s="401"/>
      <c r="AF598" s="401"/>
      <c r="AG598" s="401"/>
      <c r="AH598" s="414" t="s">
        <v>588</v>
      </c>
      <c r="AI598" s="414"/>
      <c r="AJ598" s="414"/>
      <c r="AK598" s="414"/>
      <c r="AL598" s="403" t="s">
        <v>588</v>
      </c>
      <c r="AM598" s="404"/>
      <c r="AN598" s="404"/>
      <c r="AO598" s="405"/>
      <c r="AP598" s="394" t="s">
        <v>588</v>
      </c>
      <c r="AQ598" s="394"/>
      <c r="AR598" s="394"/>
      <c r="AS598" s="394"/>
      <c r="AT598" s="394"/>
      <c r="AU598" s="394"/>
      <c r="AV598" s="394"/>
      <c r="AW598" s="394"/>
      <c r="AX598" s="394"/>
      <c r="AY598">
        <f>COUNTA($C$598)</f>
        <v>1</v>
      </c>
    </row>
    <row r="599" spans="1:51" ht="30" customHeight="1" x14ac:dyDescent="0.15">
      <c r="A599" s="392">
        <v>3</v>
      </c>
      <c r="B599" s="392">
        <v>1</v>
      </c>
      <c r="C599" s="406" t="s">
        <v>145</v>
      </c>
      <c r="D599" s="406"/>
      <c r="E599" s="406"/>
      <c r="F599" s="406"/>
      <c r="G599" s="406"/>
      <c r="H599" s="406"/>
      <c r="I599" s="406"/>
      <c r="J599" s="395">
        <v>1020001001886</v>
      </c>
      <c r="K599" s="395"/>
      <c r="L599" s="395"/>
      <c r="M599" s="395"/>
      <c r="N599" s="395"/>
      <c r="O599" s="395"/>
      <c r="P599" s="396" t="s">
        <v>218</v>
      </c>
      <c r="Q599" s="396"/>
      <c r="R599" s="396"/>
      <c r="S599" s="396"/>
      <c r="T599" s="396"/>
      <c r="U599" s="396"/>
      <c r="V599" s="396"/>
      <c r="W599" s="396"/>
      <c r="X599" s="396"/>
      <c r="Y599" s="397">
        <v>0.9</v>
      </c>
      <c r="Z599" s="398"/>
      <c r="AA599" s="398"/>
      <c r="AB599" s="399"/>
      <c r="AC599" s="400" t="s">
        <v>337</v>
      </c>
      <c r="AD599" s="401"/>
      <c r="AE599" s="401"/>
      <c r="AF599" s="401"/>
      <c r="AG599" s="401"/>
      <c r="AH599" s="402" t="s">
        <v>588</v>
      </c>
      <c r="AI599" s="402"/>
      <c r="AJ599" s="402"/>
      <c r="AK599" s="402"/>
      <c r="AL599" s="403" t="s">
        <v>588</v>
      </c>
      <c r="AM599" s="404"/>
      <c r="AN599" s="404"/>
      <c r="AO599" s="405"/>
      <c r="AP599" s="394" t="s">
        <v>588</v>
      </c>
      <c r="AQ599" s="394"/>
      <c r="AR599" s="394"/>
      <c r="AS599" s="394"/>
      <c r="AT599" s="394"/>
      <c r="AU599" s="394"/>
      <c r="AV599" s="394"/>
      <c r="AW599" s="394"/>
      <c r="AX599" s="394"/>
      <c r="AY599">
        <f>COUNTA($C$599)</f>
        <v>1</v>
      </c>
    </row>
    <row r="600" spans="1:51" ht="30" customHeight="1" x14ac:dyDescent="0.15">
      <c r="A600" s="392">
        <v>4</v>
      </c>
      <c r="B600" s="392">
        <v>1</v>
      </c>
      <c r="C600" s="406" t="s">
        <v>982</v>
      </c>
      <c r="D600" s="406"/>
      <c r="E600" s="406"/>
      <c r="F600" s="406"/>
      <c r="G600" s="406"/>
      <c r="H600" s="406"/>
      <c r="I600" s="406"/>
      <c r="J600" s="395">
        <v>9010001011755</v>
      </c>
      <c r="K600" s="395"/>
      <c r="L600" s="395"/>
      <c r="M600" s="395"/>
      <c r="N600" s="395"/>
      <c r="O600" s="395"/>
      <c r="P600" s="396" t="s">
        <v>167</v>
      </c>
      <c r="Q600" s="396"/>
      <c r="R600" s="396"/>
      <c r="S600" s="396"/>
      <c r="T600" s="396"/>
      <c r="U600" s="396"/>
      <c r="V600" s="396"/>
      <c r="W600" s="396"/>
      <c r="X600" s="396"/>
      <c r="Y600" s="397">
        <v>0.7</v>
      </c>
      <c r="Z600" s="398"/>
      <c r="AA600" s="398"/>
      <c r="AB600" s="399"/>
      <c r="AC600" s="400" t="s">
        <v>337</v>
      </c>
      <c r="AD600" s="401"/>
      <c r="AE600" s="401"/>
      <c r="AF600" s="401"/>
      <c r="AG600" s="401"/>
      <c r="AH600" s="402" t="s">
        <v>588</v>
      </c>
      <c r="AI600" s="402"/>
      <c r="AJ600" s="402"/>
      <c r="AK600" s="402"/>
      <c r="AL600" s="403" t="s">
        <v>588</v>
      </c>
      <c r="AM600" s="404"/>
      <c r="AN600" s="404"/>
      <c r="AO600" s="405"/>
      <c r="AP600" s="394" t="s">
        <v>588</v>
      </c>
      <c r="AQ600" s="394"/>
      <c r="AR600" s="394"/>
      <c r="AS600" s="394"/>
      <c r="AT600" s="394"/>
      <c r="AU600" s="394"/>
      <c r="AV600" s="394"/>
      <c r="AW600" s="394"/>
      <c r="AX600" s="394"/>
      <c r="AY600">
        <f>COUNTA($C$600)</f>
        <v>1</v>
      </c>
    </row>
    <row r="601" spans="1:51" ht="30" customHeight="1" x14ac:dyDescent="0.15">
      <c r="A601" s="392">
        <v>5</v>
      </c>
      <c r="B601" s="392">
        <v>1</v>
      </c>
      <c r="C601" s="406" t="s">
        <v>621</v>
      </c>
      <c r="D601" s="406"/>
      <c r="E601" s="406"/>
      <c r="F601" s="406"/>
      <c r="G601" s="406"/>
      <c r="H601" s="406"/>
      <c r="I601" s="406"/>
      <c r="J601" s="395">
        <v>4120001051530</v>
      </c>
      <c r="K601" s="395"/>
      <c r="L601" s="395"/>
      <c r="M601" s="395"/>
      <c r="N601" s="395"/>
      <c r="O601" s="395"/>
      <c r="P601" s="396" t="s">
        <v>983</v>
      </c>
      <c r="Q601" s="396"/>
      <c r="R601" s="396"/>
      <c r="S601" s="396"/>
      <c r="T601" s="396"/>
      <c r="U601" s="396"/>
      <c r="V601" s="396"/>
      <c r="W601" s="396"/>
      <c r="X601" s="396"/>
      <c r="Y601" s="397">
        <v>0.6</v>
      </c>
      <c r="Z601" s="398"/>
      <c r="AA601" s="398"/>
      <c r="AB601" s="399"/>
      <c r="AC601" s="400" t="s">
        <v>337</v>
      </c>
      <c r="AD601" s="401"/>
      <c r="AE601" s="401"/>
      <c r="AF601" s="401"/>
      <c r="AG601" s="401"/>
      <c r="AH601" s="402" t="s">
        <v>588</v>
      </c>
      <c r="AI601" s="402"/>
      <c r="AJ601" s="402"/>
      <c r="AK601" s="402"/>
      <c r="AL601" s="403" t="s">
        <v>588</v>
      </c>
      <c r="AM601" s="404"/>
      <c r="AN601" s="404"/>
      <c r="AO601" s="405"/>
      <c r="AP601" s="394" t="s">
        <v>588</v>
      </c>
      <c r="AQ601" s="394"/>
      <c r="AR601" s="394"/>
      <c r="AS601" s="394"/>
      <c r="AT601" s="394"/>
      <c r="AU601" s="394"/>
      <c r="AV601" s="394"/>
      <c r="AW601" s="394"/>
      <c r="AX601" s="394"/>
      <c r="AY601">
        <f>COUNTA($C$601)</f>
        <v>1</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customHeight="1" x14ac:dyDescent="0.15">
      <c r="A627" s="407" t="s">
        <v>53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549</v>
      </c>
      <c r="AM627" s="411"/>
      <c r="AN627" s="411"/>
      <c r="AO627" s="34" t="s">
        <v>925</v>
      </c>
      <c r="AP627" s="32"/>
      <c r="AQ627" s="32"/>
      <c r="AR627" s="32"/>
      <c r="AS627" s="32"/>
      <c r="AT627" s="32"/>
      <c r="AU627" s="32"/>
      <c r="AV627" s="32"/>
      <c r="AW627" s="32"/>
      <c r="AX627" s="44"/>
      <c r="AY627">
        <f>COUNTIF($AO$627,"☑")</f>
        <v>1</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535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2"/>
      <c r="B630" s="412"/>
      <c r="C630" s="413" t="s">
        <v>9</v>
      </c>
      <c r="D630" s="413"/>
      <c r="E630" s="413" t="s">
        <v>443</v>
      </c>
      <c r="F630" s="413"/>
      <c r="G630" s="413"/>
      <c r="H630" s="413"/>
      <c r="I630" s="413"/>
      <c r="J630" s="413" t="s">
        <v>108</v>
      </c>
      <c r="K630" s="413"/>
      <c r="L630" s="413"/>
      <c r="M630" s="413"/>
      <c r="N630" s="413"/>
      <c r="O630" s="413"/>
      <c r="P630" s="413" t="s">
        <v>27</v>
      </c>
      <c r="Q630" s="413"/>
      <c r="R630" s="413"/>
      <c r="S630" s="413"/>
      <c r="T630" s="413"/>
      <c r="U630" s="413"/>
      <c r="V630" s="413"/>
      <c r="W630" s="413"/>
      <c r="X630" s="413"/>
      <c r="Y630" s="413" t="s">
        <v>438</v>
      </c>
      <c r="Z630" s="413"/>
      <c r="AA630" s="413"/>
      <c r="AB630" s="413"/>
      <c r="AC630" s="413" t="s">
        <v>440</v>
      </c>
      <c r="AD630" s="413"/>
      <c r="AE630" s="413"/>
      <c r="AF630" s="413"/>
      <c r="AG630" s="413"/>
      <c r="AH630" s="413" t="s">
        <v>456</v>
      </c>
      <c r="AI630" s="413"/>
      <c r="AJ630" s="413"/>
      <c r="AK630" s="413"/>
      <c r="AL630" s="413" t="s">
        <v>26</v>
      </c>
      <c r="AM630" s="413"/>
      <c r="AN630" s="413"/>
      <c r="AO630" s="412"/>
      <c r="AP630" s="413" t="s">
        <v>546</v>
      </c>
      <c r="AQ630" s="413"/>
      <c r="AR630" s="413"/>
      <c r="AS630" s="413"/>
      <c r="AT630" s="413"/>
      <c r="AU630" s="413"/>
      <c r="AV630" s="413"/>
      <c r="AW630" s="413"/>
      <c r="AX630" s="413"/>
    </row>
    <row r="631" spans="1:51" ht="30"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631" priority="1189">
      <formula>IF(RIGHT(TEXT(P14,"0.#"),1)=".",FALSE,TRUE)</formula>
    </cfRule>
    <cfRule type="expression" dxfId="1630" priority="1190">
      <formula>IF(RIGHT(TEXT(P14,"0.#"),1)=".",TRUE,FALSE)</formula>
    </cfRule>
  </conditionalFormatting>
  <conditionalFormatting sqref="P18:AX18">
    <cfRule type="expression" dxfId="1629" priority="1187">
      <formula>IF(RIGHT(TEXT(P18,"0.#"),1)=".",FALSE,TRUE)</formula>
    </cfRule>
    <cfRule type="expression" dxfId="1628" priority="1188">
      <formula>IF(RIGHT(TEXT(P18,"0.#"),1)=".",TRUE,FALSE)</formula>
    </cfRule>
  </conditionalFormatting>
  <conditionalFormatting sqref="Y320">
    <cfRule type="expression" dxfId="1627" priority="1183">
      <formula>IF(RIGHT(TEXT(Y320,"0.#"),1)=".",FALSE,TRUE)</formula>
    </cfRule>
    <cfRule type="expression" dxfId="1626" priority="1184">
      <formula>IF(RIGHT(TEXT(Y320,"0.#"),1)=".",TRUE,FALSE)</formula>
    </cfRule>
  </conditionalFormatting>
  <conditionalFormatting sqref="Y351:Y358 Y349 Y338:Y345 Y336 Y325:Y332 Y323">
    <cfRule type="expression" dxfId="1625" priority="1163">
      <formula>IF(RIGHT(TEXT(Y323,"0.#"),1)=".",FALSE,TRUE)</formula>
    </cfRule>
    <cfRule type="expression" dxfId="1624" priority="1164">
      <formula>IF(RIGHT(TEXT(Y323,"0.#"),1)=".",TRUE,FALSE)</formula>
    </cfRule>
  </conditionalFormatting>
  <conditionalFormatting sqref="P16:AQ17 P15:AX15 P13:AX13">
    <cfRule type="expression" dxfId="1623" priority="1181">
      <formula>IF(RIGHT(TEXT(P13,"0.#"),1)=".",FALSE,TRUE)</formula>
    </cfRule>
    <cfRule type="expression" dxfId="1622" priority="1182">
      <formula>IF(RIGHT(TEXT(P13,"0.#"),1)=".",TRUE,FALSE)</formula>
    </cfRule>
  </conditionalFormatting>
  <conditionalFormatting sqref="P19:AJ19">
    <cfRule type="expression" dxfId="1621" priority="1179">
      <formula>IF(RIGHT(TEXT(P19,"0.#"),1)=".",FALSE,TRUE)</formula>
    </cfRule>
    <cfRule type="expression" dxfId="1620" priority="1180">
      <formula>IF(RIGHT(TEXT(P19,"0.#"),1)=".",TRUE,FALSE)</formula>
    </cfRule>
  </conditionalFormatting>
  <conditionalFormatting sqref="AE32 AQ32">
    <cfRule type="expression" dxfId="1619" priority="1177">
      <formula>IF(RIGHT(TEXT(AE32,"0.#"),1)=".",FALSE,TRUE)</formula>
    </cfRule>
    <cfRule type="expression" dxfId="1618" priority="1178">
      <formula>IF(RIGHT(TEXT(AE32,"0.#"),1)=".",TRUE,FALSE)</formula>
    </cfRule>
  </conditionalFormatting>
  <conditionalFormatting sqref="Y313:Y319">
    <cfRule type="expression" dxfId="1617" priority="1175">
      <formula>IF(RIGHT(TEXT(Y313,"0.#"),1)=".",FALSE,TRUE)</formula>
    </cfRule>
    <cfRule type="expression" dxfId="1616" priority="1176">
      <formula>IF(RIGHT(TEXT(Y313,"0.#"),1)=".",TRUE,FALSE)</formula>
    </cfRule>
  </conditionalFormatting>
  <conditionalFormatting sqref="AU320">
    <cfRule type="expression" dxfId="1615" priority="1171">
      <formula>IF(RIGHT(TEXT(AU320,"0.#"),1)=".",FALSE,TRUE)</formula>
    </cfRule>
    <cfRule type="expression" dxfId="1614" priority="1172">
      <formula>IF(RIGHT(TEXT(AU320,"0.#"),1)=".",TRUE,FALSE)</formula>
    </cfRule>
  </conditionalFormatting>
  <conditionalFormatting sqref="AU313:AU319">
    <cfRule type="expression" dxfId="1613" priority="1169">
      <formula>IF(RIGHT(TEXT(AU313,"0.#"),1)=".",FALSE,TRUE)</formula>
    </cfRule>
    <cfRule type="expression" dxfId="1612" priority="1170">
      <formula>IF(RIGHT(TEXT(AU313,"0.#"),1)=".",TRUE,FALSE)</formula>
    </cfRule>
  </conditionalFormatting>
  <conditionalFormatting sqref="Y350 Y337 Y324">
    <cfRule type="expression" dxfId="1611" priority="1167">
      <formula>IF(RIGHT(TEXT(Y324,"0.#"),1)=".",FALSE,TRUE)</formula>
    </cfRule>
    <cfRule type="expression" dxfId="1610" priority="1168">
      <formula>IF(RIGHT(TEXT(Y324,"0.#"),1)=".",TRUE,FALSE)</formula>
    </cfRule>
  </conditionalFormatting>
  <conditionalFormatting sqref="Y359 Y346 Y333">
    <cfRule type="expression" dxfId="1609" priority="1165">
      <formula>IF(RIGHT(TEXT(Y333,"0.#"),1)=".",FALSE,TRUE)</formula>
    </cfRule>
    <cfRule type="expression" dxfId="1608" priority="1166">
      <formula>IF(RIGHT(TEXT(Y333,"0.#"),1)=".",TRUE,FALSE)</formula>
    </cfRule>
  </conditionalFormatting>
  <conditionalFormatting sqref="AU350 AU337 AU324">
    <cfRule type="expression" dxfId="1607" priority="1161">
      <formula>IF(RIGHT(TEXT(AU324,"0.#"),1)=".",FALSE,TRUE)</formula>
    </cfRule>
    <cfRule type="expression" dxfId="1606" priority="1162">
      <formula>IF(RIGHT(TEXT(AU324,"0.#"),1)=".",TRUE,FALSE)</formula>
    </cfRule>
  </conditionalFormatting>
  <conditionalFormatting sqref="AU359 AU346 AU333">
    <cfRule type="expression" dxfId="1605" priority="1159">
      <formula>IF(RIGHT(TEXT(AU333,"0.#"),1)=".",FALSE,TRUE)</formula>
    </cfRule>
    <cfRule type="expression" dxfId="1604" priority="1160">
      <formula>IF(RIGHT(TEXT(AU333,"0.#"),1)=".",TRUE,FALSE)</formula>
    </cfRule>
  </conditionalFormatting>
  <conditionalFormatting sqref="AU351:AU358 AU349 AU338:AU345 AU336 AU325:AU332 AU323">
    <cfRule type="expression" dxfId="1603" priority="1157">
      <formula>IF(RIGHT(TEXT(AU323,"0.#"),1)=".",FALSE,TRUE)</formula>
    </cfRule>
    <cfRule type="expression" dxfId="1602" priority="1158">
      <formula>IF(RIGHT(TEXT(AU323,"0.#"),1)=".",TRUE,FALSE)</formula>
    </cfRule>
  </conditionalFormatting>
  <conditionalFormatting sqref="AI32">
    <cfRule type="expression" dxfId="1601" priority="1155">
      <formula>IF(RIGHT(TEXT(AI32,"0.#"),1)=".",FALSE,TRUE)</formula>
    </cfRule>
    <cfRule type="expression" dxfId="1600" priority="1156">
      <formula>IF(RIGHT(TEXT(AI32,"0.#"),1)=".",TRUE,FALSE)</formula>
    </cfRule>
  </conditionalFormatting>
  <conditionalFormatting sqref="AE33">
    <cfRule type="expression" dxfId="1599" priority="1151">
      <formula>IF(RIGHT(TEXT(AE33,"0.#"),1)=".",FALSE,TRUE)</formula>
    </cfRule>
    <cfRule type="expression" dxfId="1598" priority="1152">
      <formula>IF(RIGHT(TEXT(AE33,"0.#"),1)=".",TRUE,FALSE)</formula>
    </cfRule>
  </conditionalFormatting>
  <conditionalFormatting sqref="AI33">
    <cfRule type="expression" dxfId="1597" priority="1149">
      <formula>IF(RIGHT(TEXT(AI33,"0.#"),1)=".",FALSE,TRUE)</formula>
    </cfRule>
    <cfRule type="expression" dxfId="1596" priority="1150">
      <formula>IF(RIGHT(TEXT(AI33,"0.#"),1)=".",TRUE,FALSE)</formula>
    </cfRule>
  </conditionalFormatting>
  <conditionalFormatting sqref="AQ33">
    <cfRule type="expression" dxfId="1595" priority="1145">
      <formula>IF(RIGHT(TEXT(AQ33,"0.#"),1)=".",FALSE,TRUE)</formula>
    </cfRule>
    <cfRule type="expression" dxfId="1594" priority="1146">
      <formula>IF(RIGHT(TEXT(AQ33,"0.#"),1)=".",TRUE,FALSE)</formula>
    </cfRule>
  </conditionalFormatting>
  <conditionalFormatting sqref="AE210">
    <cfRule type="expression" dxfId="1593" priority="1143">
      <formula>IF(RIGHT(TEXT(AE210,"0.#"),1)=".",FALSE,TRUE)</formula>
    </cfRule>
    <cfRule type="expression" dxfId="1592" priority="1144">
      <formula>IF(RIGHT(TEXT(AE210,"0.#"),1)=".",TRUE,FALSE)</formula>
    </cfRule>
  </conditionalFormatting>
  <conditionalFormatting sqref="AE211">
    <cfRule type="expression" dxfId="1591" priority="1141">
      <formula>IF(RIGHT(TEXT(AE211,"0.#"),1)=".",FALSE,TRUE)</formula>
    </cfRule>
    <cfRule type="expression" dxfId="1590" priority="1142">
      <formula>IF(RIGHT(TEXT(AE211,"0.#"),1)=".",TRUE,FALSE)</formula>
    </cfRule>
  </conditionalFormatting>
  <conditionalFormatting sqref="AE212">
    <cfRule type="expression" dxfId="1589" priority="1139">
      <formula>IF(RIGHT(TEXT(AE212,"0.#"),1)=".",FALSE,TRUE)</formula>
    </cfRule>
    <cfRule type="expression" dxfId="1588" priority="1140">
      <formula>IF(RIGHT(TEXT(AE212,"0.#"),1)=".",TRUE,FALSE)</formula>
    </cfRule>
  </conditionalFormatting>
  <conditionalFormatting sqref="AI212">
    <cfRule type="expression" dxfId="1587" priority="1137">
      <formula>IF(RIGHT(TEXT(AI212,"0.#"),1)=".",FALSE,TRUE)</formula>
    </cfRule>
    <cfRule type="expression" dxfId="1586" priority="1138">
      <formula>IF(RIGHT(TEXT(AI212,"0.#"),1)=".",TRUE,FALSE)</formula>
    </cfRule>
  </conditionalFormatting>
  <conditionalFormatting sqref="AI211">
    <cfRule type="expression" dxfId="1585" priority="1135">
      <formula>IF(RIGHT(TEXT(AI211,"0.#"),1)=".",FALSE,TRUE)</formula>
    </cfRule>
    <cfRule type="expression" dxfId="1584" priority="1136">
      <formula>IF(RIGHT(TEXT(AI211,"0.#"),1)=".",TRUE,FALSE)</formula>
    </cfRule>
  </conditionalFormatting>
  <conditionalFormatting sqref="AI210">
    <cfRule type="expression" dxfId="1583" priority="1133">
      <formula>IF(RIGHT(TEXT(AI210,"0.#"),1)=".",FALSE,TRUE)</formula>
    </cfRule>
    <cfRule type="expression" dxfId="1582" priority="1134">
      <formula>IF(RIGHT(TEXT(AI210,"0.#"),1)=".",TRUE,FALSE)</formula>
    </cfRule>
  </conditionalFormatting>
  <conditionalFormatting sqref="AM210">
    <cfRule type="expression" dxfId="1581" priority="1131">
      <formula>IF(RIGHT(TEXT(AM210,"0.#"),1)=".",FALSE,TRUE)</formula>
    </cfRule>
    <cfRule type="expression" dxfId="1580" priority="1132">
      <formula>IF(RIGHT(TEXT(AM210,"0.#"),1)=".",TRUE,FALSE)</formula>
    </cfRule>
  </conditionalFormatting>
  <conditionalFormatting sqref="AM211">
    <cfRule type="expression" dxfId="1579" priority="1129">
      <formula>IF(RIGHT(TEXT(AM211,"0.#"),1)=".",FALSE,TRUE)</formula>
    </cfRule>
    <cfRule type="expression" dxfId="1578" priority="1130">
      <formula>IF(RIGHT(TEXT(AM211,"0.#"),1)=".",TRUE,FALSE)</formula>
    </cfRule>
  </conditionalFormatting>
  <conditionalFormatting sqref="AM212">
    <cfRule type="expression" dxfId="1577" priority="1127">
      <formula>IF(RIGHT(TEXT(AM212,"0.#"),1)=".",FALSE,TRUE)</formula>
    </cfRule>
    <cfRule type="expression" dxfId="1576" priority="1128">
      <formula>IF(RIGHT(TEXT(AM212,"0.#"),1)=".",TRUE,FALSE)</formula>
    </cfRule>
  </conditionalFormatting>
  <conditionalFormatting sqref="AL390:AO395">
    <cfRule type="expression" dxfId="1575" priority="1123">
      <formula>IF(AND(AL390&gt;=0,RIGHT(TEXT(AL390,"0.#"),1)&lt;&gt;"."),TRUE,FALSE)</formula>
    </cfRule>
    <cfRule type="expression" dxfId="1574" priority="1124">
      <formula>IF(AND(AL390&gt;=0,RIGHT(TEXT(AL390,"0.#"),1)="."),TRUE,FALSE)</formula>
    </cfRule>
    <cfRule type="expression" dxfId="1573" priority="1125">
      <formula>IF(AND(AL390&lt;0,RIGHT(TEXT(AL390,"0.#"),1)&lt;&gt;"."),TRUE,FALSE)</formula>
    </cfRule>
    <cfRule type="expression" dxfId="1572" priority="1126">
      <formula>IF(AND(AL390&lt;0,RIGHT(TEXT(AL390,"0.#"),1)="."),TRUE,FALSE)</formula>
    </cfRule>
  </conditionalFormatting>
  <conditionalFormatting sqref="AQ210:AQ212">
    <cfRule type="expression" dxfId="1571" priority="1121">
      <formula>IF(RIGHT(TEXT(AQ210,"0.#"),1)=".",FALSE,TRUE)</formula>
    </cfRule>
    <cfRule type="expression" dxfId="1570" priority="1122">
      <formula>IF(RIGHT(TEXT(AQ210,"0.#"),1)=".",TRUE,FALSE)</formula>
    </cfRule>
  </conditionalFormatting>
  <conditionalFormatting sqref="AU210:AU212">
    <cfRule type="expression" dxfId="1569" priority="1119">
      <formula>IF(RIGHT(TEXT(AU210,"0.#"),1)=".",FALSE,TRUE)</formula>
    </cfRule>
    <cfRule type="expression" dxfId="1568" priority="1120">
      <formula>IF(RIGHT(TEXT(AU210,"0.#"),1)=".",TRUE,FALSE)</formula>
    </cfRule>
  </conditionalFormatting>
  <conditionalFormatting sqref="Y390:Y395">
    <cfRule type="expression" dxfId="1567" priority="1117">
      <formula>IF(RIGHT(TEXT(Y390,"0.#"),1)=".",FALSE,TRUE)</formula>
    </cfRule>
    <cfRule type="expression" dxfId="1566" priority="1118">
      <formula>IF(RIGHT(TEXT(Y390,"0.#"),1)=".",TRUE,FALSE)</formula>
    </cfRule>
  </conditionalFormatting>
  <conditionalFormatting sqref="AL631:AO660">
    <cfRule type="expression" dxfId="1565" priority="1113">
      <formula>IF(AND(AL631&gt;=0,RIGHT(TEXT(AL631,"0.#"),1)&lt;&gt;"."),TRUE,FALSE)</formula>
    </cfRule>
    <cfRule type="expression" dxfId="1564" priority="1114">
      <formula>IF(AND(AL631&gt;=0,RIGHT(TEXT(AL631,"0.#"),1)="."),TRUE,FALSE)</formula>
    </cfRule>
    <cfRule type="expression" dxfId="1563" priority="1115">
      <formula>IF(AND(AL631&lt;0,RIGHT(TEXT(AL631,"0.#"),1)&lt;&gt;"."),TRUE,FALSE)</formula>
    </cfRule>
    <cfRule type="expression" dxfId="1562" priority="1116">
      <formula>IF(AND(AL631&lt;0,RIGHT(TEXT(AL631,"0.#"),1)="."),TRUE,FALSE)</formula>
    </cfRule>
  </conditionalFormatting>
  <conditionalFormatting sqref="Y631:Y660">
    <cfRule type="expression" dxfId="1561" priority="1111">
      <formula>IF(RIGHT(TEXT(Y631,"0.#"),1)=".",FALSE,TRUE)</formula>
    </cfRule>
    <cfRule type="expression" dxfId="1560" priority="1112">
      <formula>IF(RIGHT(TEXT(Y631,"0.#"),1)=".",TRUE,FALSE)</formula>
    </cfRule>
  </conditionalFormatting>
  <conditionalFormatting sqref="Y424:Y428">
    <cfRule type="expression" dxfId="1559" priority="1043">
      <formula>IF(RIGHT(TEXT(Y424,"0.#"),1)=".",FALSE,TRUE)</formula>
    </cfRule>
    <cfRule type="expression" dxfId="1558" priority="1044">
      <formula>IF(RIGHT(TEXT(Y424,"0.#"),1)=".",TRUE,FALSE)</formula>
    </cfRule>
  </conditionalFormatting>
  <conditionalFormatting sqref="Y434:Y461">
    <cfRule type="expression" dxfId="1557" priority="1031">
      <formula>IF(RIGHT(TEXT(Y434,"0.#"),1)=".",FALSE,TRUE)</formula>
    </cfRule>
    <cfRule type="expression" dxfId="1556" priority="1032">
      <formula>IF(RIGHT(TEXT(Y434,"0.#"),1)=".",TRUE,FALSE)</formula>
    </cfRule>
  </conditionalFormatting>
  <conditionalFormatting sqref="Y432:Y433">
    <cfRule type="expression" dxfId="1555" priority="1025">
      <formula>IF(RIGHT(TEXT(Y432,"0.#"),1)=".",FALSE,TRUE)</formula>
    </cfRule>
    <cfRule type="expression" dxfId="1554" priority="1026">
      <formula>IF(RIGHT(TEXT(Y432,"0.#"),1)=".",TRUE,FALSE)</formula>
    </cfRule>
  </conditionalFormatting>
  <conditionalFormatting sqref="Y467:Y494">
    <cfRule type="expression" dxfId="1553" priority="1019">
      <formula>IF(RIGHT(TEXT(Y467,"0.#"),1)=".",FALSE,TRUE)</formula>
    </cfRule>
    <cfRule type="expression" dxfId="1552" priority="1020">
      <formula>IF(RIGHT(TEXT(Y467,"0.#"),1)=".",TRUE,FALSE)</formula>
    </cfRule>
  </conditionalFormatting>
  <conditionalFormatting sqref="Y465:Y466">
    <cfRule type="expression" dxfId="1551" priority="1013">
      <formula>IF(RIGHT(TEXT(Y465,"0.#"),1)=".",FALSE,TRUE)</formula>
    </cfRule>
    <cfRule type="expression" dxfId="1550" priority="1014">
      <formula>IF(RIGHT(TEXT(Y465,"0.#"),1)=".",TRUE,FALSE)</formula>
    </cfRule>
  </conditionalFormatting>
  <conditionalFormatting sqref="Y500:Y527">
    <cfRule type="expression" dxfId="1549" priority="1007">
      <formula>IF(RIGHT(TEXT(Y500,"0.#"),1)=".",FALSE,TRUE)</formula>
    </cfRule>
    <cfRule type="expression" dxfId="1548" priority="1008">
      <formula>IF(RIGHT(TEXT(Y500,"0.#"),1)=".",TRUE,FALSE)</formula>
    </cfRule>
  </conditionalFormatting>
  <conditionalFormatting sqref="Y498:Y499">
    <cfRule type="expression" dxfId="1547" priority="1001">
      <formula>IF(RIGHT(TEXT(Y498,"0.#"),1)=".",FALSE,TRUE)</formula>
    </cfRule>
    <cfRule type="expression" dxfId="1546" priority="1002">
      <formula>IF(RIGHT(TEXT(Y498,"0.#"),1)=".",TRUE,FALSE)</formula>
    </cfRule>
  </conditionalFormatting>
  <conditionalFormatting sqref="Y533:Y560">
    <cfRule type="expression" dxfId="1545" priority="995">
      <formula>IF(RIGHT(TEXT(Y533,"0.#"),1)=".",FALSE,TRUE)</formula>
    </cfRule>
    <cfRule type="expression" dxfId="1544" priority="996">
      <formula>IF(RIGHT(TEXT(Y533,"0.#"),1)=".",TRUE,FALSE)</formula>
    </cfRule>
  </conditionalFormatting>
  <conditionalFormatting sqref="W23">
    <cfRule type="expression" dxfId="1543" priority="1103">
      <formula>IF(RIGHT(TEXT(W23,"0.#"),1)=".",FALSE,TRUE)</formula>
    </cfRule>
    <cfRule type="expression" dxfId="1542" priority="1104">
      <formula>IF(RIGHT(TEXT(W23,"0.#"),1)=".",TRUE,FALSE)</formula>
    </cfRule>
  </conditionalFormatting>
  <conditionalFormatting sqref="W24:W27">
    <cfRule type="expression" dxfId="1541" priority="1101">
      <formula>IF(RIGHT(TEXT(W24,"0.#"),1)=".",FALSE,TRUE)</formula>
    </cfRule>
    <cfRule type="expression" dxfId="1540" priority="1102">
      <formula>IF(RIGHT(TEXT(W24,"0.#"),1)=".",TRUE,FALSE)</formula>
    </cfRule>
  </conditionalFormatting>
  <conditionalFormatting sqref="W28">
    <cfRule type="expression" dxfId="1539" priority="1099">
      <formula>IF(RIGHT(TEXT(W28,"0.#"),1)=".",FALSE,TRUE)</formula>
    </cfRule>
    <cfRule type="expression" dxfId="1538" priority="1100">
      <formula>IF(RIGHT(TEXT(W28,"0.#"),1)=".",TRUE,FALSE)</formula>
    </cfRule>
  </conditionalFormatting>
  <conditionalFormatting sqref="P23">
    <cfRule type="expression" dxfId="1537" priority="1097">
      <formula>IF(RIGHT(TEXT(P23,"0.#"),1)=".",FALSE,TRUE)</formula>
    </cfRule>
    <cfRule type="expression" dxfId="1536" priority="1098">
      <formula>IF(RIGHT(TEXT(P23,"0.#"),1)=".",TRUE,FALSE)</formula>
    </cfRule>
  </conditionalFormatting>
  <conditionalFormatting sqref="P24:P27">
    <cfRule type="expression" dxfId="1535" priority="1095">
      <formula>IF(RIGHT(TEXT(P24,"0.#"),1)=".",FALSE,TRUE)</formula>
    </cfRule>
    <cfRule type="expression" dxfId="1534" priority="1096">
      <formula>IF(RIGHT(TEXT(P24,"0.#"),1)=".",TRUE,FALSE)</formula>
    </cfRule>
  </conditionalFormatting>
  <conditionalFormatting sqref="P28">
    <cfRule type="expression" dxfId="1533" priority="1093">
      <formula>IF(RIGHT(TEXT(P28,"0.#"),1)=".",FALSE,TRUE)</formula>
    </cfRule>
    <cfRule type="expression" dxfId="1532" priority="1094">
      <formula>IF(RIGHT(TEXT(P28,"0.#"),1)=".",TRUE,FALSE)</formula>
    </cfRule>
  </conditionalFormatting>
  <conditionalFormatting sqref="AE202">
    <cfRule type="expression" dxfId="1531" priority="1091">
      <formula>IF(RIGHT(TEXT(AE202,"0.#"),1)=".",FALSE,TRUE)</formula>
    </cfRule>
    <cfRule type="expression" dxfId="1530" priority="1092">
      <formula>IF(RIGHT(TEXT(AE202,"0.#"),1)=".",TRUE,FALSE)</formula>
    </cfRule>
  </conditionalFormatting>
  <conditionalFormatting sqref="AE203">
    <cfRule type="expression" dxfId="1529" priority="1089">
      <formula>IF(RIGHT(TEXT(AE203,"0.#"),1)=".",FALSE,TRUE)</formula>
    </cfRule>
    <cfRule type="expression" dxfId="1528" priority="1090">
      <formula>IF(RIGHT(TEXT(AE203,"0.#"),1)=".",TRUE,FALSE)</formula>
    </cfRule>
  </conditionalFormatting>
  <conditionalFormatting sqref="AE204">
    <cfRule type="expression" dxfId="1527" priority="1087">
      <formula>IF(RIGHT(TEXT(AE204,"0.#"),1)=".",FALSE,TRUE)</formula>
    </cfRule>
    <cfRule type="expression" dxfId="1526" priority="1088">
      <formula>IF(RIGHT(TEXT(AE204,"0.#"),1)=".",TRUE,FALSE)</formula>
    </cfRule>
  </conditionalFormatting>
  <conditionalFormatting sqref="AI204">
    <cfRule type="expression" dxfId="1525" priority="1085">
      <formula>IF(RIGHT(TEXT(AI204,"0.#"),1)=".",FALSE,TRUE)</formula>
    </cfRule>
    <cfRule type="expression" dxfId="1524" priority="1086">
      <formula>IF(RIGHT(TEXT(AI204,"0.#"),1)=".",TRUE,FALSE)</formula>
    </cfRule>
  </conditionalFormatting>
  <conditionalFormatting sqref="AI203">
    <cfRule type="expression" dxfId="1523" priority="1083">
      <formula>IF(RIGHT(TEXT(AI203,"0.#"),1)=".",FALSE,TRUE)</formula>
    </cfRule>
    <cfRule type="expression" dxfId="1522" priority="1084">
      <formula>IF(RIGHT(TEXT(AI203,"0.#"),1)=".",TRUE,FALSE)</formula>
    </cfRule>
  </conditionalFormatting>
  <conditionalFormatting sqref="AI202">
    <cfRule type="expression" dxfId="1521" priority="1081">
      <formula>IF(RIGHT(TEXT(AI202,"0.#"),1)=".",FALSE,TRUE)</formula>
    </cfRule>
    <cfRule type="expression" dxfId="1520" priority="1082">
      <formula>IF(RIGHT(TEXT(AI202,"0.#"),1)=".",TRUE,FALSE)</formula>
    </cfRule>
  </conditionalFormatting>
  <conditionalFormatting sqref="AM202">
    <cfRule type="expression" dxfId="1519" priority="1079">
      <formula>IF(RIGHT(TEXT(AM202,"0.#"),1)=".",FALSE,TRUE)</formula>
    </cfRule>
    <cfRule type="expression" dxfId="1518" priority="1080">
      <formula>IF(RIGHT(TEXT(AM202,"0.#"),1)=".",TRUE,FALSE)</formula>
    </cfRule>
  </conditionalFormatting>
  <conditionalFormatting sqref="AM203">
    <cfRule type="expression" dxfId="1517" priority="1077">
      <formula>IF(RIGHT(TEXT(AM203,"0.#"),1)=".",FALSE,TRUE)</formula>
    </cfRule>
    <cfRule type="expression" dxfId="1516" priority="1078">
      <formula>IF(RIGHT(TEXT(AM203,"0.#"),1)=".",TRUE,FALSE)</formula>
    </cfRule>
  </conditionalFormatting>
  <conditionalFormatting sqref="AM204">
    <cfRule type="expression" dxfId="1515" priority="1075">
      <formula>IF(RIGHT(TEXT(AM204,"0.#"),1)=".",FALSE,TRUE)</formula>
    </cfRule>
    <cfRule type="expression" dxfId="1514" priority="1076">
      <formula>IF(RIGHT(TEXT(AM204,"0.#"),1)=".",TRUE,FALSE)</formula>
    </cfRule>
  </conditionalFormatting>
  <conditionalFormatting sqref="AQ202:AQ204">
    <cfRule type="expression" dxfId="1513" priority="1073">
      <formula>IF(RIGHT(TEXT(AQ202,"0.#"),1)=".",FALSE,TRUE)</formula>
    </cfRule>
    <cfRule type="expression" dxfId="1512" priority="1074">
      <formula>IF(RIGHT(TEXT(AQ202,"0.#"),1)=".",TRUE,FALSE)</formula>
    </cfRule>
  </conditionalFormatting>
  <conditionalFormatting sqref="AU202:AU204">
    <cfRule type="expression" dxfId="1511" priority="1071">
      <formula>IF(RIGHT(TEXT(AU202,"0.#"),1)=".",FALSE,TRUE)</formula>
    </cfRule>
    <cfRule type="expression" dxfId="1510" priority="1072">
      <formula>IF(RIGHT(TEXT(AU202,"0.#"),1)=".",TRUE,FALSE)</formula>
    </cfRule>
  </conditionalFormatting>
  <conditionalFormatting sqref="AE205">
    <cfRule type="expression" dxfId="1509" priority="1069">
      <formula>IF(RIGHT(TEXT(AE205,"0.#"),1)=".",FALSE,TRUE)</formula>
    </cfRule>
    <cfRule type="expression" dxfId="1508" priority="1070">
      <formula>IF(RIGHT(TEXT(AE205,"0.#"),1)=".",TRUE,FALSE)</formula>
    </cfRule>
  </conditionalFormatting>
  <conditionalFormatting sqref="AE206">
    <cfRule type="expression" dxfId="1507" priority="1067">
      <formula>IF(RIGHT(TEXT(AE206,"0.#"),1)=".",FALSE,TRUE)</formula>
    </cfRule>
    <cfRule type="expression" dxfId="1506" priority="1068">
      <formula>IF(RIGHT(TEXT(AE206,"0.#"),1)=".",TRUE,FALSE)</formula>
    </cfRule>
  </conditionalFormatting>
  <conditionalFormatting sqref="AE207">
    <cfRule type="expression" dxfId="1505" priority="1065">
      <formula>IF(RIGHT(TEXT(AE207,"0.#"),1)=".",FALSE,TRUE)</formula>
    </cfRule>
    <cfRule type="expression" dxfId="1504" priority="1066">
      <formula>IF(RIGHT(TEXT(AE207,"0.#"),1)=".",TRUE,FALSE)</formula>
    </cfRule>
  </conditionalFormatting>
  <conditionalFormatting sqref="AI207">
    <cfRule type="expression" dxfId="1503" priority="1063">
      <formula>IF(RIGHT(TEXT(AI207,"0.#"),1)=".",FALSE,TRUE)</formula>
    </cfRule>
    <cfRule type="expression" dxfId="1502" priority="1064">
      <formula>IF(RIGHT(TEXT(AI207,"0.#"),1)=".",TRUE,FALSE)</formula>
    </cfRule>
  </conditionalFormatting>
  <conditionalFormatting sqref="AI206">
    <cfRule type="expression" dxfId="1501" priority="1061">
      <formula>IF(RIGHT(TEXT(AI206,"0.#"),1)=".",FALSE,TRUE)</formula>
    </cfRule>
    <cfRule type="expression" dxfId="1500" priority="1062">
      <formula>IF(RIGHT(TEXT(AI206,"0.#"),1)=".",TRUE,FALSE)</formula>
    </cfRule>
  </conditionalFormatting>
  <conditionalFormatting sqref="AI205">
    <cfRule type="expression" dxfId="1499" priority="1059">
      <formula>IF(RIGHT(TEXT(AI205,"0.#"),1)=".",FALSE,TRUE)</formula>
    </cfRule>
    <cfRule type="expression" dxfId="1498" priority="1060">
      <formula>IF(RIGHT(TEXT(AI205,"0.#"),1)=".",TRUE,FALSE)</formula>
    </cfRule>
  </conditionalFormatting>
  <conditionalFormatting sqref="AM205">
    <cfRule type="expression" dxfId="1497" priority="1057">
      <formula>IF(RIGHT(TEXT(AM205,"0.#"),1)=".",FALSE,TRUE)</formula>
    </cfRule>
    <cfRule type="expression" dxfId="1496" priority="1058">
      <formula>IF(RIGHT(TEXT(AM205,"0.#"),1)=".",TRUE,FALSE)</formula>
    </cfRule>
  </conditionalFormatting>
  <conditionalFormatting sqref="AM206">
    <cfRule type="expression" dxfId="1495" priority="1055">
      <formula>IF(RIGHT(TEXT(AM206,"0.#"),1)=".",FALSE,TRUE)</formula>
    </cfRule>
    <cfRule type="expression" dxfId="1494" priority="1056">
      <formula>IF(RIGHT(TEXT(AM206,"0.#"),1)=".",TRUE,FALSE)</formula>
    </cfRule>
  </conditionalFormatting>
  <conditionalFormatting sqref="AM207">
    <cfRule type="expression" dxfId="1493" priority="1053">
      <formula>IF(RIGHT(TEXT(AM207,"0.#"),1)=".",FALSE,TRUE)</formula>
    </cfRule>
    <cfRule type="expression" dxfId="1492" priority="1054">
      <formula>IF(RIGHT(TEXT(AM207,"0.#"),1)=".",TRUE,FALSE)</formula>
    </cfRule>
  </conditionalFormatting>
  <conditionalFormatting sqref="AQ205:AQ207">
    <cfRule type="expression" dxfId="1491" priority="1051">
      <formula>IF(RIGHT(TEXT(AQ205,"0.#"),1)=".",FALSE,TRUE)</formula>
    </cfRule>
    <cfRule type="expression" dxfId="1490" priority="1052">
      <formula>IF(RIGHT(TEXT(AQ205,"0.#"),1)=".",TRUE,FALSE)</formula>
    </cfRule>
  </conditionalFormatting>
  <conditionalFormatting sqref="AU205:AU207">
    <cfRule type="expression" dxfId="1489" priority="1049">
      <formula>IF(RIGHT(TEXT(AU205,"0.#"),1)=".",FALSE,TRUE)</formula>
    </cfRule>
    <cfRule type="expression" dxfId="1488" priority="1050">
      <formula>IF(RIGHT(TEXT(AU205,"0.#"),1)=".",TRUE,FALSE)</formula>
    </cfRule>
  </conditionalFormatting>
  <conditionalFormatting sqref="AL424:AO428">
    <cfRule type="expression" dxfId="1487" priority="1045">
      <formula>IF(AND(AL424&gt;=0,RIGHT(TEXT(AL424,"0.#"),1)&lt;&gt;"."),TRUE,FALSE)</formula>
    </cfRule>
    <cfRule type="expression" dxfId="1486" priority="1046">
      <formula>IF(AND(AL424&gt;=0,RIGHT(TEXT(AL424,"0.#"),1)="."),TRUE,FALSE)</formula>
    </cfRule>
    <cfRule type="expression" dxfId="1485" priority="1047">
      <formula>IF(AND(AL424&lt;0,RIGHT(TEXT(AL424,"0.#"),1)&lt;&gt;"."),TRUE,FALSE)</formula>
    </cfRule>
    <cfRule type="expression" dxfId="1484" priority="1048">
      <formula>IF(AND(AL424&lt;0,RIGHT(TEXT(AL424,"0.#"),1)="."),TRUE,FALSE)</formula>
    </cfRule>
  </conditionalFormatting>
  <conditionalFormatting sqref="AL434:AO461">
    <cfRule type="expression" dxfId="1483" priority="1033">
      <formula>IF(AND(AL434&gt;=0,RIGHT(TEXT(AL434,"0.#"),1)&lt;&gt;"."),TRUE,FALSE)</formula>
    </cfRule>
    <cfRule type="expression" dxfId="1482" priority="1034">
      <formula>IF(AND(AL434&gt;=0,RIGHT(TEXT(AL434,"0.#"),1)="."),TRUE,FALSE)</formula>
    </cfRule>
    <cfRule type="expression" dxfId="1481" priority="1035">
      <formula>IF(AND(AL434&lt;0,RIGHT(TEXT(AL434,"0.#"),1)&lt;&gt;"."),TRUE,FALSE)</formula>
    </cfRule>
    <cfRule type="expression" dxfId="1480" priority="1036">
      <formula>IF(AND(AL434&lt;0,RIGHT(TEXT(AL434,"0.#"),1)="."),TRUE,FALSE)</formula>
    </cfRule>
  </conditionalFormatting>
  <conditionalFormatting sqref="AL432:AO433">
    <cfRule type="expression" dxfId="1479" priority="1027">
      <formula>IF(AND(AL432&gt;=0,RIGHT(TEXT(AL432,"0.#"),1)&lt;&gt;"."),TRUE,FALSE)</formula>
    </cfRule>
    <cfRule type="expression" dxfId="1478" priority="1028">
      <formula>IF(AND(AL432&gt;=0,RIGHT(TEXT(AL432,"0.#"),1)="."),TRUE,FALSE)</formula>
    </cfRule>
    <cfRule type="expression" dxfId="1477" priority="1029">
      <formula>IF(AND(AL432&lt;0,RIGHT(TEXT(AL432,"0.#"),1)&lt;&gt;"."),TRUE,FALSE)</formula>
    </cfRule>
    <cfRule type="expression" dxfId="1476" priority="1030">
      <formula>IF(AND(AL432&lt;0,RIGHT(TEXT(AL432,"0.#"),1)="."),TRUE,FALSE)</formula>
    </cfRule>
  </conditionalFormatting>
  <conditionalFormatting sqref="AL467:AO494">
    <cfRule type="expression" dxfId="1475" priority="1021">
      <formula>IF(AND(AL467&gt;=0,RIGHT(TEXT(AL467,"0.#"),1)&lt;&gt;"."),TRUE,FALSE)</formula>
    </cfRule>
    <cfRule type="expression" dxfId="1474" priority="1022">
      <formula>IF(AND(AL467&gt;=0,RIGHT(TEXT(AL467,"0.#"),1)="."),TRUE,FALSE)</formula>
    </cfRule>
    <cfRule type="expression" dxfId="1473" priority="1023">
      <formula>IF(AND(AL467&lt;0,RIGHT(TEXT(AL467,"0.#"),1)&lt;&gt;"."),TRUE,FALSE)</formula>
    </cfRule>
    <cfRule type="expression" dxfId="1472" priority="1024">
      <formula>IF(AND(AL467&lt;0,RIGHT(TEXT(AL467,"0.#"),1)="."),TRUE,FALSE)</formula>
    </cfRule>
  </conditionalFormatting>
  <conditionalFormatting sqref="AL465:AO466">
    <cfRule type="expression" dxfId="1471" priority="1015">
      <formula>IF(AND(AL465&gt;=0,RIGHT(TEXT(AL465,"0.#"),1)&lt;&gt;"."),TRUE,FALSE)</formula>
    </cfRule>
    <cfRule type="expression" dxfId="1470" priority="1016">
      <formula>IF(AND(AL465&gt;=0,RIGHT(TEXT(AL465,"0.#"),1)="."),TRUE,FALSE)</formula>
    </cfRule>
    <cfRule type="expression" dxfId="1469" priority="1017">
      <formula>IF(AND(AL465&lt;0,RIGHT(TEXT(AL465,"0.#"),1)&lt;&gt;"."),TRUE,FALSE)</formula>
    </cfRule>
    <cfRule type="expression" dxfId="1468" priority="1018">
      <formula>IF(AND(AL465&lt;0,RIGHT(TEXT(AL465,"0.#"),1)="."),TRUE,FALSE)</formula>
    </cfRule>
  </conditionalFormatting>
  <conditionalFormatting sqref="AL500:AO527">
    <cfRule type="expression" dxfId="1467" priority="1009">
      <formula>IF(AND(AL500&gt;=0,RIGHT(TEXT(AL500,"0.#"),1)&lt;&gt;"."),TRUE,FALSE)</formula>
    </cfRule>
    <cfRule type="expression" dxfId="1466" priority="1010">
      <formula>IF(AND(AL500&gt;=0,RIGHT(TEXT(AL500,"0.#"),1)="."),TRUE,FALSE)</formula>
    </cfRule>
    <cfRule type="expression" dxfId="1465" priority="1011">
      <formula>IF(AND(AL500&lt;0,RIGHT(TEXT(AL500,"0.#"),1)&lt;&gt;"."),TRUE,FALSE)</formula>
    </cfRule>
    <cfRule type="expression" dxfId="1464" priority="1012">
      <formula>IF(AND(AL500&lt;0,RIGHT(TEXT(AL500,"0.#"),1)="."),TRUE,FALSE)</formula>
    </cfRule>
  </conditionalFormatting>
  <conditionalFormatting sqref="AL498:AO499">
    <cfRule type="expression" dxfId="1463" priority="1003">
      <formula>IF(AND(AL498&gt;=0,RIGHT(TEXT(AL498,"0.#"),1)&lt;&gt;"."),TRUE,FALSE)</formula>
    </cfRule>
    <cfRule type="expression" dxfId="1462" priority="1004">
      <formula>IF(AND(AL498&gt;=0,RIGHT(TEXT(AL498,"0.#"),1)="."),TRUE,FALSE)</formula>
    </cfRule>
    <cfRule type="expression" dxfId="1461" priority="1005">
      <formula>IF(AND(AL498&lt;0,RIGHT(TEXT(AL498,"0.#"),1)&lt;&gt;"."),TRUE,FALSE)</formula>
    </cfRule>
    <cfRule type="expression" dxfId="1460" priority="1006">
      <formula>IF(AND(AL498&lt;0,RIGHT(TEXT(AL498,"0.#"),1)="."),TRUE,FALSE)</formula>
    </cfRule>
  </conditionalFormatting>
  <conditionalFormatting sqref="AL533:AO560">
    <cfRule type="expression" dxfId="1459" priority="997">
      <formula>IF(AND(AL533&gt;=0,RIGHT(TEXT(AL533,"0.#"),1)&lt;&gt;"."),TRUE,FALSE)</formula>
    </cfRule>
    <cfRule type="expression" dxfId="1458" priority="998">
      <formula>IF(AND(AL533&gt;=0,RIGHT(TEXT(AL533,"0.#"),1)="."),TRUE,FALSE)</formula>
    </cfRule>
    <cfRule type="expression" dxfId="1457" priority="999">
      <formula>IF(AND(AL533&lt;0,RIGHT(TEXT(AL533,"0.#"),1)&lt;&gt;"."),TRUE,FALSE)</formula>
    </cfRule>
    <cfRule type="expression" dxfId="1456" priority="1000">
      <formula>IF(AND(AL533&lt;0,RIGHT(TEXT(AL533,"0.#"),1)="."),TRUE,FALSE)</formula>
    </cfRule>
  </conditionalFormatting>
  <conditionalFormatting sqref="AL531:AO532">
    <cfRule type="expression" dxfId="1455" priority="991">
      <formula>IF(AND(AL531&gt;=0,RIGHT(TEXT(AL531,"0.#"),1)&lt;&gt;"."),TRUE,FALSE)</formula>
    </cfRule>
    <cfRule type="expression" dxfId="1454" priority="992">
      <formula>IF(AND(AL531&gt;=0,RIGHT(TEXT(AL531,"0.#"),1)="."),TRUE,FALSE)</formula>
    </cfRule>
    <cfRule type="expression" dxfId="1453" priority="993">
      <formula>IF(AND(AL531&lt;0,RIGHT(TEXT(AL531,"0.#"),1)&lt;&gt;"."),TRUE,FALSE)</formula>
    </cfRule>
    <cfRule type="expression" dxfId="1452" priority="994">
      <formula>IF(AND(AL531&lt;0,RIGHT(TEXT(AL531,"0.#"),1)="."),TRUE,FALSE)</formula>
    </cfRule>
  </conditionalFormatting>
  <conditionalFormatting sqref="Y531:Y532">
    <cfRule type="expression" dxfId="1451" priority="989">
      <formula>IF(RIGHT(TEXT(Y531,"0.#"),1)=".",FALSE,TRUE)</formula>
    </cfRule>
    <cfRule type="expression" dxfId="1450" priority="990">
      <formula>IF(RIGHT(TEXT(Y531,"0.#"),1)=".",TRUE,FALSE)</formula>
    </cfRule>
  </conditionalFormatting>
  <conditionalFormatting sqref="AL566:AO593">
    <cfRule type="expression" dxfId="1449" priority="985">
      <formula>IF(AND(AL566&gt;=0,RIGHT(TEXT(AL566,"0.#"),1)&lt;&gt;"."),TRUE,FALSE)</formula>
    </cfRule>
    <cfRule type="expression" dxfId="1448" priority="986">
      <formula>IF(AND(AL566&gt;=0,RIGHT(TEXT(AL566,"0.#"),1)="."),TRUE,FALSE)</formula>
    </cfRule>
    <cfRule type="expression" dxfId="1447" priority="987">
      <formula>IF(AND(AL566&lt;0,RIGHT(TEXT(AL566,"0.#"),1)&lt;&gt;"."),TRUE,FALSE)</formula>
    </cfRule>
    <cfRule type="expression" dxfId="1446" priority="988">
      <formula>IF(AND(AL566&lt;0,RIGHT(TEXT(AL566,"0.#"),1)="."),TRUE,FALSE)</formula>
    </cfRule>
  </conditionalFormatting>
  <conditionalFormatting sqref="Y566:Y593">
    <cfRule type="expression" dxfId="1445" priority="983">
      <formula>IF(RIGHT(TEXT(Y566,"0.#"),1)=".",FALSE,TRUE)</formula>
    </cfRule>
    <cfRule type="expression" dxfId="1444" priority="984">
      <formula>IF(RIGHT(TEXT(Y566,"0.#"),1)=".",TRUE,FALSE)</formula>
    </cfRule>
  </conditionalFormatting>
  <conditionalFormatting sqref="AL564:AO565">
    <cfRule type="expression" dxfId="1443" priority="979">
      <formula>IF(AND(AL564&gt;=0,RIGHT(TEXT(AL564,"0.#"),1)&lt;&gt;"."),TRUE,FALSE)</formula>
    </cfRule>
    <cfRule type="expression" dxfId="1442" priority="980">
      <formula>IF(AND(AL564&gt;=0,RIGHT(TEXT(AL564,"0.#"),1)="."),TRUE,FALSE)</formula>
    </cfRule>
    <cfRule type="expression" dxfId="1441" priority="981">
      <formula>IF(AND(AL564&lt;0,RIGHT(TEXT(AL564,"0.#"),1)&lt;&gt;"."),TRUE,FALSE)</formula>
    </cfRule>
    <cfRule type="expression" dxfId="1440" priority="982">
      <formula>IF(AND(AL564&lt;0,RIGHT(TEXT(AL564,"0.#"),1)="."),TRUE,FALSE)</formula>
    </cfRule>
  </conditionalFormatting>
  <conditionalFormatting sqref="Y564:Y565">
    <cfRule type="expression" dxfId="1439" priority="977">
      <formula>IF(RIGHT(TEXT(Y564,"0.#"),1)=".",FALSE,TRUE)</formula>
    </cfRule>
    <cfRule type="expression" dxfId="1438" priority="978">
      <formula>IF(RIGHT(TEXT(Y564,"0.#"),1)=".",TRUE,FALSE)</formula>
    </cfRule>
  </conditionalFormatting>
  <conditionalFormatting sqref="AL599:AO626">
    <cfRule type="expression" dxfId="1437" priority="973">
      <formula>IF(AND(AL599&gt;=0,RIGHT(TEXT(AL599,"0.#"),1)&lt;&gt;"."),TRUE,FALSE)</formula>
    </cfRule>
    <cfRule type="expression" dxfId="1436" priority="974">
      <formula>IF(AND(AL599&gt;=0,RIGHT(TEXT(AL599,"0.#"),1)="."),TRUE,FALSE)</formula>
    </cfRule>
    <cfRule type="expression" dxfId="1435" priority="975">
      <formula>IF(AND(AL599&lt;0,RIGHT(TEXT(AL599,"0.#"),1)&lt;&gt;"."),TRUE,FALSE)</formula>
    </cfRule>
    <cfRule type="expression" dxfId="1434" priority="976">
      <formula>IF(AND(AL599&lt;0,RIGHT(TEXT(AL599,"0.#"),1)="."),TRUE,FALSE)</formula>
    </cfRule>
  </conditionalFormatting>
  <conditionalFormatting sqref="Y599:Y626">
    <cfRule type="expression" dxfId="1433" priority="971">
      <formula>IF(RIGHT(TEXT(Y599,"0.#"),1)=".",FALSE,TRUE)</formula>
    </cfRule>
    <cfRule type="expression" dxfId="1432" priority="972">
      <formula>IF(RIGHT(TEXT(Y599,"0.#"),1)=".",TRUE,FALSE)</formula>
    </cfRule>
  </conditionalFormatting>
  <conditionalFormatting sqref="AL597:AO598">
    <cfRule type="expression" dxfId="1431" priority="967">
      <formula>IF(AND(AL597&gt;=0,RIGHT(TEXT(AL597,"0.#"),1)&lt;&gt;"."),TRUE,FALSE)</formula>
    </cfRule>
    <cfRule type="expression" dxfId="1430" priority="968">
      <formula>IF(AND(AL597&gt;=0,RIGHT(TEXT(AL597,"0.#"),1)="."),TRUE,FALSE)</formula>
    </cfRule>
    <cfRule type="expression" dxfId="1429" priority="969">
      <formula>IF(AND(AL597&lt;0,RIGHT(TEXT(AL597,"0.#"),1)&lt;&gt;"."),TRUE,FALSE)</formula>
    </cfRule>
    <cfRule type="expression" dxfId="1428" priority="970">
      <formula>IF(AND(AL597&lt;0,RIGHT(TEXT(AL597,"0.#"),1)="."),TRUE,FALSE)</formula>
    </cfRule>
  </conditionalFormatting>
  <conditionalFormatting sqref="Y597:Y598">
    <cfRule type="expression" dxfId="1427" priority="965">
      <formula>IF(RIGHT(TEXT(Y597,"0.#"),1)=".",FALSE,TRUE)</formula>
    </cfRule>
    <cfRule type="expression" dxfId="1426" priority="966">
      <formula>IF(RIGHT(TEXT(Y597,"0.#"),1)=".",TRUE,FALSE)</formula>
    </cfRule>
  </conditionalFormatting>
  <conditionalFormatting sqref="AU33">
    <cfRule type="expression" dxfId="1425" priority="961">
      <formula>IF(RIGHT(TEXT(AU33,"0.#"),1)=".",FALSE,TRUE)</formula>
    </cfRule>
    <cfRule type="expression" dxfId="1424" priority="962">
      <formula>IF(RIGHT(TEXT(AU33,"0.#"),1)=".",TRUE,FALSE)</formula>
    </cfRule>
  </conditionalFormatting>
  <conditionalFormatting sqref="AU32">
    <cfRule type="expression" dxfId="1423" priority="963">
      <formula>IF(RIGHT(TEXT(AU32,"0.#"),1)=".",FALSE,TRUE)</formula>
    </cfRule>
    <cfRule type="expression" dxfId="1422" priority="964">
      <formula>IF(RIGHT(TEXT(AU32,"0.#"),1)=".",TRUE,FALSE)</formula>
    </cfRule>
  </conditionalFormatting>
  <conditionalFormatting sqref="P29:AC29">
    <cfRule type="expression" dxfId="1421" priority="959">
      <formula>IF(RIGHT(TEXT(P29,"0.#"),1)=".",FALSE,TRUE)</formula>
    </cfRule>
    <cfRule type="expression" dxfId="1420" priority="960">
      <formula>IF(RIGHT(TEXT(P29,"0.#"),1)=".",TRUE,FALSE)</formula>
    </cfRule>
  </conditionalFormatting>
  <conditionalFormatting sqref="AM41">
    <cfRule type="expression" dxfId="1419" priority="941">
      <formula>IF(RIGHT(TEXT(AM41,"0.#"),1)=".",FALSE,TRUE)</formula>
    </cfRule>
    <cfRule type="expression" dxfId="1418" priority="942">
      <formula>IF(RIGHT(TEXT(AM41,"0.#"),1)=".",TRUE,FALSE)</formula>
    </cfRule>
  </conditionalFormatting>
  <conditionalFormatting sqref="AM40">
    <cfRule type="expression" dxfId="1417" priority="943">
      <formula>IF(RIGHT(TEXT(AM40,"0.#"),1)=".",FALSE,TRUE)</formula>
    </cfRule>
    <cfRule type="expression" dxfId="1416" priority="944">
      <formula>IF(RIGHT(TEXT(AM40,"0.#"),1)=".",TRUE,FALSE)</formula>
    </cfRule>
  </conditionalFormatting>
  <conditionalFormatting sqref="AE39">
    <cfRule type="expression" dxfId="1415" priority="957">
      <formula>IF(RIGHT(TEXT(AE39,"0.#"),1)=".",FALSE,TRUE)</formula>
    </cfRule>
    <cfRule type="expression" dxfId="1414" priority="958">
      <formula>IF(RIGHT(TEXT(AE39,"0.#"),1)=".",TRUE,FALSE)</formula>
    </cfRule>
  </conditionalFormatting>
  <conditionalFormatting sqref="AQ39:AQ41">
    <cfRule type="expression" dxfId="1413" priority="939">
      <formula>IF(RIGHT(TEXT(AQ39,"0.#"),1)=".",FALSE,TRUE)</formula>
    </cfRule>
    <cfRule type="expression" dxfId="1412" priority="940">
      <formula>IF(RIGHT(TEXT(AQ39,"0.#"),1)=".",TRUE,FALSE)</formula>
    </cfRule>
  </conditionalFormatting>
  <conditionalFormatting sqref="AU39:AU41">
    <cfRule type="expression" dxfId="1411" priority="937">
      <formula>IF(RIGHT(TEXT(AU39,"0.#"),1)=".",FALSE,TRUE)</formula>
    </cfRule>
    <cfRule type="expression" dxfId="1410" priority="938">
      <formula>IF(RIGHT(TEXT(AU39,"0.#"),1)=".",TRUE,FALSE)</formula>
    </cfRule>
  </conditionalFormatting>
  <conditionalFormatting sqref="AI41">
    <cfRule type="expression" dxfId="1409" priority="951">
      <formula>IF(RIGHT(TEXT(AI41,"0.#"),1)=".",FALSE,TRUE)</formula>
    </cfRule>
    <cfRule type="expression" dxfId="1408" priority="952">
      <formula>IF(RIGHT(TEXT(AI41,"0.#"),1)=".",TRUE,FALSE)</formula>
    </cfRule>
  </conditionalFormatting>
  <conditionalFormatting sqref="AE40">
    <cfRule type="expression" dxfId="1407" priority="955">
      <formula>IF(RIGHT(TEXT(AE40,"0.#"),1)=".",FALSE,TRUE)</formula>
    </cfRule>
    <cfRule type="expression" dxfId="1406" priority="956">
      <formula>IF(RIGHT(TEXT(AE40,"0.#"),1)=".",TRUE,FALSE)</formula>
    </cfRule>
  </conditionalFormatting>
  <conditionalFormatting sqref="AE41">
    <cfRule type="expression" dxfId="1405" priority="953">
      <formula>IF(RIGHT(TEXT(AE41,"0.#"),1)=".",FALSE,TRUE)</formula>
    </cfRule>
    <cfRule type="expression" dxfId="1404" priority="954">
      <formula>IF(RIGHT(TEXT(AE41,"0.#"),1)=".",TRUE,FALSE)</formula>
    </cfRule>
  </conditionalFormatting>
  <conditionalFormatting sqref="AM39">
    <cfRule type="expression" dxfId="1403" priority="945">
      <formula>IF(RIGHT(TEXT(AM39,"0.#"),1)=".",FALSE,TRUE)</formula>
    </cfRule>
    <cfRule type="expression" dxfId="1402" priority="946">
      <formula>IF(RIGHT(TEXT(AM39,"0.#"),1)=".",TRUE,FALSE)</formula>
    </cfRule>
  </conditionalFormatting>
  <conditionalFormatting sqref="AI39">
    <cfRule type="expression" dxfId="1401" priority="947">
      <formula>IF(RIGHT(TEXT(AI39,"0.#"),1)=".",FALSE,TRUE)</formula>
    </cfRule>
    <cfRule type="expression" dxfId="1400" priority="948">
      <formula>IF(RIGHT(TEXT(AI39,"0.#"),1)=".",TRUE,FALSE)</formula>
    </cfRule>
  </conditionalFormatting>
  <conditionalFormatting sqref="AI40">
    <cfRule type="expression" dxfId="1399" priority="949">
      <formula>IF(RIGHT(TEXT(AI40,"0.#"),1)=".",FALSE,TRUE)</formula>
    </cfRule>
    <cfRule type="expression" dxfId="1398" priority="950">
      <formula>IF(RIGHT(TEXT(AI40,"0.#"),1)=".",TRUE,FALSE)</formula>
    </cfRule>
  </conditionalFormatting>
  <conditionalFormatting sqref="AM69">
    <cfRule type="expression" dxfId="1397" priority="909">
      <formula>IF(RIGHT(TEXT(AM69,"0.#"),1)=".",FALSE,TRUE)</formula>
    </cfRule>
    <cfRule type="expression" dxfId="1396" priority="910">
      <formula>IF(RIGHT(TEXT(AM69,"0.#"),1)=".",TRUE,FALSE)</formula>
    </cfRule>
  </conditionalFormatting>
  <conditionalFormatting sqref="AE70 AM70">
    <cfRule type="expression" dxfId="1395" priority="907">
      <formula>IF(RIGHT(TEXT(AE70,"0.#"),1)=".",FALSE,TRUE)</formula>
    </cfRule>
    <cfRule type="expression" dxfId="1394" priority="908">
      <formula>IF(RIGHT(TEXT(AE70,"0.#"),1)=".",TRUE,FALSE)</formula>
    </cfRule>
  </conditionalFormatting>
  <conditionalFormatting sqref="AI70">
    <cfRule type="expression" dxfId="1393" priority="905">
      <formula>IF(RIGHT(TEXT(AI70,"0.#"),1)=".",FALSE,TRUE)</formula>
    </cfRule>
    <cfRule type="expression" dxfId="1392" priority="906">
      <formula>IF(RIGHT(TEXT(AI70,"0.#"),1)=".",TRUE,FALSE)</formula>
    </cfRule>
  </conditionalFormatting>
  <conditionalFormatting sqref="AQ70">
    <cfRule type="expression" dxfId="1391" priority="903">
      <formula>IF(RIGHT(TEXT(AQ70,"0.#"),1)=".",FALSE,TRUE)</formula>
    </cfRule>
    <cfRule type="expression" dxfId="1390" priority="904">
      <formula>IF(RIGHT(TEXT(AQ70,"0.#"),1)=".",TRUE,FALSE)</formula>
    </cfRule>
  </conditionalFormatting>
  <conditionalFormatting sqref="AE69 AQ69">
    <cfRule type="expression" dxfId="1389" priority="913">
      <formula>IF(RIGHT(TEXT(AE69,"0.#"),1)=".",FALSE,TRUE)</formula>
    </cfRule>
    <cfRule type="expression" dxfId="1388" priority="914">
      <formula>IF(RIGHT(TEXT(AE69,"0.#"),1)=".",TRUE,FALSE)</formula>
    </cfRule>
  </conditionalFormatting>
  <conditionalFormatting sqref="AI69">
    <cfRule type="expression" dxfId="1387" priority="911">
      <formula>IF(RIGHT(TEXT(AI69,"0.#"),1)=".",FALSE,TRUE)</formula>
    </cfRule>
    <cfRule type="expression" dxfId="1386" priority="912">
      <formula>IF(RIGHT(TEXT(AI69,"0.#"),1)=".",TRUE,FALSE)</formula>
    </cfRule>
  </conditionalFormatting>
  <conditionalFormatting sqref="AE66 AQ66">
    <cfRule type="expression" dxfId="1385" priority="901">
      <formula>IF(RIGHT(TEXT(AE66,"0.#"),1)=".",FALSE,TRUE)</formula>
    </cfRule>
    <cfRule type="expression" dxfId="1384" priority="902">
      <formula>IF(RIGHT(TEXT(AE66,"0.#"),1)=".",TRUE,FALSE)</formula>
    </cfRule>
  </conditionalFormatting>
  <conditionalFormatting sqref="AI66">
    <cfRule type="expression" dxfId="1383" priority="899">
      <formula>IF(RIGHT(TEXT(AI66,"0.#"),1)=".",FALSE,TRUE)</formula>
    </cfRule>
    <cfRule type="expression" dxfId="1382" priority="900">
      <formula>IF(RIGHT(TEXT(AI66,"0.#"),1)=".",TRUE,FALSE)</formula>
    </cfRule>
  </conditionalFormatting>
  <conditionalFormatting sqref="AM66">
    <cfRule type="expression" dxfId="1381" priority="897">
      <formula>IF(RIGHT(TEXT(AM66,"0.#"),1)=".",FALSE,TRUE)</formula>
    </cfRule>
    <cfRule type="expression" dxfId="1380" priority="898">
      <formula>IF(RIGHT(TEXT(AM66,"0.#"),1)=".",TRUE,FALSE)</formula>
    </cfRule>
  </conditionalFormatting>
  <conditionalFormatting sqref="AE67">
    <cfRule type="expression" dxfId="1379" priority="895">
      <formula>IF(RIGHT(TEXT(AE67,"0.#"),1)=".",FALSE,TRUE)</formula>
    </cfRule>
    <cfRule type="expression" dxfId="1378" priority="896">
      <formula>IF(RIGHT(TEXT(AE67,"0.#"),1)=".",TRUE,FALSE)</formula>
    </cfRule>
  </conditionalFormatting>
  <conditionalFormatting sqref="AI67">
    <cfRule type="expression" dxfId="1377" priority="893">
      <formula>IF(RIGHT(TEXT(AI67,"0.#"),1)=".",FALSE,TRUE)</formula>
    </cfRule>
    <cfRule type="expression" dxfId="1376" priority="894">
      <formula>IF(RIGHT(TEXT(AI67,"0.#"),1)=".",TRUE,FALSE)</formula>
    </cfRule>
  </conditionalFormatting>
  <conditionalFormatting sqref="AM67">
    <cfRule type="expression" dxfId="1375" priority="891">
      <formula>IF(RIGHT(TEXT(AM67,"0.#"),1)=".",FALSE,TRUE)</formula>
    </cfRule>
    <cfRule type="expression" dxfId="1374" priority="892">
      <formula>IF(RIGHT(TEXT(AM67,"0.#"),1)=".",TRUE,FALSE)</formula>
    </cfRule>
  </conditionalFormatting>
  <conditionalFormatting sqref="AQ67">
    <cfRule type="expression" dxfId="1373" priority="889">
      <formula>IF(RIGHT(TEXT(AQ67,"0.#"),1)=".",FALSE,TRUE)</formula>
    </cfRule>
    <cfRule type="expression" dxfId="1372" priority="890">
      <formula>IF(RIGHT(TEXT(AQ67,"0.#"),1)=".",TRUE,FALSE)</formula>
    </cfRule>
  </conditionalFormatting>
  <conditionalFormatting sqref="AU66">
    <cfRule type="expression" dxfId="1371" priority="887">
      <formula>IF(RIGHT(TEXT(AU66,"0.#"),1)=".",FALSE,TRUE)</formula>
    </cfRule>
    <cfRule type="expression" dxfId="1370" priority="888">
      <formula>IF(RIGHT(TEXT(AU66,"0.#"),1)=".",TRUE,FALSE)</formula>
    </cfRule>
  </conditionalFormatting>
  <conditionalFormatting sqref="AU67">
    <cfRule type="expression" dxfId="1369" priority="885">
      <formula>IF(RIGHT(TEXT(AU67,"0.#"),1)=".",FALSE,TRUE)</formula>
    </cfRule>
    <cfRule type="expression" dxfId="1368" priority="886">
      <formula>IF(RIGHT(TEXT(AU67,"0.#"),1)=".",TRUE,FALSE)</formula>
    </cfRule>
  </conditionalFormatting>
  <conditionalFormatting sqref="AE100 AQ100">
    <cfRule type="expression" dxfId="1367" priority="847">
      <formula>IF(RIGHT(TEXT(AE100,"0.#"),1)=".",FALSE,TRUE)</formula>
    </cfRule>
    <cfRule type="expression" dxfId="1366" priority="848">
      <formula>IF(RIGHT(TEXT(AE100,"0.#"),1)=".",TRUE,FALSE)</formula>
    </cfRule>
  </conditionalFormatting>
  <conditionalFormatting sqref="AI100">
    <cfRule type="expression" dxfId="1365" priority="845">
      <formula>IF(RIGHT(TEXT(AI100,"0.#"),1)=".",FALSE,TRUE)</formula>
    </cfRule>
    <cfRule type="expression" dxfId="1364" priority="846">
      <formula>IF(RIGHT(TEXT(AI100,"0.#"),1)=".",TRUE,FALSE)</formula>
    </cfRule>
  </conditionalFormatting>
  <conditionalFormatting sqref="AM100">
    <cfRule type="expression" dxfId="1363" priority="843">
      <formula>IF(RIGHT(TEXT(AM100,"0.#"),1)=".",FALSE,TRUE)</formula>
    </cfRule>
    <cfRule type="expression" dxfId="1362" priority="844">
      <formula>IF(RIGHT(TEXT(AM100,"0.#"),1)=".",TRUE,FALSE)</formula>
    </cfRule>
  </conditionalFormatting>
  <conditionalFormatting sqref="AE101">
    <cfRule type="expression" dxfId="1361" priority="841">
      <formula>IF(RIGHT(TEXT(AE101,"0.#"),1)=".",FALSE,TRUE)</formula>
    </cfRule>
    <cfRule type="expression" dxfId="1360" priority="842">
      <formula>IF(RIGHT(TEXT(AE101,"0.#"),1)=".",TRUE,FALSE)</formula>
    </cfRule>
  </conditionalFormatting>
  <conditionalFormatting sqref="AI101">
    <cfRule type="expression" dxfId="1359" priority="839">
      <formula>IF(RIGHT(TEXT(AI101,"0.#"),1)=".",FALSE,TRUE)</formula>
    </cfRule>
    <cfRule type="expression" dxfId="1358" priority="840">
      <formula>IF(RIGHT(TEXT(AI101,"0.#"),1)=".",TRUE,FALSE)</formula>
    </cfRule>
  </conditionalFormatting>
  <conditionalFormatting sqref="AM101">
    <cfRule type="expression" dxfId="1357" priority="837">
      <formula>IF(RIGHT(TEXT(AM101,"0.#"),1)=".",FALSE,TRUE)</formula>
    </cfRule>
    <cfRule type="expression" dxfId="1356" priority="838">
      <formula>IF(RIGHT(TEXT(AM101,"0.#"),1)=".",TRUE,FALSE)</formula>
    </cfRule>
  </conditionalFormatting>
  <conditionalFormatting sqref="AQ101">
    <cfRule type="expression" dxfId="1355" priority="835">
      <formula>IF(RIGHT(TEXT(AQ101,"0.#"),1)=".",FALSE,TRUE)</formula>
    </cfRule>
    <cfRule type="expression" dxfId="1354" priority="836">
      <formula>IF(RIGHT(TEXT(AQ101,"0.#"),1)=".",TRUE,FALSE)</formula>
    </cfRule>
  </conditionalFormatting>
  <conditionalFormatting sqref="AU100">
    <cfRule type="expression" dxfId="1353" priority="833">
      <formula>IF(RIGHT(TEXT(AU100,"0.#"),1)=".",FALSE,TRUE)</formula>
    </cfRule>
    <cfRule type="expression" dxfId="1352" priority="834">
      <formula>IF(RIGHT(TEXT(AU100,"0.#"),1)=".",TRUE,FALSE)</formula>
    </cfRule>
  </conditionalFormatting>
  <conditionalFormatting sqref="AU101">
    <cfRule type="expression" dxfId="1351" priority="831">
      <formula>IF(RIGHT(TEXT(AU101,"0.#"),1)=".",FALSE,TRUE)</formula>
    </cfRule>
    <cfRule type="expression" dxfId="1350" priority="832">
      <formula>IF(RIGHT(TEXT(AU101,"0.#"),1)=".",TRUE,FALSE)</formula>
    </cfRule>
  </conditionalFormatting>
  <conditionalFormatting sqref="AE36">
    <cfRule type="expression" dxfId="1349" priority="823">
      <formula>IF(RIGHT(TEXT(AE36,"0.#"),1)=".",FALSE,TRUE)</formula>
    </cfRule>
    <cfRule type="expression" dxfId="1348" priority="824">
      <formula>IF(RIGHT(TEXT(AE36,"0.#"),1)=".",TRUE,FALSE)</formula>
    </cfRule>
  </conditionalFormatting>
  <conditionalFormatting sqref="AI36">
    <cfRule type="expression" dxfId="1347" priority="821">
      <formula>IF(RIGHT(TEXT(AI36,"0.#"),1)=".",FALSE,TRUE)</formula>
    </cfRule>
    <cfRule type="expression" dxfId="1346" priority="822">
      <formula>IF(RIGHT(TEXT(AI36,"0.#"),1)=".",TRUE,FALSE)</formula>
    </cfRule>
  </conditionalFormatting>
  <conditionalFormatting sqref="AQ36">
    <cfRule type="expression" dxfId="1345" priority="819">
      <formula>IF(RIGHT(TEXT(AQ36,"0.#"),1)=".",FALSE,TRUE)</formula>
    </cfRule>
    <cfRule type="expression" dxfId="1344" priority="820">
      <formula>IF(RIGHT(TEXT(AQ36,"0.#"),1)=".",TRUE,FALSE)</formula>
    </cfRule>
  </conditionalFormatting>
  <conditionalFormatting sqref="AE35 AQ35">
    <cfRule type="expression" dxfId="1343" priority="829">
      <formula>IF(RIGHT(TEXT(AE35,"0.#"),1)=".",FALSE,TRUE)</formula>
    </cfRule>
    <cfRule type="expression" dxfId="1342" priority="830">
      <formula>IF(RIGHT(TEXT(AE35,"0.#"),1)=".",TRUE,FALSE)</formula>
    </cfRule>
  </conditionalFormatting>
  <conditionalFormatting sqref="AI35">
    <cfRule type="expression" dxfId="1341" priority="827">
      <formula>IF(RIGHT(TEXT(AI35,"0.#"),1)=".",FALSE,TRUE)</formula>
    </cfRule>
    <cfRule type="expression" dxfId="1340" priority="828">
      <formula>IF(RIGHT(TEXT(AI35,"0.#"),1)=".",TRUE,FALSE)</formula>
    </cfRule>
  </conditionalFormatting>
  <conditionalFormatting sqref="AM103">
    <cfRule type="expression" dxfId="1339" priority="813">
      <formula>IF(RIGHT(TEXT(AM103,"0.#"),1)=".",FALSE,TRUE)</formula>
    </cfRule>
    <cfRule type="expression" dxfId="1338" priority="814">
      <formula>IF(RIGHT(TEXT(AM103,"0.#"),1)=".",TRUE,FALSE)</formula>
    </cfRule>
  </conditionalFormatting>
  <conditionalFormatting sqref="AE104 AM104">
    <cfRule type="expression" dxfId="1337" priority="811">
      <formula>IF(RIGHT(TEXT(AE104,"0.#"),1)=".",FALSE,TRUE)</formula>
    </cfRule>
    <cfRule type="expression" dxfId="1336" priority="812">
      <formula>IF(RIGHT(TEXT(AE104,"0.#"),1)=".",TRUE,FALSE)</formula>
    </cfRule>
  </conditionalFormatting>
  <conditionalFormatting sqref="AI104">
    <cfRule type="expression" dxfId="1335" priority="809">
      <formula>IF(RIGHT(TEXT(AI104,"0.#"),1)=".",FALSE,TRUE)</formula>
    </cfRule>
    <cfRule type="expression" dxfId="1334" priority="810">
      <formula>IF(RIGHT(TEXT(AI104,"0.#"),1)=".",TRUE,FALSE)</formula>
    </cfRule>
  </conditionalFormatting>
  <conditionalFormatting sqref="AQ104">
    <cfRule type="expression" dxfId="1333" priority="807">
      <formula>IF(RIGHT(TEXT(AQ104,"0.#"),1)=".",FALSE,TRUE)</formula>
    </cfRule>
    <cfRule type="expression" dxfId="1332" priority="808">
      <formula>IF(RIGHT(TEXT(AQ104,"0.#"),1)=".",TRUE,FALSE)</formula>
    </cfRule>
  </conditionalFormatting>
  <conditionalFormatting sqref="AE103 AQ103">
    <cfRule type="expression" dxfId="1331" priority="817">
      <formula>IF(RIGHT(TEXT(AE103,"0.#"),1)=".",FALSE,TRUE)</formula>
    </cfRule>
    <cfRule type="expression" dxfId="1330" priority="818">
      <formula>IF(RIGHT(TEXT(AE103,"0.#"),1)=".",TRUE,FALSE)</formula>
    </cfRule>
  </conditionalFormatting>
  <conditionalFormatting sqref="AI103">
    <cfRule type="expression" dxfId="1329" priority="815">
      <formula>IF(RIGHT(TEXT(AI103,"0.#"),1)=".",FALSE,TRUE)</formula>
    </cfRule>
    <cfRule type="expression" dxfId="1328" priority="816">
      <formula>IF(RIGHT(TEXT(AI103,"0.#"),1)=".",TRUE,FALSE)</formula>
    </cfRule>
  </conditionalFormatting>
  <conditionalFormatting sqref="AM137">
    <cfRule type="expression" dxfId="1327" priority="801">
      <formula>IF(RIGHT(TEXT(AM137,"0.#"),1)=".",FALSE,TRUE)</formula>
    </cfRule>
    <cfRule type="expression" dxfId="1326" priority="802">
      <formula>IF(RIGHT(TEXT(AM137,"0.#"),1)=".",TRUE,FALSE)</formula>
    </cfRule>
  </conditionalFormatting>
  <conditionalFormatting sqref="AE138 AM138">
    <cfRule type="expression" dxfId="1325" priority="799">
      <formula>IF(RIGHT(TEXT(AE138,"0.#"),1)=".",FALSE,TRUE)</formula>
    </cfRule>
    <cfRule type="expression" dxfId="1324" priority="800">
      <formula>IF(RIGHT(TEXT(AE138,"0.#"),1)=".",TRUE,FALSE)</formula>
    </cfRule>
  </conditionalFormatting>
  <conditionalFormatting sqref="AI138">
    <cfRule type="expression" dxfId="1323" priority="797">
      <formula>IF(RIGHT(TEXT(AI138,"0.#"),1)=".",FALSE,TRUE)</formula>
    </cfRule>
    <cfRule type="expression" dxfId="1322" priority="798">
      <formula>IF(RIGHT(TEXT(AI138,"0.#"),1)=".",TRUE,FALSE)</formula>
    </cfRule>
  </conditionalFormatting>
  <conditionalFormatting sqref="AQ138">
    <cfRule type="expression" dxfId="1321" priority="795">
      <formula>IF(RIGHT(TEXT(AQ138,"0.#"),1)=".",FALSE,TRUE)</formula>
    </cfRule>
    <cfRule type="expression" dxfId="1320" priority="796">
      <formula>IF(RIGHT(TEXT(AQ138,"0.#"),1)=".",TRUE,FALSE)</formula>
    </cfRule>
  </conditionalFormatting>
  <conditionalFormatting sqref="AE137 AQ137">
    <cfRule type="expression" dxfId="1319" priority="805">
      <formula>IF(RIGHT(TEXT(AE137,"0.#"),1)=".",FALSE,TRUE)</formula>
    </cfRule>
    <cfRule type="expression" dxfId="1318" priority="806">
      <formula>IF(RIGHT(TEXT(AE137,"0.#"),1)=".",TRUE,FALSE)</formula>
    </cfRule>
  </conditionalFormatting>
  <conditionalFormatting sqref="AI137">
    <cfRule type="expression" dxfId="1317" priority="803">
      <formula>IF(RIGHT(TEXT(AI137,"0.#"),1)=".",FALSE,TRUE)</formula>
    </cfRule>
    <cfRule type="expression" dxfId="1316" priority="804">
      <formula>IF(RIGHT(TEXT(AI137,"0.#"),1)=".",TRUE,FALSE)</formula>
    </cfRule>
  </conditionalFormatting>
  <conditionalFormatting sqref="AM171">
    <cfRule type="expression" dxfId="1315" priority="789">
      <formula>IF(RIGHT(TEXT(AM171,"0.#"),1)=".",FALSE,TRUE)</formula>
    </cfRule>
    <cfRule type="expression" dxfId="1314" priority="790">
      <formula>IF(RIGHT(TEXT(AM171,"0.#"),1)=".",TRUE,FALSE)</formula>
    </cfRule>
  </conditionalFormatting>
  <conditionalFormatting sqref="AE172 AM172">
    <cfRule type="expression" dxfId="1313" priority="787">
      <formula>IF(RIGHT(TEXT(AE172,"0.#"),1)=".",FALSE,TRUE)</formula>
    </cfRule>
    <cfRule type="expression" dxfId="1312" priority="788">
      <formula>IF(RIGHT(TEXT(AE172,"0.#"),1)=".",TRUE,FALSE)</formula>
    </cfRule>
  </conditionalFormatting>
  <conditionalFormatting sqref="AI172">
    <cfRule type="expression" dxfId="1311" priority="785">
      <formula>IF(RIGHT(TEXT(AI172,"0.#"),1)=".",FALSE,TRUE)</formula>
    </cfRule>
    <cfRule type="expression" dxfId="1310" priority="786">
      <formula>IF(RIGHT(TEXT(AI172,"0.#"),1)=".",TRUE,FALSE)</formula>
    </cfRule>
  </conditionalFormatting>
  <conditionalFormatting sqref="AQ172">
    <cfRule type="expression" dxfId="1309" priority="783">
      <formula>IF(RIGHT(TEXT(AQ172,"0.#"),1)=".",FALSE,TRUE)</formula>
    </cfRule>
    <cfRule type="expression" dxfId="1308" priority="784">
      <formula>IF(RIGHT(TEXT(AQ172,"0.#"),1)=".",TRUE,FALSE)</formula>
    </cfRule>
  </conditionalFormatting>
  <conditionalFormatting sqref="AE171 AQ171">
    <cfRule type="expression" dxfId="1307" priority="793">
      <formula>IF(RIGHT(TEXT(AE171,"0.#"),1)=".",FALSE,TRUE)</formula>
    </cfRule>
    <cfRule type="expression" dxfId="1306" priority="794">
      <formula>IF(RIGHT(TEXT(AE171,"0.#"),1)=".",TRUE,FALSE)</formula>
    </cfRule>
  </conditionalFormatting>
  <conditionalFormatting sqref="AI171">
    <cfRule type="expression" dxfId="1305" priority="791">
      <formula>IF(RIGHT(TEXT(AI171,"0.#"),1)=".",FALSE,TRUE)</formula>
    </cfRule>
    <cfRule type="expression" dxfId="1304" priority="792">
      <formula>IF(RIGHT(TEXT(AI171,"0.#"),1)=".",TRUE,FALSE)</formula>
    </cfRule>
  </conditionalFormatting>
  <conditionalFormatting sqref="AE73">
    <cfRule type="expression" dxfId="1303" priority="781">
      <formula>IF(RIGHT(TEXT(AE73,"0.#"),1)=".",FALSE,TRUE)</formula>
    </cfRule>
    <cfRule type="expression" dxfId="1302" priority="782">
      <formula>IF(RIGHT(TEXT(AE73,"0.#"),1)=".",TRUE,FALSE)</formula>
    </cfRule>
  </conditionalFormatting>
  <conditionalFormatting sqref="AM75">
    <cfRule type="expression" dxfId="1301" priority="765">
      <formula>IF(RIGHT(TEXT(AM75,"0.#"),1)=".",FALSE,TRUE)</formula>
    </cfRule>
    <cfRule type="expression" dxfId="1300" priority="766">
      <formula>IF(RIGHT(TEXT(AM75,"0.#"),1)=".",TRUE,FALSE)</formula>
    </cfRule>
  </conditionalFormatting>
  <conditionalFormatting sqref="AE74">
    <cfRule type="expression" dxfId="1299" priority="779">
      <formula>IF(RIGHT(TEXT(AE74,"0.#"),1)=".",FALSE,TRUE)</formula>
    </cfRule>
    <cfRule type="expression" dxfId="1298" priority="780">
      <formula>IF(RIGHT(TEXT(AE74,"0.#"),1)=".",TRUE,FALSE)</formula>
    </cfRule>
  </conditionalFormatting>
  <conditionalFormatting sqref="AE75">
    <cfRule type="expression" dxfId="1297" priority="777">
      <formula>IF(RIGHT(TEXT(AE75,"0.#"),1)=".",FALSE,TRUE)</formula>
    </cfRule>
    <cfRule type="expression" dxfId="1296" priority="778">
      <formula>IF(RIGHT(TEXT(AE75,"0.#"),1)=".",TRUE,FALSE)</formula>
    </cfRule>
  </conditionalFormatting>
  <conditionalFormatting sqref="AI75">
    <cfRule type="expression" dxfId="1295" priority="775">
      <formula>IF(RIGHT(TEXT(AI75,"0.#"),1)=".",FALSE,TRUE)</formula>
    </cfRule>
    <cfRule type="expression" dxfId="1294" priority="776">
      <formula>IF(RIGHT(TEXT(AI75,"0.#"),1)=".",TRUE,FALSE)</formula>
    </cfRule>
  </conditionalFormatting>
  <conditionalFormatting sqref="AI74">
    <cfRule type="expression" dxfId="1293" priority="773">
      <formula>IF(RIGHT(TEXT(AI74,"0.#"),1)=".",FALSE,TRUE)</formula>
    </cfRule>
    <cfRule type="expression" dxfId="1292" priority="774">
      <formula>IF(RIGHT(TEXT(AI74,"0.#"),1)=".",TRUE,FALSE)</formula>
    </cfRule>
  </conditionalFormatting>
  <conditionalFormatting sqref="AI73">
    <cfRule type="expression" dxfId="1291" priority="771">
      <formula>IF(RIGHT(TEXT(AI73,"0.#"),1)=".",FALSE,TRUE)</formula>
    </cfRule>
    <cfRule type="expression" dxfId="1290" priority="772">
      <formula>IF(RIGHT(TEXT(AI73,"0.#"),1)=".",TRUE,FALSE)</formula>
    </cfRule>
  </conditionalFormatting>
  <conditionalFormatting sqref="AM73">
    <cfRule type="expression" dxfId="1289" priority="769">
      <formula>IF(RIGHT(TEXT(AM73,"0.#"),1)=".",FALSE,TRUE)</formula>
    </cfRule>
    <cfRule type="expression" dxfId="1288" priority="770">
      <formula>IF(RIGHT(TEXT(AM73,"0.#"),1)=".",TRUE,FALSE)</formula>
    </cfRule>
  </conditionalFormatting>
  <conditionalFormatting sqref="AM74">
    <cfRule type="expression" dxfId="1287" priority="767">
      <formula>IF(RIGHT(TEXT(AM74,"0.#"),1)=".",FALSE,TRUE)</formula>
    </cfRule>
    <cfRule type="expression" dxfId="1286" priority="768">
      <formula>IF(RIGHT(TEXT(AM74,"0.#"),1)=".",TRUE,FALSE)</formula>
    </cfRule>
  </conditionalFormatting>
  <conditionalFormatting sqref="AQ73:AQ75">
    <cfRule type="expression" dxfId="1285" priority="763">
      <formula>IF(RIGHT(TEXT(AQ73,"0.#"),1)=".",FALSE,TRUE)</formula>
    </cfRule>
    <cfRule type="expression" dxfId="1284" priority="764">
      <formula>IF(RIGHT(TEXT(AQ73,"0.#"),1)=".",TRUE,FALSE)</formula>
    </cfRule>
  </conditionalFormatting>
  <conditionalFormatting sqref="AU73:AU75">
    <cfRule type="expression" dxfId="1283" priority="761">
      <formula>IF(RIGHT(TEXT(AU73,"0.#"),1)=".",FALSE,TRUE)</formula>
    </cfRule>
    <cfRule type="expression" dxfId="1282" priority="762">
      <formula>IF(RIGHT(TEXT(AU73,"0.#"),1)=".",TRUE,FALSE)</formula>
    </cfRule>
  </conditionalFormatting>
  <conditionalFormatting sqref="AE107">
    <cfRule type="expression" dxfId="1281" priority="759">
      <formula>IF(RIGHT(TEXT(AE107,"0.#"),1)=".",FALSE,TRUE)</formula>
    </cfRule>
    <cfRule type="expression" dxfId="1280" priority="760">
      <formula>IF(RIGHT(TEXT(AE107,"0.#"),1)=".",TRUE,FALSE)</formula>
    </cfRule>
  </conditionalFormatting>
  <conditionalFormatting sqref="AM109">
    <cfRule type="expression" dxfId="1279" priority="743">
      <formula>IF(RIGHT(TEXT(AM109,"0.#"),1)=".",FALSE,TRUE)</formula>
    </cfRule>
    <cfRule type="expression" dxfId="1278" priority="744">
      <formula>IF(RIGHT(TEXT(AM109,"0.#"),1)=".",TRUE,FALSE)</formula>
    </cfRule>
  </conditionalFormatting>
  <conditionalFormatting sqref="AE108">
    <cfRule type="expression" dxfId="1277" priority="757">
      <formula>IF(RIGHT(TEXT(AE108,"0.#"),1)=".",FALSE,TRUE)</formula>
    </cfRule>
    <cfRule type="expression" dxfId="1276" priority="758">
      <formula>IF(RIGHT(TEXT(AE108,"0.#"),1)=".",TRUE,FALSE)</formula>
    </cfRule>
  </conditionalFormatting>
  <conditionalFormatting sqref="AE109">
    <cfRule type="expression" dxfId="1275" priority="755">
      <formula>IF(RIGHT(TEXT(AE109,"0.#"),1)=".",FALSE,TRUE)</formula>
    </cfRule>
    <cfRule type="expression" dxfId="1274" priority="756">
      <formula>IF(RIGHT(TEXT(AE109,"0.#"),1)=".",TRUE,FALSE)</formula>
    </cfRule>
  </conditionalFormatting>
  <conditionalFormatting sqref="AI109">
    <cfRule type="expression" dxfId="1273" priority="753">
      <formula>IF(RIGHT(TEXT(AI109,"0.#"),1)=".",FALSE,TRUE)</formula>
    </cfRule>
    <cfRule type="expression" dxfId="1272" priority="754">
      <formula>IF(RIGHT(TEXT(AI109,"0.#"),1)=".",TRUE,FALSE)</formula>
    </cfRule>
  </conditionalFormatting>
  <conditionalFormatting sqref="AI108">
    <cfRule type="expression" dxfId="1271" priority="751">
      <formula>IF(RIGHT(TEXT(AI108,"0.#"),1)=".",FALSE,TRUE)</formula>
    </cfRule>
    <cfRule type="expression" dxfId="1270" priority="752">
      <formula>IF(RIGHT(TEXT(AI108,"0.#"),1)=".",TRUE,FALSE)</formula>
    </cfRule>
  </conditionalFormatting>
  <conditionalFormatting sqref="AI107">
    <cfRule type="expression" dxfId="1269" priority="749">
      <formula>IF(RIGHT(TEXT(AI107,"0.#"),1)=".",FALSE,TRUE)</formula>
    </cfRule>
    <cfRule type="expression" dxfId="1268" priority="750">
      <formula>IF(RIGHT(TEXT(AI107,"0.#"),1)=".",TRUE,FALSE)</formula>
    </cfRule>
  </conditionalFormatting>
  <conditionalFormatting sqref="AM107">
    <cfRule type="expression" dxfId="1267" priority="747">
      <formula>IF(RIGHT(TEXT(AM107,"0.#"),1)=".",FALSE,TRUE)</formula>
    </cfRule>
    <cfRule type="expression" dxfId="1266" priority="748">
      <formula>IF(RIGHT(TEXT(AM107,"0.#"),1)=".",TRUE,FALSE)</formula>
    </cfRule>
  </conditionalFormatting>
  <conditionalFormatting sqref="AM108">
    <cfRule type="expression" dxfId="1265" priority="745">
      <formula>IF(RIGHT(TEXT(AM108,"0.#"),1)=".",FALSE,TRUE)</formula>
    </cfRule>
    <cfRule type="expression" dxfId="1264" priority="746">
      <formula>IF(RIGHT(TEXT(AM108,"0.#"),1)=".",TRUE,FALSE)</formula>
    </cfRule>
  </conditionalFormatting>
  <conditionalFormatting sqref="AQ107:AQ109">
    <cfRule type="expression" dxfId="1263" priority="741">
      <formula>IF(RIGHT(TEXT(AQ107,"0.#"),1)=".",FALSE,TRUE)</formula>
    </cfRule>
    <cfRule type="expression" dxfId="1262" priority="742">
      <formula>IF(RIGHT(TEXT(AQ107,"0.#"),1)=".",TRUE,FALSE)</formula>
    </cfRule>
  </conditionalFormatting>
  <conditionalFormatting sqref="AU107:AU109">
    <cfRule type="expression" dxfId="1261" priority="739">
      <formula>IF(RIGHT(TEXT(AU107,"0.#"),1)=".",FALSE,TRUE)</formula>
    </cfRule>
    <cfRule type="expression" dxfId="1260" priority="740">
      <formula>IF(RIGHT(TEXT(AU107,"0.#"),1)=".",TRUE,FALSE)</formula>
    </cfRule>
  </conditionalFormatting>
  <conditionalFormatting sqref="AE141">
    <cfRule type="expression" dxfId="1259" priority="737">
      <formula>IF(RIGHT(TEXT(AE141,"0.#"),1)=".",FALSE,TRUE)</formula>
    </cfRule>
    <cfRule type="expression" dxfId="1258" priority="738">
      <formula>IF(RIGHT(TEXT(AE141,"0.#"),1)=".",TRUE,FALSE)</formula>
    </cfRule>
  </conditionalFormatting>
  <conditionalFormatting sqref="AM143">
    <cfRule type="expression" dxfId="1257" priority="721">
      <formula>IF(RIGHT(TEXT(AM143,"0.#"),1)=".",FALSE,TRUE)</formula>
    </cfRule>
    <cfRule type="expression" dxfId="1256" priority="722">
      <formula>IF(RIGHT(TEXT(AM143,"0.#"),1)=".",TRUE,FALSE)</formula>
    </cfRule>
  </conditionalFormatting>
  <conditionalFormatting sqref="AE142">
    <cfRule type="expression" dxfId="1255" priority="735">
      <formula>IF(RIGHT(TEXT(AE142,"0.#"),1)=".",FALSE,TRUE)</formula>
    </cfRule>
    <cfRule type="expression" dxfId="1254" priority="736">
      <formula>IF(RIGHT(TEXT(AE142,"0.#"),1)=".",TRUE,FALSE)</formula>
    </cfRule>
  </conditionalFormatting>
  <conditionalFormatting sqref="AE143">
    <cfRule type="expression" dxfId="1253" priority="733">
      <formula>IF(RIGHT(TEXT(AE143,"0.#"),1)=".",FALSE,TRUE)</formula>
    </cfRule>
    <cfRule type="expression" dxfId="1252" priority="734">
      <formula>IF(RIGHT(TEXT(AE143,"0.#"),1)=".",TRUE,FALSE)</formula>
    </cfRule>
  </conditionalFormatting>
  <conditionalFormatting sqref="AI143">
    <cfRule type="expression" dxfId="1251" priority="731">
      <formula>IF(RIGHT(TEXT(AI143,"0.#"),1)=".",FALSE,TRUE)</formula>
    </cfRule>
    <cfRule type="expression" dxfId="1250" priority="732">
      <formula>IF(RIGHT(TEXT(AI143,"0.#"),1)=".",TRUE,FALSE)</formula>
    </cfRule>
  </conditionalFormatting>
  <conditionalFormatting sqref="AI142">
    <cfRule type="expression" dxfId="1249" priority="729">
      <formula>IF(RIGHT(TEXT(AI142,"0.#"),1)=".",FALSE,TRUE)</formula>
    </cfRule>
    <cfRule type="expression" dxfId="1248" priority="730">
      <formula>IF(RIGHT(TEXT(AI142,"0.#"),1)=".",TRUE,FALSE)</formula>
    </cfRule>
  </conditionalFormatting>
  <conditionalFormatting sqref="AI141">
    <cfRule type="expression" dxfId="1247" priority="727">
      <formula>IF(RIGHT(TEXT(AI141,"0.#"),1)=".",FALSE,TRUE)</formula>
    </cfRule>
    <cfRule type="expression" dxfId="1246" priority="728">
      <formula>IF(RIGHT(TEXT(AI141,"0.#"),1)=".",TRUE,FALSE)</formula>
    </cfRule>
  </conditionalFormatting>
  <conditionalFormatting sqref="AM141">
    <cfRule type="expression" dxfId="1245" priority="725">
      <formula>IF(RIGHT(TEXT(AM141,"0.#"),1)=".",FALSE,TRUE)</formula>
    </cfRule>
    <cfRule type="expression" dxfId="1244" priority="726">
      <formula>IF(RIGHT(TEXT(AM141,"0.#"),1)=".",TRUE,FALSE)</formula>
    </cfRule>
  </conditionalFormatting>
  <conditionalFormatting sqref="AM142">
    <cfRule type="expression" dxfId="1243" priority="723">
      <formula>IF(RIGHT(TEXT(AM142,"0.#"),1)=".",FALSE,TRUE)</formula>
    </cfRule>
    <cfRule type="expression" dxfId="1242" priority="724">
      <formula>IF(RIGHT(TEXT(AM142,"0.#"),1)=".",TRUE,FALSE)</formula>
    </cfRule>
  </conditionalFormatting>
  <conditionalFormatting sqref="AQ141:AQ143">
    <cfRule type="expression" dxfId="1241" priority="719">
      <formula>IF(RIGHT(TEXT(AQ141,"0.#"),1)=".",FALSE,TRUE)</formula>
    </cfRule>
    <cfRule type="expression" dxfId="1240" priority="720">
      <formula>IF(RIGHT(TEXT(AQ141,"0.#"),1)=".",TRUE,FALSE)</formula>
    </cfRule>
  </conditionalFormatting>
  <conditionalFormatting sqref="AU141:AU143">
    <cfRule type="expression" dxfId="1239" priority="717">
      <formula>IF(RIGHT(TEXT(AU141,"0.#"),1)=".",FALSE,TRUE)</formula>
    </cfRule>
    <cfRule type="expression" dxfId="1238" priority="718">
      <formula>IF(RIGHT(TEXT(AU141,"0.#"),1)=".",TRUE,FALSE)</formula>
    </cfRule>
  </conditionalFormatting>
  <conditionalFormatting sqref="AE175">
    <cfRule type="expression" dxfId="1237" priority="715">
      <formula>IF(RIGHT(TEXT(AE175,"0.#"),1)=".",FALSE,TRUE)</formula>
    </cfRule>
    <cfRule type="expression" dxfId="1236" priority="716">
      <formula>IF(RIGHT(TEXT(AE175,"0.#"),1)=".",TRUE,FALSE)</formula>
    </cfRule>
  </conditionalFormatting>
  <conditionalFormatting sqref="AM177">
    <cfRule type="expression" dxfId="1235" priority="699">
      <formula>IF(RIGHT(TEXT(AM177,"0.#"),1)=".",FALSE,TRUE)</formula>
    </cfRule>
    <cfRule type="expression" dxfId="1234" priority="700">
      <formula>IF(RIGHT(TEXT(AM177,"0.#"),1)=".",TRUE,FALSE)</formula>
    </cfRule>
  </conditionalFormatting>
  <conditionalFormatting sqref="AE176">
    <cfRule type="expression" dxfId="1233" priority="713">
      <formula>IF(RIGHT(TEXT(AE176,"0.#"),1)=".",FALSE,TRUE)</formula>
    </cfRule>
    <cfRule type="expression" dxfId="1232" priority="714">
      <formula>IF(RIGHT(TEXT(AE176,"0.#"),1)=".",TRUE,FALSE)</formula>
    </cfRule>
  </conditionalFormatting>
  <conditionalFormatting sqref="AE177">
    <cfRule type="expression" dxfId="1231" priority="711">
      <formula>IF(RIGHT(TEXT(AE177,"0.#"),1)=".",FALSE,TRUE)</formula>
    </cfRule>
    <cfRule type="expression" dxfId="1230" priority="712">
      <formula>IF(RIGHT(TEXT(AE177,"0.#"),1)=".",TRUE,FALSE)</formula>
    </cfRule>
  </conditionalFormatting>
  <conditionalFormatting sqref="AI177">
    <cfRule type="expression" dxfId="1229" priority="709">
      <formula>IF(RIGHT(TEXT(AI177,"0.#"),1)=".",FALSE,TRUE)</formula>
    </cfRule>
    <cfRule type="expression" dxfId="1228" priority="710">
      <formula>IF(RIGHT(TEXT(AI177,"0.#"),1)=".",TRUE,FALSE)</formula>
    </cfRule>
  </conditionalFormatting>
  <conditionalFormatting sqref="AI176">
    <cfRule type="expression" dxfId="1227" priority="707">
      <formula>IF(RIGHT(TEXT(AI176,"0.#"),1)=".",FALSE,TRUE)</formula>
    </cfRule>
    <cfRule type="expression" dxfId="1226" priority="708">
      <formula>IF(RIGHT(TEXT(AI176,"0.#"),1)=".",TRUE,FALSE)</formula>
    </cfRule>
  </conditionalFormatting>
  <conditionalFormatting sqref="AI175">
    <cfRule type="expression" dxfId="1225" priority="705">
      <formula>IF(RIGHT(TEXT(AI175,"0.#"),1)=".",FALSE,TRUE)</formula>
    </cfRule>
    <cfRule type="expression" dxfId="1224" priority="706">
      <formula>IF(RIGHT(TEXT(AI175,"0.#"),1)=".",TRUE,FALSE)</formula>
    </cfRule>
  </conditionalFormatting>
  <conditionalFormatting sqref="AM175">
    <cfRule type="expression" dxfId="1223" priority="703">
      <formula>IF(RIGHT(TEXT(AM175,"0.#"),1)=".",FALSE,TRUE)</formula>
    </cfRule>
    <cfRule type="expression" dxfId="1222" priority="704">
      <formula>IF(RIGHT(TEXT(AM175,"0.#"),1)=".",TRUE,FALSE)</formula>
    </cfRule>
  </conditionalFormatting>
  <conditionalFormatting sqref="AM176">
    <cfRule type="expression" dxfId="1221" priority="701">
      <formula>IF(RIGHT(TEXT(AM176,"0.#"),1)=".",FALSE,TRUE)</formula>
    </cfRule>
    <cfRule type="expression" dxfId="1220" priority="702">
      <formula>IF(RIGHT(TEXT(AM176,"0.#"),1)=".",TRUE,FALSE)</formula>
    </cfRule>
  </conditionalFormatting>
  <conditionalFormatting sqref="AQ175:AQ177">
    <cfRule type="expression" dxfId="1219" priority="697">
      <formula>IF(RIGHT(TEXT(AQ175,"0.#"),1)=".",FALSE,TRUE)</formula>
    </cfRule>
    <cfRule type="expression" dxfId="1218" priority="698">
      <formula>IF(RIGHT(TEXT(AQ175,"0.#"),1)=".",TRUE,FALSE)</formula>
    </cfRule>
  </conditionalFormatting>
  <conditionalFormatting sqref="AU175:AU177">
    <cfRule type="expression" dxfId="1217" priority="695">
      <formula>IF(RIGHT(TEXT(AU175,"0.#"),1)=".",FALSE,TRUE)</formula>
    </cfRule>
    <cfRule type="expression" dxfId="1216" priority="696">
      <formula>IF(RIGHT(TEXT(AU175,"0.#"),1)=".",TRUE,FALSE)</formula>
    </cfRule>
  </conditionalFormatting>
  <conditionalFormatting sqref="AE61">
    <cfRule type="expression" dxfId="1215" priority="649">
      <formula>IF(RIGHT(TEXT(AE61,"0.#"),1)=".",FALSE,TRUE)</formula>
    </cfRule>
    <cfRule type="expression" dxfId="1214" priority="650">
      <formula>IF(RIGHT(TEXT(AE61,"0.#"),1)=".",TRUE,FALSE)</formula>
    </cfRule>
  </conditionalFormatting>
  <conditionalFormatting sqref="AE62">
    <cfRule type="expression" dxfId="1213" priority="647">
      <formula>IF(RIGHT(TEXT(AE62,"0.#"),1)=".",FALSE,TRUE)</formula>
    </cfRule>
    <cfRule type="expression" dxfId="1212" priority="648">
      <formula>IF(RIGHT(TEXT(AE62,"0.#"),1)=".",TRUE,FALSE)</formula>
    </cfRule>
  </conditionalFormatting>
  <conditionalFormatting sqref="AM61">
    <cfRule type="expression" dxfId="1211" priority="637">
      <formula>IF(RIGHT(TEXT(AM61,"0.#"),1)=".",FALSE,TRUE)</formula>
    </cfRule>
    <cfRule type="expression" dxfId="1210" priority="638">
      <formula>IF(RIGHT(TEXT(AM61,"0.#"),1)=".",TRUE,FALSE)</formula>
    </cfRule>
  </conditionalFormatting>
  <conditionalFormatting sqref="AE63">
    <cfRule type="expression" dxfId="1209" priority="645">
      <formula>IF(RIGHT(TEXT(AE63,"0.#"),1)=".",FALSE,TRUE)</formula>
    </cfRule>
    <cfRule type="expression" dxfId="1208" priority="646">
      <formula>IF(RIGHT(TEXT(AE63,"0.#"),1)=".",TRUE,FALSE)</formula>
    </cfRule>
  </conditionalFormatting>
  <conditionalFormatting sqref="AI63">
    <cfRule type="expression" dxfId="1207" priority="643">
      <formula>IF(RIGHT(TEXT(AI63,"0.#"),1)=".",FALSE,TRUE)</formula>
    </cfRule>
    <cfRule type="expression" dxfId="1206" priority="644">
      <formula>IF(RIGHT(TEXT(AI63,"0.#"),1)=".",TRUE,FALSE)</formula>
    </cfRule>
  </conditionalFormatting>
  <conditionalFormatting sqref="AI62">
    <cfRule type="expression" dxfId="1205" priority="641">
      <formula>IF(RIGHT(TEXT(AI62,"0.#"),1)=".",FALSE,TRUE)</formula>
    </cfRule>
    <cfRule type="expression" dxfId="1204" priority="642">
      <formula>IF(RIGHT(TEXT(AI62,"0.#"),1)=".",TRUE,FALSE)</formula>
    </cfRule>
  </conditionalFormatting>
  <conditionalFormatting sqref="AI61">
    <cfRule type="expression" dxfId="1203" priority="639">
      <formula>IF(RIGHT(TEXT(AI61,"0.#"),1)=".",FALSE,TRUE)</formula>
    </cfRule>
    <cfRule type="expression" dxfId="1202" priority="640">
      <formula>IF(RIGHT(TEXT(AI61,"0.#"),1)=".",TRUE,FALSE)</formula>
    </cfRule>
  </conditionalFormatting>
  <conditionalFormatting sqref="AM62">
    <cfRule type="expression" dxfId="1201" priority="635">
      <formula>IF(RIGHT(TEXT(AM62,"0.#"),1)=".",FALSE,TRUE)</formula>
    </cfRule>
    <cfRule type="expression" dxfId="1200" priority="636">
      <formula>IF(RIGHT(TEXT(AM62,"0.#"),1)=".",TRUE,FALSE)</formula>
    </cfRule>
  </conditionalFormatting>
  <conditionalFormatting sqref="AM63">
    <cfRule type="expression" dxfId="1199" priority="633">
      <formula>IF(RIGHT(TEXT(AM63,"0.#"),1)=".",FALSE,TRUE)</formula>
    </cfRule>
    <cfRule type="expression" dxfId="1198" priority="634">
      <formula>IF(RIGHT(TEXT(AM63,"0.#"),1)=".",TRUE,FALSE)</formula>
    </cfRule>
  </conditionalFormatting>
  <conditionalFormatting sqref="AQ61:AQ63">
    <cfRule type="expression" dxfId="1197" priority="631">
      <formula>IF(RIGHT(TEXT(AQ61,"0.#"),1)=".",FALSE,TRUE)</formula>
    </cfRule>
    <cfRule type="expression" dxfId="1196" priority="632">
      <formula>IF(RIGHT(TEXT(AQ61,"0.#"),1)=".",TRUE,FALSE)</formula>
    </cfRule>
  </conditionalFormatting>
  <conditionalFormatting sqref="AU61:AU63">
    <cfRule type="expression" dxfId="1195" priority="629">
      <formula>IF(RIGHT(TEXT(AU61,"0.#"),1)=".",FALSE,TRUE)</formula>
    </cfRule>
    <cfRule type="expression" dxfId="1194" priority="630">
      <formula>IF(RIGHT(TEXT(AU61,"0.#"),1)=".",TRUE,FALSE)</formula>
    </cfRule>
  </conditionalFormatting>
  <conditionalFormatting sqref="AE95">
    <cfRule type="expression" dxfId="1193" priority="627">
      <formula>IF(RIGHT(TEXT(AE95,"0.#"),1)=".",FALSE,TRUE)</formula>
    </cfRule>
    <cfRule type="expression" dxfId="1192" priority="628">
      <formula>IF(RIGHT(TEXT(AE95,"0.#"),1)=".",TRUE,FALSE)</formula>
    </cfRule>
  </conditionalFormatting>
  <conditionalFormatting sqref="AE96">
    <cfRule type="expression" dxfId="1191" priority="625">
      <formula>IF(RIGHT(TEXT(AE96,"0.#"),1)=".",FALSE,TRUE)</formula>
    </cfRule>
    <cfRule type="expression" dxfId="1190" priority="626">
      <formula>IF(RIGHT(TEXT(AE96,"0.#"),1)=".",TRUE,FALSE)</formula>
    </cfRule>
  </conditionalFormatting>
  <conditionalFormatting sqref="AM95">
    <cfRule type="expression" dxfId="1189" priority="615">
      <formula>IF(RIGHT(TEXT(AM95,"0.#"),1)=".",FALSE,TRUE)</formula>
    </cfRule>
    <cfRule type="expression" dxfId="1188" priority="616">
      <formula>IF(RIGHT(TEXT(AM95,"0.#"),1)=".",TRUE,FALSE)</formula>
    </cfRule>
  </conditionalFormatting>
  <conditionalFormatting sqref="AE97">
    <cfRule type="expression" dxfId="1187" priority="623">
      <formula>IF(RIGHT(TEXT(AE97,"0.#"),1)=".",FALSE,TRUE)</formula>
    </cfRule>
    <cfRule type="expression" dxfId="1186" priority="624">
      <formula>IF(RIGHT(TEXT(AE97,"0.#"),1)=".",TRUE,FALSE)</formula>
    </cfRule>
  </conditionalFormatting>
  <conditionalFormatting sqref="AI97">
    <cfRule type="expression" dxfId="1185" priority="621">
      <formula>IF(RIGHT(TEXT(AI97,"0.#"),1)=".",FALSE,TRUE)</formula>
    </cfRule>
    <cfRule type="expression" dxfId="1184" priority="622">
      <formula>IF(RIGHT(TEXT(AI97,"0.#"),1)=".",TRUE,FALSE)</formula>
    </cfRule>
  </conditionalFormatting>
  <conditionalFormatting sqref="AI96">
    <cfRule type="expression" dxfId="1183" priority="619">
      <formula>IF(RIGHT(TEXT(AI96,"0.#"),1)=".",FALSE,TRUE)</formula>
    </cfRule>
    <cfRule type="expression" dxfId="1182" priority="620">
      <formula>IF(RIGHT(TEXT(AI96,"0.#"),1)=".",TRUE,FALSE)</formula>
    </cfRule>
  </conditionalFormatting>
  <conditionalFormatting sqref="AI95">
    <cfRule type="expression" dxfId="1181" priority="617">
      <formula>IF(RIGHT(TEXT(AI95,"0.#"),1)=".",FALSE,TRUE)</formula>
    </cfRule>
    <cfRule type="expression" dxfId="1180" priority="618">
      <formula>IF(RIGHT(TEXT(AI95,"0.#"),1)=".",TRUE,FALSE)</formula>
    </cfRule>
  </conditionalFormatting>
  <conditionalFormatting sqref="AM96">
    <cfRule type="expression" dxfId="1179" priority="613">
      <formula>IF(RIGHT(TEXT(AM96,"0.#"),1)=".",FALSE,TRUE)</formula>
    </cfRule>
    <cfRule type="expression" dxfId="1178" priority="614">
      <formula>IF(RIGHT(TEXT(AM96,"0.#"),1)=".",TRUE,FALSE)</formula>
    </cfRule>
  </conditionalFormatting>
  <conditionalFormatting sqref="AM97">
    <cfRule type="expression" dxfId="1177" priority="611">
      <formula>IF(RIGHT(TEXT(AM97,"0.#"),1)=".",FALSE,TRUE)</formula>
    </cfRule>
    <cfRule type="expression" dxfId="1176" priority="612">
      <formula>IF(RIGHT(TEXT(AM97,"0.#"),1)=".",TRUE,FALSE)</formula>
    </cfRule>
  </conditionalFormatting>
  <conditionalFormatting sqref="AQ95:AQ97">
    <cfRule type="expression" dxfId="1175" priority="609">
      <formula>IF(RIGHT(TEXT(AQ95,"0.#"),1)=".",FALSE,TRUE)</formula>
    </cfRule>
    <cfRule type="expression" dxfId="1174" priority="610">
      <formula>IF(RIGHT(TEXT(AQ95,"0.#"),1)=".",TRUE,FALSE)</formula>
    </cfRule>
  </conditionalFormatting>
  <conditionalFormatting sqref="AU95:AU97">
    <cfRule type="expression" dxfId="1173" priority="607">
      <formula>IF(RIGHT(TEXT(AU95,"0.#"),1)=".",FALSE,TRUE)</formula>
    </cfRule>
    <cfRule type="expression" dxfId="1172" priority="608">
      <formula>IF(RIGHT(TEXT(AU95,"0.#"),1)=".",TRUE,FALSE)</formula>
    </cfRule>
  </conditionalFormatting>
  <conditionalFormatting sqref="AE129">
    <cfRule type="expression" dxfId="1171" priority="605">
      <formula>IF(RIGHT(TEXT(AE129,"0.#"),1)=".",FALSE,TRUE)</formula>
    </cfRule>
    <cfRule type="expression" dxfId="1170" priority="606">
      <formula>IF(RIGHT(TEXT(AE129,"0.#"),1)=".",TRUE,FALSE)</formula>
    </cfRule>
  </conditionalFormatting>
  <conditionalFormatting sqref="AE130">
    <cfRule type="expression" dxfId="1169" priority="603">
      <formula>IF(RIGHT(TEXT(AE130,"0.#"),1)=".",FALSE,TRUE)</formula>
    </cfRule>
    <cfRule type="expression" dxfId="1168" priority="604">
      <formula>IF(RIGHT(TEXT(AE130,"0.#"),1)=".",TRUE,FALSE)</formula>
    </cfRule>
  </conditionalFormatting>
  <conditionalFormatting sqref="AM129">
    <cfRule type="expression" dxfId="1167" priority="593">
      <formula>IF(RIGHT(TEXT(AM129,"0.#"),1)=".",FALSE,TRUE)</formula>
    </cfRule>
    <cfRule type="expression" dxfId="1166" priority="594">
      <formula>IF(RIGHT(TEXT(AM129,"0.#"),1)=".",TRUE,FALSE)</formula>
    </cfRule>
  </conditionalFormatting>
  <conditionalFormatting sqref="AE131">
    <cfRule type="expression" dxfId="1165" priority="601">
      <formula>IF(RIGHT(TEXT(AE131,"0.#"),1)=".",FALSE,TRUE)</formula>
    </cfRule>
    <cfRule type="expression" dxfId="1164" priority="602">
      <formula>IF(RIGHT(TEXT(AE131,"0.#"),1)=".",TRUE,FALSE)</formula>
    </cfRule>
  </conditionalFormatting>
  <conditionalFormatting sqref="AI131">
    <cfRule type="expression" dxfId="1163" priority="599">
      <formula>IF(RIGHT(TEXT(AI131,"0.#"),1)=".",FALSE,TRUE)</formula>
    </cfRule>
    <cfRule type="expression" dxfId="1162" priority="600">
      <formula>IF(RIGHT(TEXT(AI131,"0.#"),1)=".",TRUE,FALSE)</formula>
    </cfRule>
  </conditionalFormatting>
  <conditionalFormatting sqref="AI130">
    <cfRule type="expression" dxfId="1161" priority="597">
      <formula>IF(RIGHT(TEXT(AI130,"0.#"),1)=".",FALSE,TRUE)</formula>
    </cfRule>
    <cfRule type="expression" dxfId="1160" priority="598">
      <formula>IF(RIGHT(TEXT(AI130,"0.#"),1)=".",TRUE,FALSE)</formula>
    </cfRule>
  </conditionalFormatting>
  <conditionalFormatting sqref="AI129">
    <cfRule type="expression" dxfId="1159" priority="595">
      <formula>IF(RIGHT(TEXT(AI129,"0.#"),1)=".",FALSE,TRUE)</formula>
    </cfRule>
    <cfRule type="expression" dxfId="1158" priority="596">
      <formula>IF(RIGHT(TEXT(AI129,"0.#"),1)=".",TRUE,FALSE)</formula>
    </cfRule>
  </conditionalFormatting>
  <conditionalFormatting sqref="AM130">
    <cfRule type="expression" dxfId="1157" priority="591">
      <formula>IF(RIGHT(TEXT(AM130,"0.#"),1)=".",FALSE,TRUE)</formula>
    </cfRule>
    <cfRule type="expression" dxfId="1156" priority="592">
      <formula>IF(RIGHT(TEXT(AM130,"0.#"),1)=".",TRUE,FALSE)</formula>
    </cfRule>
  </conditionalFormatting>
  <conditionalFormatting sqref="AM131">
    <cfRule type="expression" dxfId="1155" priority="589">
      <formula>IF(RIGHT(TEXT(AM131,"0.#"),1)=".",FALSE,TRUE)</formula>
    </cfRule>
    <cfRule type="expression" dxfId="1154" priority="590">
      <formula>IF(RIGHT(TEXT(AM131,"0.#"),1)=".",TRUE,FALSE)</formula>
    </cfRule>
  </conditionalFormatting>
  <conditionalFormatting sqref="AQ129:AQ131">
    <cfRule type="expression" dxfId="1153" priority="587">
      <formula>IF(RIGHT(TEXT(AQ129,"0.#"),1)=".",FALSE,TRUE)</formula>
    </cfRule>
    <cfRule type="expression" dxfId="1152" priority="588">
      <formula>IF(RIGHT(TEXT(AQ129,"0.#"),1)=".",TRUE,FALSE)</formula>
    </cfRule>
  </conditionalFormatting>
  <conditionalFormatting sqref="AU129:AU131">
    <cfRule type="expression" dxfId="1151" priority="585">
      <formula>IF(RIGHT(TEXT(AU129,"0.#"),1)=".",FALSE,TRUE)</formula>
    </cfRule>
    <cfRule type="expression" dxfId="1150" priority="586">
      <formula>IF(RIGHT(TEXT(AU129,"0.#"),1)=".",TRUE,FALSE)</formula>
    </cfRule>
  </conditionalFormatting>
  <conditionalFormatting sqref="AE163">
    <cfRule type="expression" dxfId="1149" priority="583">
      <formula>IF(RIGHT(TEXT(AE163,"0.#"),1)=".",FALSE,TRUE)</formula>
    </cfRule>
    <cfRule type="expression" dxfId="1148" priority="584">
      <formula>IF(RIGHT(TEXT(AE163,"0.#"),1)=".",TRUE,FALSE)</formula>
    </cfRule>
  </conditionalFormatting>
  <conditionalFormatting sqref="AE164">
    <cfRule type="expression" dxfId="1147" priority="581">
      <formula>IF(RIGHT(TEXT(AE164,"0.#"),1)=".",FALSE,TRUE)</formula>
    </cfRule>
    <cfRule type="expression" dxfId="1146" priority="582">
      <formula>IF(RIGHT(TEXT(AE164,"0.#"),1)=".",TRUE,FALSE)</formula>
    </cfRule>
  </conditionalFormatting>
  <conditionalFormatting sqref="AM163">
    <cfRule type="expression" dxfId="1145" priority="571">
      <formula>IF(RIGHT(TEXT(AM163,"0.#"),1)=".",FALSE,TRUE)</formula>
    </cfRule>
    <cfRule type="expression" dxfId="1144" priority="572">
      <formula>IF(RIGHT(TEXT(AM163,"0.#"),1)=".",TRUE,FALSE)</formula>
    </cfRule>
  </conditionalFormatting>
  <conditionalFormatting sqref="AE165">
    <cfRule type="expression" dxfId="1143" priority="579">
      <formula>IF(RIGHT(TEXT(AE165,"0.#"),1)=".",FALSE,TRUE)</formula>
    </cfRule>
    <cfRule type="expression" dxfId="1142" priority="580">
      <formula>IF(RIGHT(TEXT(AE165,"0.#"),1)=".",TRUE,FALSE)</formula>
    </cfRule>
  </conditionalFormatting>
  <conditionalFormatting sqref="AI165">
    <cfRule type="expression" dxfId="1141" priority="577">
      <formula>IF(RIGHT(TEXT(AI165,"0.#"),1)=".",FALSE,TRUE)</formula>
    </cfRule>
    <cfRule type="expression" dxfId="1140" priority="578">
      <formula>IF(RIGHT(TEXT(AI165,"0.#"),1)=".",TRUE,FALSE)</formula>
    </cfRule>
  </conditionalFormatting>
  <conditionalFormatting sqref="AI164">
    <cfRule type="expression" dxfId="1139" priority="575">
      <formula>IF(RIGHT(TEXT(AI164,"0.#"),1)=".",FALSE,TRUE)</formula>
    </cfRule>
    <cfRule type="expression" dxfId="1138" priority="576">
      <formula>IF(RIGHT(TEXT(AI164,"0.#"),1)=".",TRUE,FALSE)</formula>
    </cfRule>
  </conditionalFormatting>
  <conditionalFormatting sqref="AI163">
    <cfRule type="expression" dxfId="1137" priority="573">
      <formula>IF(RIGHT(TEXT(AI163,"0.#"),1)=".",FALSE,TRUE)</formula>
    </cfRule>
    <cfRule type="expression" dxfId="1136" priority="574">
      <formula>IF(RIGHT(TEXT(AI163,"0.#"),1)=".",TRUE,FALSE)</formula>
    </cfRule>
  </conditionalFormatting>
  <conditionalFormatting sqref="AM164">
    <cfRule type="expression" dxfId="1135" priority="569">
      <formula>IF(RIGHT(TEXT(AM164,"0.#"),1)=".",FALSE,TRUE)</formula>
    </cfRule>
    <cfRule type="expression" dxfId="1134" priority="570">
      <formula>IF(RIGHT(TEXT(AM164,"0.#"),1)=".",TRUE,FALSE)</formula>
    </cfRule>
  </conditionalFormatting>
  <conditionalFormatting sqref="AM165">
    <cfRule type="expression" dxfId="1133" priority="567">
      <formula>IF(RIGHT(TEXT(AM165,"0.#"),1)=".",FALSE,TRUE)</formula>
    </cfRule>
    <cfRule type="expression" dxfId="1132" priority="568">
      <formula>IF(RIGHT(TEXT(AM165,"0.#"),1)=".",TRUE,FALSE)</formula>
    </cfRule>
  </conditionalFormatting>
  <conditionalFormatting sqref="AQ163:AQ165">
    <cfRule type="expression" dxfId="1131" priority="565">
      <formula>IF(RIGHT(TEXT(AQ163,"0.#"),1)=".",FALSE,TRUE)</formula>
    </cfRule>
    <cfRule type="expression" dxfId="1130" priority="566">
      <formula>IF(RIGHT(TEXT(AQ163,"0.#"),1)=".",TRUE,FALSE)</formula>
    </cfRule>
  </conditionalFormatting>
  <conditionalFormatting sqref="AU163:AU165">
    <cfRule type="expression" dxfId="1129" priority="563">
      <formula>IF(RIGHT(TEXT(AU163,"0.#"),1)=".",FALSE,TRUE)</formula>
    </cfRule>
    <cfRule type="expression" dxfId="1128" priority="564">
      <formula>IF(RIGHT(TEXT(AU163,"0.#"),1)=".",TRUE,FALSE)</formula>
    </cfRule>
  </conditionalFormatting>
  <conditionalFormatting sqref="AE197">
    <cfRule type="expression" dxfId="1127" priority="561">
      <formula>IF(RIGHT(TEXT(AE197,"0.#"),1)=".",FALSE,TRUE)</formula>
    </cfRule>
    <cfRule type="expression" dxfId="1126" priority="562">
      <formula>IF(RIGHT(TEXT(AE197,"0.#"),1)=".",TRUE,FALSE)</formula>
    </cfRule>
  </conditionalFormatting>
  <conditionalFormatting sqref="AE198">
    <cfRule type="expression" dxfId="1125" priority="559">
      <formula>IF(RIGHT(TEXT(AE198,"0.#"),1)=".",FALSE,TRUE)</formula>
    </cfRule>
    <cfRule type="expression" dxfId="1124" priority="560">
      <formula>IF(RIGHT(TEXT(AE198,"0.#"),1)=".",TRUE,FALSE)</formula>
    </cfRule>
  </conditionalFormatting>
  <conditionalFormatting sqref="AM197">
    <cfRule type="expression" dxfId="1123" priority="549">
      <formula>IF(RIGHT(TEXT(AM197,"0.#"),1)=".",FALSE,TRUE)</formula>
    </cfRule>
    <cfRule type="expression" dxfId="1122" priority="550">
      <formula>IF(RIGHT(TEXT(AM197,"0.#"),1)=".",TRUE,FALSE)</formula>
    </cfRule>
  </conditionalFormatting>
  <conditionalFormatting sqref="AE199">
    <cfRule type="expression" dxfId="1121" priority="557">
      <formula>IF(RIGHT(TEXT(AE199,"0.#"),1)=".",FALSE,TRUE)</formula>
    </cfRule>
    <cfRule type="expression" dxfId="1120" priority="558">
      <formula>IF(RIGHT(TEXT(AE199,"0.#"),1)=".",TRUE,FALSE)</formula>
    </cfRule>
  </conditionalFormatting>
  <conditionalFormatting sqref="AI199">
    <cfRule type="expression" dxfId="1119" priority="555">
      <formula>IF(RIGHT(TEXT(AI199,"0.#"),1)=".",FALSE,TRUE)</formula>
    </cfRule>
    <cfRule type="expression" dxfId="1118" priority="556">
      <formula>IF(RIGHT(TEXT(AI199,"0.#"),1)=".",TRUE,FALSE)</formula>
    </cfRule>
  </conditionalFormatting>
  <conditionalFormatting sqref="AI198">
    <cfRule type="expression" dxfId="1117" priority="553">
      <formula>IF(RIGHT(TEXT(AI198,"0.#"),1)=".",FALSE,TRUE)</formula>
    </cfRule>
    <cfRule type="expression" dxfId="1116" priority="554">
      <formula>IF(RIGHT(TEXT(AI198,"0.#"),1)=".",TRUE,FALSE)</formula>
    </cfRule>
  </conditionalFormatting>
  <conditionalFormatting sqref="AI197">
    <cfRule type="expression" dxfId="1115" priority="551">
      <formula>IF(RIGHT(TEXT(AI197,"0.#"),1)=".",FALSE,TRUE)</formula>
    </cfRule>
    <cfRule type="expression" dxfId="1114" priority="552">
      <formula>IF(RIGHT(TEXT(AI197,"0.#"),1)=".",TRUE,FALSE)</formula>
    </cfRule>
  </conditionalFormatting>
  <conditionalFormatting sqref="AM198">
    <cfRule type="expression" dxfId="1113" priority="547">
      <formula>IF(RIGHT(TEXT(AM198,"0.#"),1)=".",FALSE,TRUE)</formula>
    </cfRule>
    <cfRule type="expression" dxfId="1112" priority="548">
      <formula>IF(RIGHT(TEXT(AM198,"0.#"),1)=".",TRUE,FALSE)</formula>
    </cfRule>
  </conditionalFormatting>
  <conditionalFormatting sqref="AM199">
    <cfRule type="expression" dxfId="1111" priority="545">
      <formula>IF(RIGHT(TEXT(AM199,"0.#"),1)=".",FALSE,TRUE)</formula>
    </cfRule>
    <cfRule type="expression" dxfId="1110" priority="546">
      <formula>IF(RIGHT(TEXT(AM199,"0.#"),1)=".",TRUE,FALSE)</formula>
    </cfRule>
  </conditionalFormatting>
  <conditionalFormatting sqref="AQ197:AQ199">
    <cfRule type="expression" dxfId="1109" priority="543">
      <formula>IF(RIGHT(TEXT(AQ197,"0.#"),1)=".",FALSE,TRUE)</formula>
    </cfRule>
    <cfRule type="expression" dxfId="1108" priority="544">
      <formula>IF(RIGHT(TEXT(AQ197,"0.#"),1)=".",TRUE,FALSE)</formula>
    </cfRule>
  </conditionalFormatting>
  <conditionalFormatting sqref="AU197:AU199">
    <cfRule type="expression" dxfId="1107" priority="541">
      <formula>IF(RIGHT(TEXT(AU197,"0.#"),1)=".",FALSE,TRUE)</formula>
    </cfRule>
    <cfRule type="expression" dxfId="1106" priority="542">
      <formula>IF(RIGHT(TEXT(AU197,"0.#"),1)=".",TRUE,FALSE)</formula>
    </cfRule>
  </conditionalFormatting>
  <conditionalFormatting sqref="AE134 AQ134">
    <cfRule type="expression" dxfId="1105" priority="539">
      <formula>IF(RIGHT(TEXT(AE134,"0.#"),1)=".",FALSE,TRUE)</formula>
    </cfRule>
    <cfRule type="expression" dxfId="1104" priority="540">
      <formula>IF(RIGHT(TEXT(AE134,"0.#"),1)=".",TRUE,FALSE)</formula>
    </cfRule>
  </conditionalFormatting>
  <conditionalFormatting sqref="AI134">
    <cfRule type="expression" dxfId="1103" priority="537">
      <formula>IF(RIGHT(TEXT(AI134,"0.#"),1)=".",FALSE,TRUE)</formula>
    </cfRule>
    <cfRule type="expression" dxfId="1102" priority="538">
      <formula>IF(RIGHT(TEXT(AI134,"0.#"),1)=".",TRUE,FALSE)</formula>
    </cfRule>
  </conditionalFormatting>
  <conditionalFormatting sqref="AM134">
    <cfRule type="expression" dxfId="1101" priority="535">
      <formula>IF(RIGHT(TEXT(AM134,"0.#"),1)=".",FALSE,TRUE)</formula>
    </cfRule>
    <cfRule type="expression" dxfId="1100" priority="536">
      <formula>IF(RIGHT(TEXT(AM134,"0.#"),1)=".",TRUE,FALSE)</formula>
    </cfRule>
  </conditionalFormatting>
  <conditionalFormatting sqref="AE135">
    <cfRule type="expression" dxfId="1099" priority="533">
      <formula>IF(RIGHT(TEXT(AE135,"0.#"),1)=".",FALSE,TRUE)</formula>
    </cfRule>
    <cfRule type="expression" dxfId="1098" priority="534">
      <formula>IF(RIGHT(TEXT(AE135,"0.#"),1)=".",TRUE,FALSE)</formula>
    </cfRule>
  </conditionalFormatting>
  <conditionalFormatting sqref="AI135">
    <cfRule type="expression" dxfId="1097" priority="531">
      <formula>IF(RIGHT(TEXT(AI135,"0.#"),1)=".",FALSE,TRUE)</formula>
    </cfRule>
    <cfRule type="expression" dxfId="1096" priority="532">
      <formula>IF(RIGHT(TEXT(AI135,"0.#"),1)=".",TRUE,FALSE)</formula>
    </cfRule>
  </conditionalFormatting>
  <conditionalFormatting sqref="AM135">
    <cfRule type="expression" dxfId="1095" priority="529">
      <formula>IF(RIGHT(TEXT(AM135,"0.#"),1)=".",FALSE,TRUE)</formula>
    </cfRule>
    <cfRule type="expression" dxfId="1094" priority="530">
      <formula>IF(RIGHT(TEXT(AM135,"0.#"),1)=".",TRUE,FALSE)</formula>
    </cfRule>
  </conditionalFormatting>
  <conditionalFormatting sqref="AQ135">
    <cfRule type="expression" dxfId="1093" priority="527">
      <formula>IF(RIGHT(TEXT(AQ135,"0.#"),1)=".",FALSE,TRUE)</formula>
    </cfRule>
    <cfRule type="expression" dxfId="1092" priority="528">
      <formula>IF(RIGHT(TEXT(AQ135,"0.#"),1)=".",TRUE,FALSE)</formula>
    </cfRule>
  </conditionalFormatting>
  <conditionalFormatting sqref="AU134">
    <cfRule type="expression" dxfId="1091" priority="525">
      <formula>IF(RIGHT(TEXT(AU134,"0.#"),1)=".",FALSE,TRUE)</formula>
    </cfRule>
    <cfRule type="expression" dxfId="1090" priority="526">
      <formula>IF(RIGHT(TEXT(AU134,"0.#"),1)=".",TRUE,FALSE)</formula>
    </cfRule>
  </conditionalFormatting>
  <conditionalFormatting sqref="AU135">
    <cfRule type="expression" dxfId="1089" priority="523">
      <formula>IF(RIGHT(TEXT(AU135,"0.#"),1)=".",FALSE,TRUE)</formula>
    </cfRule>
    <cfRule type="expression" dxfId="1088" priority="524">
      <formula>IF(RIGHT(TEXT(AU135,"0.#"),1)=".",TRUE,FALSE)</formula>
    </cfRule>
  </conditionalFormatting>
  <conditionalFormatting sqref="AE168 AQ168">
    <cfRule type="expression" dxfId="1087" priority="521">
      <formula>IF(RIGHT(TEXT(AE168,"0.#"),1)=".",FALSE,TRUE)</formula>
    </cfRule>
    <cfRule type="expression" dxfId="1086" priority="522">
      <formula>IF(RIGHT(TEXT(AE168,"0.#"),1)=".",TRUE,FALSE)</formula>
    </cfRule>
  </conditionalFormatting>
  <conditionalFormatting sqref="AI168">
    <cfRule type="expression" dxfId="1085" priority="519">
      <formula>IF(RIGHT(TEXT(AI168,"0.#"),1)=".",FALSE,TRUE)</formula>
    </cfRule>
    <cfRule type="expression" dxfId="1084" priority="520">
      <formula>IF(RIGHT(TEXT(AI168,"0.#"),1)=".",TRUE,FALSE)</formula>
    </cfRule>
  </conditionalFormatting>
  <conditionalFormatting sqref="AM168">
    <cfRule type="expression" dxfId="1083" priority="517">
      <formula>IF(RIGHT(TEXT(AM168,"0.#"),1)=".",FALSE,TRUE)</formula>
    </cfRule>
    <cfRule type="expression" dxfId="1082" priority="518">
      <formula>IF(RIGHT(TEXT(AM168,"0.#"),1)=".",TRUE,FALSE)</formula>
    </cfRule>
  </conditionalFormatting>
  <conditionalFormatting sqref="AE169">
    <cfRule type="expression" dxfId="1081" priority="515">
      <formula>IF(RIGHT(TEXT(AE169,"0.#"),1)=".",FALSE,TRUE)</formula>
    </cfRule>
    <cfRule type="expression" dxfId="1080" priority="516">
      <formula>IF(RIGHT(TEXT(AE169,"0.#"),1)=".",TRUE,FALSE)</formula>
    </cfRule>
  </conditionalFormatting>
  <conditionalFormatting sqref="AI169">
    <cfRule type="expression" dxfId="1079" priority="513">
      <formula>IF(RIGHT(TEXT(AI169,"0.#"),1)=".",FALSE,TRUE)</formula>
    </cfRule>
    <cfRule type="expression" dxfId="1078" priority="514">
      <formula>IF(RIGHT(TEXT(AI169,"0.#"),1)=".",TRUE,FALSE)</formula>
    </cfRule>
  </conditionalFormatting>
  <conditionalFormatting sqref="AM169">
    <cfRule type="expression" dxfId="1077" priority="511">
      <formula>IF(RIGHT(TEXT(AM169,"0.#"),1)=".",FALSE,TRUE)</formula>
    </cfRule>
    <cfRule type="expression" dxfId="1076" priority="512">
      <formula>IF(RIGHT(TEXT(AM169,"0.#"),1)=".",TRUE,FALSE)</formula>
    </cfRule>
  </conditionalFormatting>
  <conditionalFormatting sqref="AQ169">
    <cfRule type="expression" dxfId="1075" priority="509">
      <formula>IF(RIGHT(TEXT(AQ169,"0.#"),1)=".",FALSE,TRUE)</formula>
    </cfRule>
    <cfRule type="expression" dxfId="1074" priority="510">
      <formula>IF(RIGHT(TEXT(AQ169,"0.#"),1)=".",TRUE,FALSE)</formula>
    </cfRule>
  </conditionalFormatting>
  <conditionalFormatting sqref="AU168">
    <cfRule type="expression" dxfId="1073" priority="507">
      <formula>IF(RIGHT(TEXT(AU168,"0.#"),1)=".",FALSE,TRUE)</formula>
    </cfRule>
    <cfRule type="expression" dxfId="1072" priority="508">
      <formula>IF(RIGHT(TEXT(AU168,"0.#"),1)=".",TRUE,FALSE)</formula>
    </cfRule>
  </conditionalFormatting>
  <conditionalFormatting sqref="AU169">
    <cfRule type="expression" dxfId="1071" priority="505">
      <formula>IF(RIGHT(TEXT(AU169,"0.#"),1)=".",FALSE,TRUE)</formula>
    </cfRule>
    <cfRule type="expression" dxfId="1070" priority="506">
      <formula>IF(RIGHT(TEXT(AU169,"0.#"),1)=".",TRUE,FALSE)</formula>
    </cfRule>
  </conditionalFormatting>
  <conditionalFormatting sqref="AE90">
    <cfRule type="expression" dxfId="1069" priority="503">
      <formula>IF(RIGHT(TEXT(AE90,"0.#"),1)=".",FALSE,TRUE)</formula>
    </cfRule>
    <cfRule type="expression" dxfId="1068" priority="504">
      <formula>IF(RIGHT(TEXT(AE90,"0.#"),1)=".",TRUE,FALSE)</formula>
    </cfRule>
  </conditionalFormatting>
  <conditionalFormatting sqref="AE91">
    <cfRule type="expression" dxfId="1067" priority="501">
      <formula>IF(RIGHT(TEXT(AE91,"0.#"),1)=".",FALSE,TRUE)</formula>
    </cfRule>
    <cfRule type="expression" dxfId="1066" priority="502">
      <formula>IF(RIGHT(TEXT(AE91,"0.#"),1)=".",TRUE,FALSE)</formula>
    </cfRule>
  </conditionalFormatting>
  <conditionalFormatting sqref="AM90">
    <cfRule type="expression" dxfId="1065" priority="491">
      <formula>IF(RIGHT(TEXT(AM90,"0.#"),1)=".",FALSE,TRUE)</formula>
    </cfRule>
    <cfRule type="expression" dxfId="1064" priority="492">
      <formula>IF(RIGHT(TEXT(AM90,"0.#"),1)=".",TRUE,FALSE)</formula>
    </cfRule>
  </conditionalFormatting>
  <conditionalFormatting sqref="AE92">
    <cfRule type="expression" dxfId="1063" priority="499">
      <formula>IF(RIGHT(TEXT(AE92,"0.#"),1)=".",FALSE,TRUE)</formula>
    </cfRule>
    <cfRule type="expression" dxfId="1062" priority="500">
      <formula>IF(RIGHT(TEXT(AE92,"0.#"),1)=".",TRUE,FALSE)</formula>
    </cfRule>
  </conditionalFormatting>
  <conditionalFormatting sqref="AI92">
    <cfRule type="expression" dxfId="1061" priority="497">
      <formula>IF(RIGHT(TEXT(AI92,"0.#"),1)=".",FALSE,TRUE)</formula>
    </cfRule>
    <cfRule type="expression" dxfId="1060" priority="498">
      <formula>IF(RIGHT(TEXT(AI92,"0.#"),1)=".",TRUE,FALSE)</formula>
    </cfRule>
  </conditionalFormatting>
  <conditionalFormatting sqref="AI91">
    <cfRule type="expression" dxfId="1059" priority="495">
      <formula>IF(RIGHT(TEXT(AI91,"0.#"),1)=".",FALSE,TRUE)</formula>
    </cfRule>
    <cfRule type="expression" dxfId="1058" priority="496">
      <formula>IF(RIGHT(TEXT(AI91,"0.#"),1)=".",TRUE,FALSE)</formula>
    </cfRule>
  </conditionalFormatting>
  <conditionalFormatting sqref="AI90">
    <cfRule type="expression" dxfId="1057" priority="493">
      <formula>IF(RIGHT(TEXT(AI90,"0.#"),1)=".",FALSE,TRUE)</formula>
    </cfRule>
    <cfRule type="expression" dxfId="1056" priority="494">
      <formula>IF(RIGHT(TEXT(AI90,"0.#"),1)=".",TRUE,FALSE)</formula>
    </cfRule>
  </conditionalFormatting>
  <conditionalFormatting sqref="AM91">
    <cfRule type="expression" dxfId="1055" priority="489">
      <formula>IF(RIGHT(TEXT(AM91,"0.#"),1)=".",FALSE,TRUE)</formula>
    </cfRule>
    <cfRule type="expression" dxfId="1054" priority="490">
      <formula>IF(RIGHT(TEXT(AM91,"0.#"),1)=".",TRUE,FALSE)</formula>
    </cfRule>
  </conditionalFormatting>
  <conditionalFormatting sqref="AM92">
    <cfRule type="expression" dxfId="1053" priority="487">
      <formula>IF(RIGHT(TEXT(AM92,"0.#"),1)=".",FALSE,TRUE)</formula>
    </cfRule>
    <cfRule type="expression" dxfId="1052" priority="488">
      <formula>IF(RIGHT(TEXT(AM92,"0.#"),1)=".",TRUE,FALSE)</formula>
    </cfRule>
  </conditionalFormatting>
  <conditionalFormatting sqref="AQ90:AQ92">
    <cfRule type="expression" dxfId="1051" priority="485">
      <formula>IF(RIGHT(TEXT(AQ90,"0.#"),1)=".",FALSE,TRUE)</formula>
    </cfRule>
    <cfRule type="expression" dxfId="1050" priority="486">
      <formula>IF(RIGHT(TEXT(AQ90,"0.#"),1)=".",TRUE,FALSE)</formula>
    </cfRule>
  </conditionalFormatting>
  <conditionalFormatting sqref="AU90:AU92">
    <cfRule type="expression" dxfId="1049" priority="483">
      <formula>IF(RIGHT(TEXT(AU90,"0.#"),1)=".",FALSE,TRUE)</formula>
    </cfRule>
    <cfRule type="expression" dxfId="1048" priority="484">
      <formula>IF(RIGHT(TEXT(AU90,"0.#"),1)=".",TRUE,FALSE)</formula>
    </cfRule>
  </conditionalFormatting>
  <conditionalFormatting sqref="AE85">
    <cfRule type="expression" dxfId="1047" priority="481">
      <formula>IF(RIGHT(TEXT(AE85,"0.#"),1)=".",FALSE,TRUE)</formula>
    </cfRule>
    <cfRule type="expression" dxfId="1046" priority="482">
      <formula>IF(RIGHT(TEXT(AE85,"0.#"),1)=".",TRUE,FALSE)</formula>
    </cfRule>
  </conditionalFormatting>
  <conditionalFormatting sqref="AE86">
    <cfRule type="expression" dxfId="1045" priority="479">
      <formula>IF(RIGHT(TEXT(AE86,"0.#"),1)=".",FALSE,TRUE)</formula>
    </cfRule>
    <cfRule type="expression" dxfId="1044" priority="480">
      <formula>IF(RIGHT(TEXT(AE86,"0.#"),1)=".",TRUE,FALSE)</formula>
    </cfRule>
  </conditionalFormatting>
  <conditionalFormatting sqref="AM85">
    <cfRule type="expression" dxfId="1043" priority="469">
      <formula>IF(RIGHT(TEXT(AM85,"0.#"),1)=".",FALSE,TRUE)</formula>
    </cfRule>
    <cfRule type="expression" dxfId="1042" priority="470">
      <formula>IF(RIGHT(TEXT(AM85,"0.#"),1)=".",TRUE,FALSE)</formula>
    </cfRule>
  </conditionalFormatting>
  <conditionalFormatting sqref="AE87">
    <cfRule type="expression" dxfId="1041" priority="477">
      <formula>IF(RIGHT(TEXT(AE87,"0.#"),1)=".",FALSE,TRUE)</formula>
    </cfRule>
    <cfRule type="expression" dxfId="1040" priority="478">
      <formula>IF(RIGHT(TEXT(AE87,"0.#"),1)=".",TRUE,FALSE)</formula>
    </cfRule>
  </conditionalFormatting>
  <conditionalFormatting sqref="AI87">
    <cfRule type="expression" dxfId="1039" priority="475">
      <formula>IF(RIGHT(TEXT(AI87,"0.#"),1)=".",FALSE,TRUE)</formula>
    </cfRule>
    <cfRule type="expression" dxfId="1038" priority="476">
      <formula>IF(RIGHT(TEXT(AI87,"0.#"),1)=".",TRUE,FALSE)</formula>
    </cfRule>
  </conditionalFormatting>
  <conditionalFormatting sqref="AI86">
    <cfRule type="expression" dxfId="1037" priority="473">
      <formula>IF(RIGHT(TEXT(AI86,"0.#"),1)=".",FALSE,TRUE)</formula>
    </cfRule>
    <cfRule type="expression" dxfId="1036" priority="474">
      <formula>IF(RIGHT(TEXT(AI86,"0.#"),1)=".",TRUE,FALSE)</formula>
    </cfRule>
  </conditionalFormatting>
  <conditionalFormatting sqref="AI85">
    <cfRule type="expression" dxfId="1035" priority="471">
      <formula>IF(RIGHT(TEXT(AI85,"0.#"),1)=".",FALSE,TRUE)</formula>
    </cfRule>
    <cfRule type="expression" dxfId="1034" priority="472">
      <formula>IF(RIGHT(TEXT(AI85,"0.#"),1)=".",TRUE,FALSE)</formula>
    </cfRule>
  </conditionalFormatting>
  <conditionalFormatting sqref="AM86">
    <cfRule type="expression" dxfId="1033" priority="467">
      <formula>IF(RIGHT(TEXT(AM86,"0.#"),1)=".",FALSE,TRUE)</formula>
    </cfRule>
    <cfRule type="expression" dxfId="1032" priority="468">
      <formula>IF(RIGHT(TEXT(AM86,"0.#"),1)=".",TRUE,FALSE)</formula>
    </cfRule>
  </conditionalFormatting>
  <conditionalFormatting sqref="AM87">
    <cfRule type="expression" dxfId="1031" priority="465">
      <formula>IF(RIGHT(TEXT(AM87,"0.#"),1)=".",FALSE,TRUE)</formula>
    </cfRule>
    <cfRule type="expression" dxfId="1030" priority="466">
      <formula>IF(RIGHT(TEXT(AM87,"0.#"),1)=".",TRUE,FALSE)</formula>
    </cfRule>
  </conditionalFormatting>
  <conditionalFormatting sqref="AQ85:AQ87">
    <cfRule type="expression" dxfId="1029" priority="463">
      <formula>IF(RIGHT(TEXT(AQ85,"0.#"),1)=".",FALSE,TRUE)</formula>
    </cfRule>
    <cfRule type="expression" dxfId="1028" priority="464">
      <formula>IF(RIGHT(TEXT(AQ85,"0.#"),1)=".",TRUE,FALSE)</formula>
    </cfRule>
  </conditionalFormatting>
  <conditionalFormatting sqref="AU85:AU87">
    <cfRule type="expression" dxfId="1027" priority="461">
      <formula>IF(RIGHT(TEXT(AU85,"0.#"),1)=".",FALSE,TRUE)</formula>
    </cfRule>
    <cfRule type="expression" dxfId="1026" priority="462">
      <formula>IF(RIGHT(TEXT(AU85,"0.#"),1)=".",TRUE,FALSE)</formula>
    </cfRule>
  </conditionalFormatting>
  <conditionalFormatting sqref="AE124">
    <cfRule type="expression" dxfId="1025" priority="459">
      <formula>IF(RIGHT(TEXT(AE124,"0.#"),1)=".",FALSE,TRUE)</formula>
    </cfRule>
    <cfRule type="expression" dxfId="1024" priority="460">
      <formula>IF(RIGHT(TEXT(AE124,"0.#"),1)=".",TRUE,FALSE)</formula>
    </cfRule>
  </conditionalFormatting>
  <conditionalFormatting sqref="AE125">
    <cfRule type="expression" dxfId="1023" priority="457">
      <formula>IF(RIGHT(TEXT(AE125,"0.#"),1)=".",FALSE,TRUE)</formula>
    </cfRule>
    <cfRule type="expression" dxfId="1022" priority="458">
      <formula>IF(RIGHT(TEXT(AE125,"0.#"),1)=".",TRUE,FALSE)</formula>
    </cfRule>
  </conditionalFormatting>
  <conditionalFormatting sqref="AM124">
    <cfRule type="expression" dxfId="1021" priority="447">
      <formula>IF(RIGHT(TEXT(AM124,"0.#"),1)=".",FALSE,TRUE)</formula>
    </cfRule>
    <cfRule type="expression" dxfId="1020" priority="448">
      <formula>IF(RIGHT(TEXT(AM124,"0.#"),1)=".",TRUE,FALSE)</formula>
    </cfRule>
  </conditionalFormatting>
  <conditionalFormatting sqref="AE126">
    <cfRule type="expression" dxfId="1019" priority="455">
      <formula>IF(RIGHT(TEXT(AE126,"0.#"),1)=".",FALSE,TRUE)</formula>
    </cfRule>
    <cfRule type="expression" dxfId="1018" priority="456">
      <formula>IF(RIGHT(TEXT(AE126,"0.#"),1)=".",TRUE,FALSE)</formula>
    </cfRule>
  </conditionalFormatting>
  <conditionalFormatting sqref="AI126">
    <cfRule type="expression" dxfId="1017" priority="453">
      <formula>IF(RIGHT(TEXT(AI126,"0.#"),1)=".",FALSE,TRUE)</formula>
    </cfRule>
    <cfRule type="expression" dxfId="1016" priority="454">
      <formula>IF(RIGHT(TEXT(AI126,"0.#"),1)=".",TRUE,FALSE)</formula>
    </cfRule>
  </conditionalFormatting>
  <conditionalFormatting sqref="AI125">
    <cfRule type="expression" dxfId="1015" priority="451">
      <formula>IF(RIGHT(TEXT(AI125,"0.#"),1)=".",FALSE,TRUE)</formula>
    </cfRule>
    <cfRule type="expression" dxfId="1014" priority="452">
      <formula>IF(RIGHT(TEXT(AI125,"0.#"),1)=".",TRUE,FALSE)</formula>
    </cfRule>
  </conditionalFormatting>
  <conditionalFormatting sqref="AI124">
    <cfRule type="expression" dxfId="1013" priority="449">
      <formula>IF(RIGHT(TEXT(AI124,"0.#"),1)=".",FALSE,TRUE)</formula>
    </cfRule>
    <cfRule type="expression" dxfId="1012" priority="450">
      <formula>IF(RIGHT(TEXT(AI124,"0.#"),1)=".",TRUE,FALSE)</formula>
    </cfRule>
  </conditionalFormatting>
  <conditionalFormatting sqref="AM125">
    <cfRule type="expression" dxfId="1011" priority="445">
      <formula>IF(RIGHT(TEXT(AM125,"0.#"),1)=".",FALSE,TRUE)</formula>
    </cfRule>
    <cfRule type="expression" dxfId="1010" priority="446">
      <formula>IF(RIGHT(TEXT(AM125,"0.#"),1)=".",TRUE,FALSE)</formula>
    </cfRule>
  </conditionalFormatting>
  <conditionalFormatting sqref="AM126">
    <cfRule type="expression" dxfId="1009" priority="443">
      <formula>IF(RIGHT(TEXT(AM126,"0.#"),1)=".",FALSE,TRUE)</formula>
    </cfRule>
    <cfRule type="expression" dxfId="1008" priority="444">
      <formula>IF(RIGHT(TEXT(AM126,"0.#"),1)=".",TRUE,FALSE)</formula>
    </cfRule>
  </conditionalFormatting>
  <conditionalFormatting sqref="AQ124:AQ126">
    <cfRule type="expression" dxfId="1007" priority="441">
      <formula>IF(RIGHT(TEXT(AQ124,"0.#"),1)=".",FALSE,TRUE)</formula>
    </cfRule>
    <cfRule type="expression" dxfId="1006" priority="442">
      <formula>IF(RIGHT(TEXT(AQ124,"0.#"),1)=".",TRUE,FALSE)</formula>
    </cfRule>
  </conditionalFormatting>
  <conditionalFormatting sqref="AU124:AU126">
    <cfRule type="expression" dxfId="1005" priority="439">
      <formula>IF(RIGHT(TEXT(AU124,"0.#"),1)=".",FALSE,TRUE)</formula>
    </cfRule>
    <cfRule type="expression" dxfId="1004" priority="440">
      <formula>IF(RIGHT(TEXT(AU124,"0.#"),1)=".",TRUE,FALSE)</formula>
    </cfRule>
  </conditionalFormatting>
  <conditionalFormatting sqref="AE119">
    <cfRule type="expression" dxfId="1003" priority="437">
      <formula>IF(RIGHT(TEXT(AE119,"0.#"),1)=".",FALSE,TRUE)</formula>
    </cfRule>
    <cfRule type="expression" dxfId="1002" priority="438">
      <formula>IF(RIGHT(TEXT(AE119,"0.#"),1)=".",TRUE,FALSE)</formula>
    </cfRule>
  </conditionalFormatting>
  <conditionalFormatting sqref="AE120">
    <cfRule type="expression" dxfId="1001" priority="435">
      <formula>IF(RIGHT(TEXT(AE120,"0.#"),1)=".",FALSE,TRUE)</formula>
    </cfRule>
    <cfRule type="expression" dxfId="1000" priority="436">
      <formula>IF(RIGHT(TEXT(AE120,"0.#"),1)=".",TRUE,FALSE)</formula>
    </cfRule>
  </conditionalFormatting>
  <conditionalFormatting sqref="AM119">
    <cfRule type="expression" dxfId="999" priority="425">
      <formula>IF(RIGHT(TEXT(AM119,"0.#"),1)=".",FALSE,TRUE)</formula>
    </cfRule>
    <cfRule type="expression" dxfId="998" priority="426">
      <formula>IF(RIGHT(TEXT(AM119,"0.#"),1)=".",TRUE,FALSE)</formula>
    </cfRule>
  </conditionalFormatting>
  <conditionalFormatting sqref="AE121">
    <cfRule type="expression" dxfId="997" priority="433">
      <formula>IF(RIGHT(TEXT(AE121,"0.#"),1)=".",FALSE,TRUE)</formula>
    </cfRule>
    <cfRule type="expression" dxfId="996" priority="434">
      <formula>IF(RIGHT(TEXT(AE121,"0.#"),1)=".",TRUE,FALSE)</formula>
    </cfRule>
  </conditionalFormatting>
  <conditionalFormatting sqref="AI121">
    <cfRule type="expression" dxfId="995" priority="431">
      <formula>IF(RIGHT(TEXT(AI121,"0.#"),1)=".",FALSE,TRUE)</formula>
    </cfRule>
    <cfRule type="expression" dxfId="994" priority="432">
      <formula>IF(RIGHT(TEXT(AI121,"0.#"),1)=".",TRUE,FALSE)</formula>
    </cfRule>
  </conditionalFormatting>
  <conditionalFormatting sqref="AI120">
    <cfRule type="expression" dxfId="993" priority="429">
      <formula>IF(RIGHT(TEXT(AI120,"0.#"),1)=".",FALSE,TRUE)</formula>
    </cfRule>
    <cfRule type="expression" dxfId="992" priority="430">
      <formula>IF(RIGHT(TEXT(AI120,"0.#"),1)=".",TRUE,FALSE)</formula>
    </cfRule>
  </conditionalFormatting>
  <conditionalFormatting sqref="AI119">
    <cfRule type="expression" dxfId="991" priority="427">
      <formula>IF(RIGHT(TEXT(AI119,"0.#"),1)=".",FALSE,TRUE)</formula>
    </cfRule>
    <cfRule type="expression" dxfId="990" priority="428">
      <formula>IF(RIGHT(TEXT(AI119,"0.#"),1)=".",TRUE,FALSE)</formula>
    </cfRule>
  </conditionalFormatting>
  <conditionalFormatting sqref="AM120">
    <cfRule type="expression" dxfId="989" priority="423">
      <formula>IF(RIGHT(TEXT(AM120,"0.#"),1)=".",FALSE,TRUE)</formula>
    </cfRule>
    <cfRule type="expression" dxfId="988" priority="424">
      <formula>IF(RIGHT(TEXT(AM120,"0.#"),1)=".",TRUE,FALSE)</formula>
    </cfRule>
  </conditionalFormatting>
  <conditionalFormatting sqref="AM121">
    <cfRule type="expression" dxfId="987" priority="421">
      <formula>IF(RIGHT(TEXT(AM121,"0.#"),1)=".",FALSE,TRUE)</formula>
    </cfRule>
    <cfRule type="expression" dxfId="986" priority="422">
      <formula>IF(RIGHT(TEXT(AM121,"0.#"),1)=".",TRUE,FALSE)</formula>
    </cfRule>
  </conditionalFormatting>
  <conditionalFormatting sqref="AQ119:AQ121">
    <cfRule type="expression" dxfId="985" priority="419">
      <formula>IF(RIGHT(TEXT(AQ119,"0.#"),1)=".",FALSE,TRUE)</formula>
    </cfRule>
    <cfRule type="expression" dxfId="984" priority="420">
      <formula>IF(RIGHT(TEXT(AQ119,"0.#"),1)=".",TRUE,FALSE)</formula>
    </cfRule>
  </conditionalFormatting>
  <conditionalFormatting sqref="AU119:AU121">
    <cfRule type="expression" dxfId="983" priority="417">
      <formula>IF(RIGHT(TEXT(AU119,"0.#"),1)=".",FALSE,TRUE)</formula>
    </cfRule>
    <cfRule type="expression" dxfId="982" priority="418">
      <formula>IF(RIGHT(TEXT(AU119,"0.#"),1)=".",TRUE,FALSE)</formula>
    </cfRule>
  </conditionalFormatting>
  <conditionalFormatting sqref="AE158">
    <cfRule type="expression" dxfId="981" priority="415">
      <formula>IF(RIGHT(TEXT(AE158,"0.#"),1)=".",FALSE,TRUE)</formula>
    </cfRule>
    <cfRule type="expression" dxfId="980" priority="416">
      <formula>IF(RIGHT(TEXT(AE158,"0.#"),1)=".",TRUE,FALSE)</formula>
    </cfRule>
  </conditionalFormatting>
  <conditionalFormatting sqref="AE159">
    <cfRule type="expression" dxfId="979" priority="413">
      <formula>IF(RIGHT(TEXT(AE159,"0.#"),1)=".",FALSE,TRUE)</formula>
    </cfRule>
    <cfRule type="expression" dxfId="978" priority="414">
      <formula>IF(RIGHT(TEXT(AE159,"0.#"),1)=".",TRUE,FALSE)</formula>
    </cfRule>
  </conditionalFormatting>
  <conditionalFormatting sqref="AM158">
    <cfRule type="expression" dxfId="977" priority="403">
      <formula>IF(RIGHT(TEXT(AM158,"0.#"),1)=".",FALSE,TRUE)</formula>
    </cfRule>
    <cfRule type="expression" dxfId="976" priority="404">
      <formula>IF(RIGHT(TEXT(AM158,"0.#"),1)=".",TRUE,FALSE)</formula>
    </cfRule>
  </conditionalFormatting>
  <conditionalFormatting sqref="AE160">
    <cfRule type="expression" dxfId="975" priority="411">
      <formula>IF(RIGHT(TEXT(AE160,"0.#"),1)=".",FALSE,TRUE)</formula>
    </cfRule>
    <cfRule type="expression" dxfId="974" priority="412">
      <formula>IF(RIGHT(TEXT(AE160,"0.#"),1)=".",TRUE,FALSE)</formula>
    </cfRule>
  </conditionalFormatting>
  <conditionalFormatting sqref="AI160">
    <cfRule type="expression" dxfId="973" priority="409">
      <formula>IF(RIGHT(TEXT(AI160,"0.#"),1)=".",FALSE,TRUE)</formula>
    </cfRule>
    <cfRule type="expression" dxfId="972" priority="410">
      <formula>IF(RIGHT(TEXT(AI160,"0.#"),1)=".",TRUE,FALSE)</formula>
    </cfRule>
  </conditionalFormatting>
  <conditionalFormatting sqref="AI159">
    <cfRule type="expression" dxfId="971" priority="407">
      <formula>IF(RIGHT(TEXT(AI159,"0.#"),1)=".",FALSE,TRUE)</formula>
    </cfRule>
    <cfRule type="expression" dxfId="970" priority="408">
      <formula>IF(RIGHT(TEXT(AI159,"0.#"),1)=".",TRUE,FALSE)</formula>
    </cfRule>
  </conditionalFormatting>
  <conditionalFormatting sqref="AI158">
    <cfRule type="expression" dxfId="969" priority="405">
      <formula>IF(RIGHT(TEXT(AI158,"0.#"),1)=".",FALSE,TRUE)</formula>
    </cfRule>
    <cfRule type="expression" dxfId="968" priority="406">
      <formula>IF(RIGHT(TEXT(AI158,"0.#"),1)=".",TRUE,FALSE)</formula>
    </cfRule>
  </conditionalFormatting>
  <conditionalFormatting sqref="AM159">
    <cfRule type="expression" dxfId="967" priority="401">
      <formula>IF(RIGHT(TEXT(AM159,"0.#"),1)=".",FALSE,TRUE)</formula>
    </cfRule>
    <cfRule type="expression" dxfId="966" priority="402">
      <formula>IF(RIGHT(TEXT(AM159,"0.#"),1)=".",TRUE,FALSE)</formula>
    </cfRule>
  </conditionalFormatting>
  <conditionalFormatting sqref="AM160">
    <cfRule type="expression" dxfId="965" priority="399">
      <formula>IF(RIGHT(TEXT(AM160,"0.#"),1)=".",FALSE,TRUE)</formula>
    </cfRule>
    <cfRule type="expression" dxfId="964" priority="400">
      <formula>IF(RIGHT(TEXT(AM160,"0.#"),1)=".",TRUE,FALSE)</formula>
    </cfRule>
  </conditionalFormatting>
  <conditionalFormatting sqref="AQ158:AQ160">
    <cfRule type="expression" dxfId="963" priority="397">
      <formula>IF(RIGHT(TEXT(AQ158,"0.#"),1)=".",FALSE,TRUE)</formula>
    </cfRule>
    <cfRule type="expression" dxfId="962" priority="398">
      <formula>IF(RIGHT(TEXT(AQ158,"0.#"),1)=".",TRUE,FALSE)</formula>
    </cfRule>
  </conditionalFormatting>
  <conditionalFormatting sqref="AU158:AU160">
    <cfRule type="expression" dxfId="961" priority="395">
      <formula>IF(RIGHT(TEXT(AU158,"0.#"),1)=".",FALSE,TRUE)</formula>
    </cfRule>
    <cfRule type="expression" dxfId="960" priority="396">
      <formula>IF(RIGHT(TEXT(AU158,"0.#"),1)=".",TRUE,FALSE)</formula>
    </cfRule>
  </conditionalFormatting>
  <conditionalFormatting sqref="AE153">
    <cfRule type="expression" dxfId="959" priority="393">
      <formula>IF(RIGHT(TEXT(AE153,"0.#"),1)=".",FALSE,TRUE)</formula>
    </cfRule>
    <cfRule type="expression" dxfId="958" priority="394">
      <formula>IF(RIGHT(TEXT(AE153,"0.#"),1)=".",TRUE,FALSE)</formula>
    </cfRule>
  </conditionalFormatting>
  <conditionalFormatting sqref="AE154">
    <cfRule type="expression" dxfId="957" priority="391">
      <formula>IF(RIGHT(TEXT(AE154,"0.#"),1)=".",FALSE,TRUE)</formula>
    </cfRule>
    <cfRule type="expression" dxfId="956" priority="392">
      <formula>IF(RIGHT(TEXT(AE154,"0.#"),1)=".",TRUE,FALSE)</formula>
    </cfRule>
  </conditionalFormatting>
  <conditionalFormatting sqref="AM153">
    <cfRule type="expression" dxfId="955" priority="381">
      <formula>IF(RIGHT(TEXT(AM153,"0.#"),1)=".",FALSE,TRUE)</formula>
    </cfRule>
    <cfRule type="expression" dxfId="954" priority="382">
      <formula>IF(RIGHT(TEXT(AM153,"0.#"),1)=".",TRUE,FALSE)</formula>
    </cfRule>
  </conditionalFormatting>
  <conditionalFormatting sqref="AE155">
    <cfRule type="expression" dxfId="953" priority="389">
      <formula>IF(RIGHT(TEXT(AE155,"0.#"),1)=".",FALSE,TRUE)</formula>
    </cfRule>
    <cfRule type="expression" dxfId="952" priority="390">
      <formula>IF(RIGHT(TEXT(AE155,"0.#"),1)=".",TRUE,FALSE)</formula>
    </cfRule>
  </conditionalFormatting>
  <conditionalFormatting sqref="AI155">
    <cfRule type="expression" dxfId="951" priority="387">
      <formula>IF(RIGHT(TEXT(AI155,"0.#"),1)=".",FALSE,TRUE)</formula>
    </cfRule>
    <cfRule type="expression" dxfId="950" priority="388">
      <formula>IF(RIGHT(TEXT(AI155,"0.#"),1)=".",TRUE,FALSE)</formula>
    </cfRule>
  </conditionalFormatting>
  <conditionalFormatting sqref="AI154">
    <cfRule type="expression" dxfId="949" priority="385">
      <formula>IF(RIGHT(TEXT(AI154,"0.#"),1)=".",FALSE,TRUE)</formula>
    </cfRule>
    <cfRule type="expression" dxfId="948" priority="386">
      <formula>IF(RIGHT(TEXT(AI154,"0.#"),1)=".",TRUE,FALSE)</formula>
    </cfRule>
  </conditionalFormatting>
  <conditionalFormatting sqref="AI153">
    <cfRule type="expression" dxfId="947" priority="383">
      <formula>IF(RIGHT(TEXT(AI153,"0.#"),1)=".",FALSE,TRUE)</formula>
    </cfRule>
    <cfRule type="expression" dxfId="946" priority="384">
      <formula>IF(RIGHT(TEXT(AI153,"0.#"),1)=".",TRUE,FALSE)</formula>
    </cfRule>
  </conditionalFormatting>
  <conditionalFormatting sqref="AM154">
    <cfRule type="expression" dxfId="945" priority="379">
      <formula>IF(RIGHT(TEXT(AM154,"0.#"),1)=".",FALSE,TRUE)</formula>
    </cfRule>
    <cfRule type="expression" dxfId="944" priority="380">
      <formula>IF(RIGHT(TEXT(AM154,"0.#"),1)=".",TRUE,FALSE)</formula>
    </cfRule>
  </conditionalFormatting>
  <conditionalFormatting sqref="AM155">
    <cfRule type="expression" dxfId="943" priority="377">
      <formula>IF(RIGHT(TEXT(AM155,"0.#"),1)=".",FALSE,TRUE)</formula>
    </cfRule>
    <cfRule type="expression" dxfId="942" priority="378">
      <formula>IF(RIGHT(TEXT(AM155,"0.#"),1)=".",TRUE,FALSE)</formula>
    </cfRule>
  </conditionalFormatting>
  <conditionalFormatting sqref="AQ153:AQ155">
    <cfRule type="expression" dxfId="941" priority="375">
      <formula>IF(RIGHT(TEXT(AQ153,"0.#"),1)=".",FALSE,TRUE)</formula>
    </cfRule>
    <cfRule type="expression" dxfId="940" priority="376">
      <formula>IF(RIGHT(TEXT(AQ153,"0.#"),1)=".",TRUE,FALSE)</formula>
    </cfRule>
  </conditionalFormatting>
  <conditionalFormatting sqref="AU153:AU155">
    <cfRule type="expression" dxfId="939" priority="373">
      <formula>IF(RIGHT(TEXT(AU153,"0.#"),1)=".",FALSE,TRUE)</formula>
    </cfRule>
    <cfRule type="expression" dxfId="938" priority="374">
      <formula>IF(RIGHT(TEXT(AU153,"0.#"),1)=".",TRUE,FALSE)</formula>
    </cfRule>
  </conditionalFormatting>
  <conditionalFormatting sqref="AE192">
    <cfRule type="expression" dxfId="937" priority="371">
      <formula>IF(RIGHT(TEXT(AE192,"0.#"),1)=".",FALSE,TRUE)</formula>
    </cfRule>
    <cfRule type="expression" dxfId="936" priority="372">
      <formula>IF(RIGHT(TEXT(AE192,"0.#"),1)=".",TRUE,FALSE)</formula>
    </cfRule>
  </conditionalFormatting>
  <conditionalFormatting sqref="AE193">
    <cfRule type="expression" dxfId="935" priority="369">
      <formula>IF(RIGHT(TEXT(AE193,"0.#"),1)=".",FALSE,TRUE)</formula>
    </cfRule>
    <cfRule type="expression" dxfId="934" priority="370">
      <formula>IF(RIGHT(TEXT(AE193,"0.#"),1)=".",TRUE,FALSE)</formula>
    </cfRule>
  </conditionalFormatting>
  <conditionalFormatting sqref="AM192">
    <cfRule type="expression" dxfId="933" priority="359">
      <formula>IF(RIGHT(TEXT(AM192,"0.#"),1)=".",FALSE,TRUE)</formula>
    </cfRule>
    <cfRule type="expression" dxfId="932" priority="360">
      <formula>IF(RIGHT(TEXT(AM192,"0.#"),1)=".",TRUE,FALSE)</formula>
    </cfRule>
  </conditionalFormatting>
  <conditionalFormatting sqref="AE194">
    <cfRule type="expression" dxfId="931" priority="367">
      <formula>IF(RIGHT(TEXT(AE194,"0.#"),1)=".",FALSE,TRUE)</formula>
    </cfRule>
    <cfRule type="expression" dxfId="930" priority="368">
      <formula>IF(RIGHT(TEXT(AE194,"0.#"),1)=".",TRUE,FALSE)</formula>
    </cfRule>
  </conditionalFormatting>
  <conditionalFormatting sqref="AI194">
    <cfRule type="expression" dxfId="929" priority="365">
      <formula>IF(RIGHT(TEXT(AI194,"0.#"),1)=".",FALSE,TRUE)</formula>
    </cfRule>
    <cfRule type="expression" dxfId="928" priority="366">
      <formula>IF(RIGHT(TEXT(AI194,"0.#"),1)=".",TRUE,FALSE)</formula>
    </cfRule>
  </conditionalFormatting>
  <conditionalFormatting sqref="AI193">
    <cfRule type="expression" dxfId="927" priority="363">
      <formula>IF(RIGHT(TEXT(AI193,"0.#"),1)=".",FALSE,TRUE)</formula>
    </cfRule>
    <cfRule type="expression" dxfId="926" priority="364">
      <formula>IF(RIGHT(TEXT(AI193,"0.#"),1)=".",TRUE,FALSE)</formula>
    </cfRule>
  </conditionalFormatting>
  <conditionalFormatting sqref="AI192">
    <cfRule type="expression" dxfId="925" priority="361">
      <formula>IF(RIGHT(TEXT(AI192,"0.#"),1)=".",FALSE,TRUE)</formula>
    </cfRule>
    <cfRule type="expression" dxfId="924" priority="362">
      <formula>IF(RIGHT(TEXT(AI192,"0.#"),1)=".",TRUE,FALSE)</formula>
    </cfRule>
  </conditionalFormatting>
  <conditionalFormatting sqref="AM193">
    <cfRule type="expression" dxfId="923" priority="357">
      <formula>IF(RIGHT(TEXT(AM193,"0.#"),1)=".",FALSE,TRUE)</formula>
    </cfRule>
    <cfRule type="expression" dxfId="922" priority="358">
      <formula>IF(RIGHT(TEXT(AM193,"0.#"),1)=".",TRUE,FALSE)</formula>
    </cfRule>
  </conditionalFormatting>
  <conditionalFormatting sqref="AM194">
    <cfRule type="expression" dxfId="921" priority="355">
      <formula>IF(RIGHT(TEXT(AM194,"0.#"),1)=".",FALSE,TRUE)</formula>
    </cfRule>
    <cfRule type="expression" dxfId="920" priority="356">
      <formula>IF(RIGHT(TEXT(AM194,"0.#"),1)=".",TRUE,FALSE)</formula>
    </cfRule>
  </conditionalFormatting>
  <conditionalFormatting sqref="AQ192:AQ194">
    <cfRule type="expression" dxfId="919" priority="353">
      <formula>IF(RIGHT(TEXT(AQ192,"0.#"),1)=".",FALSE,TRUE)</formula>
    </cfRule>
    <cfRule type="expression" dxfId="918" priority="354">
      <formula>IF(RIGHT(TEXT(AQ192,"0.#"),1)=".",TRUE,FALSE)</formula>
    </cfRule>
  </conditionalFormatting>
  <conditionalFormatting sqref="AU192:AU194">
    <cfRule type="expression" dxfId="917" priority="351">
      <formula>IF(RIGHT(TEXT(AU192,"0.#"),1)=".",FALSE,TRUE)</formula>
    </cfRule>
    <cfRule type="expression" dxfId="916" priority="352">
      <formula>IF(RIGHT(TEXT(AU192,"0.#"),1)=".",TRUE,FALSE)</formula>
    </cfRule>
  </conditionalFormatting>
  <conditionalFormatting sqref="AE187">
    <cfRule type="expression" dxfId="915" priority="349">
      <formula>IF(RIGHT(TEXT(AE187,"0.#"),1)=".",FALSE,TRUE)</formula>
    </cfRule>
    <cfRule type="expression" dxfId="914" priority="350">
      <formula>IF(RIGHT(TEXT(AE187,"0.#"),1)=".",TRUE,FALSE)</formula>
    </cfRule>
  </conditionalFormatting>
  <conditionalFormatting sqref="AE188">
    <cfRule type="expression" dxfId="913" priority="347">
      <formula>IF(RIGHT(TEXT(AE188,"0.#"),1)=".",FALSE,TRUE)</formula>
    </cfRule>
    <cfRule type="expression" dxfId="912" priority="348">
      <formula>IF(RIGHT(TEXT(AE188,"0.#"),1)=".",TRUE,FALSE)</formula>
    </cfRule>
  </conditionalFormatting>
  <conditionalFormatting sqref="AM187">
    <cfRule type="expression" dxfId="911" priority="337">
      <formula>IF(RIGHT(TEXT(AM187,"0.#"),1)=".",FALSE,TRUE)</formula>
    </cfRule>
    <cfRule type="expression" dxfId="910" priority="338">
      <formula>IF(RIGHT(TEXT(AM187,"0.#"),1)=".",TRUE,FALSE)</formula>
    </cfRule>
  </conditionalFormatting>
  <conditionalFormatting sqref="AE189">
    <cfRule type="expression" dxfId="909" priority="345">
      <formula>IF(RIGHT(TEXT(AE189,"0.#"),1)=".",FALSE,TRUE)</formula>
    </cfRule>
    <cfRule type="expression" dxfId="908" priority="346">
      <formula>IF(RIGHT(TEXT(AE189,"0.#"),1)=".",TRUE,FALSE)</formula>
    </cfRule>
  </conditionalFormatting>
  <conditionalFormatting sqref="AI189">
    <cfRule type="expression" dxfId="907" priority="343">
      <formula>IF(RIGHT(TEXT(AI189,"0.#"),1)=".",FALSE,TRUE)</formula>
    </cfRule>
    <cfRule type="expression" dxfId="906" priority="344">
      <formula>IF(RIGHT(TEXT(AI189,"0.#"),1)=".",TRUE,FALSE)</formula>
    </cfRule>
  </conditionalFormatting>
  <conditionalFormatting sqref="AI188">
    <cfRule type="expression" dxfId="905" priority="341">
      <formula>IF(RIGHT(TEXT(AI188,"0.#"),1)=".",FALSE,TRUE)</formula>
    </cfRule>
    <cfRule type="expression" dxfId="904" priority="342">
      <formula>IF(RIGHT(TEXT(AI188,"0.#"),1)=".",TRUE,FALSE)</formula>
    </cfRule>
  </conditionalFormatting>
  <conditionalFormatting sqref="AI187">
    <cfRule type="expression" dxfId="903" priority="339">
      <formula>IF(RIGHT(TEXT(AI187,"0.#"),1)=".",FALSE,TRUE)</formula>
    </cfRule>
    <cfRule type="expression" dxfId="902" priority="340">
      <formula>IF(RIGHT(TEXT(AI187,"0.#"),1)=".",TRUE,FALSE)</formula>
    </cfRule>
  </conditionalFormatting>
  <conditionalFormatting sqref="AM188">
    <cfRule type="expression" dxfId="901" priority="335">
      <formula>IF(RIGHT(TEXT(AM188,"0.#"),1)=".",FALSE,TRUE)</formula>
    </cfRule>
    <cfRule type="expression" dxfId="900" priority="336">
      <formula>IF(RIGHT(TEXT(AM188,"0.#"),1)=".",TRUE,FALSE)</formula>
    </cfRule>
  </conditionalFormatting>
  <conditionalFormatting sqref="AM189">
    <cfRule type="expression" dxfId="899" priority="333">
      <formula>IF(RIGHT(TEXT(AM189,"0.#"),1)=".",FALSE,TRUE)</formula>
    </cfRule>
    <cfRule type="expression" dxfId="898" priority="334">
      <formula>IF(RIGHT(TEXT(AM189,"0.#"),1)=".",TRUE,FALSE)</formula>
    </cfRule>
  </conditionalFormatting>
  <conditionalFormatting sqref="AQ187:AQ189">
    <cfRule type="expression" dxfId="897" priority="331">
      <formula>IF(RIGHT(TEXT(AQ187,"0.#"),1)=".",FALSE,TRUE)</formula>
    </cfRule>
    <cfRule type="expression" dxfId="896" priority="332">
      <formula>IF(RIGHT(TEXT(AQ187,"0.#"),1)=".",TRUE,FALSE)</formula>
    </cfRule>
  </conditionalFormatting>
  <conditionalFormatting sqref="AU187:AU189">
    <cfRule type="expression" dxfId="895" priority="329">
      <formula>IF(RIGHT(TEXT(AU187,"0.#"),1)=".",FALSE,TRUE)</formula>
    </cfRule>
    <cfRule type="expression" dxfId="894" priority="330">
      <formula>IF(RIGHT(TEXT(AU187,"0.#"),1)=".",TRUE,FALSE)</formula>
    </cfRule>
  </conditionalFormatting>
  <conditionalFormatting sqref="AE56">
    <cfRule type="expression" dxfId="893" priority="327">
      <formula>IF(RIGHT(TEXT(AE56,"0.#"),1)=".",FALSE,TRUE)</formula>
    </cfRule>
    <cfRule type="expression" dxfId="892" priority="328">
      <formula>IF(RIGHT(TEXT(AE56,"0.#"),1)=".",TRUE,FALSE)</formula>
    </cfRule>
  </conditionalFormatting>
  <conditionalFormatting sqref="AE57">
    <cfRule type="expression" dxfId="891" priority="325">
      <formula>IF(RIGHT(TEXT(AE57,"0.#"),1)=".",FALSE,TRUE)</formula>
    </cfRule>
    <cfRule type="expression" dxfId="890" priority="326">
      <formula>IF(RIGHT(TEXT(AE57,"0.#"),1)=".",TRUE,FALSE)</formula>
    </cfRule>
  </conditionalFormatting>
  <conditionalFormatting sqref="AM56">
    <cfRule type="expression" dxfId="889" priority="315">
      <formula>IF(RIGHT(TEXT(AM56,"0.#"),1)=".",FALSE,TRUE)</formula>
    </cfRule>
    <cfRule type="expression" dxfId="888" priority="316">
      <formula>IF(RIGHT(TEXT(AM56,"0.#"),1)=".",TRUE,FALSE)</formula>
    </cfRule>
  </conditionalFormatting>
  <conditionalFormatting sqref="AE58">
    <cfRule type="expression" dxfId="887" priority="323">
      <formula>IF(RIGHT(TEXT(AE58,"0.#"),1)=".",FALSE,TRUE)</formula>
    </cfRule>
    <cfRule type="expression" dxfId="886" priority="324">
      <formula>IF(RIGHT(TEXT(AE58,"0.#"),1)=".",TRUE,FALSE)</formula>
    </cfRule>
  </conditionalFormatting>
  <conditionalFormatting sqref="AI58">
    <cfRule type="expression" dxfId="885" priority="321">
      <formula>IF(RIGHT(TEXT(AI58,"0.#"),1)=".",FALSE,TRUE)</formula>
    </cfRule>
    <cfRule type="expression" dxfId="884" priority="322">
      <formula>IF(RIGHT(TEXT(AI58,"0.#"),1)=".",TRUE,FALSE)</formula>
    </cfRule>
  </conditionalFormatting>
  <conditionalFormatting sqref="AI57">
    <cfRule type="expression" dxfId="883" priority="319">
      <formula>IF(RIGHT(TEXT(AI57,"0.#"),1)=".",FALSE,TRUE)</formula>
    </cfRule>
    <cfRule type="expression" dxfId="882" priority="320">
      <formula>IF(RIGHT(TEXT(AI57,"0.#"),1)=".",TRUE,FALSE)</formula>
    </cfRule>
  </conditionalFormatting>
  <conditionalFormatting sqref="AI56">
    <cfRule type="expression" dxfId="881" priority="317">
      <formula>IF(RIGHT(TEXT(AI56,"0.#"),1)=".",FALSE,TRUE)</formula>
    </cfRule>
    <cfRule type="expression" dxfId="880" priority="318">
      <formula>IF(RIGHT(TEXT(AI56,"0.#"),1)=".",TRUE,FALSE)</formula>
    </cfRule>
  </conditionalFormatting>
  <conditionalFormatting sqref="AM57">
    <cfRule type="expression" dxfId="879" priority="313">
      <formula>IF(RIGHT(TEXT(AM57,"0.#"),1)=".",FALSE,TRUE)</formula>
    </cfRule>
    <cfRule type="expression" dxfId="878" priority="314">
      <formula>IF(RIGHT(TEXT(AM57,"0.#"),1)=".",TRUE,FALSE)</formula>
    </cfRule>
  </conditionalFormatting>
  <conditionalFormatting sqref="AM58">
    <cfRule type="expression" dxfId="877" priority="311">
      <formula>IF(RIGHT(TEXT(AM58,"0.#"),1)=".",FALSE,TRUE)</formula>
    </cfRule>
    <cfRule type="expression" dxfId="876" priority="312">
      <formula>IF(RIGHT(TEXT(AM58,"0.#"),1)=".",TRUE,FALSE)</formula>
    </cfRule>
  </conditionalFormatting>
  <conditionalFormatting sqref="AQ56:AQ58">
    <cfRule type="expression" dxfId="875" priority="309">
      <formula>IF(RIGHT(TEXT(AQ56,"0.#"),1)=".",FALSE,TRUE)</formula>
    </cfRule>
    <cfRule type="expression" dxfId="874" priority="310">
      <formula>IF(RIGHT(TEXT(AQ56,"0.#"),1)=".",TRUE,FALSE)</formula>
    </cfRule>
  </conditionalFormatting>
  <conditionalFormatting sqref="AU56:AU58">
    <cfRule type="expression" dxfId="873" priority="307">
      <formula>IF(RIGHT(TEXT(AU56,"0.#"),1)=".",FALSE,TRUE)</formula>
    </cfRule>
    <cfRule type="expression" dxfId="872" priority="308">
      <formula>IF(RIGHT(TEXT(AU56,"0.#"),1)=".",TRUE,FALSE)</formula>
    </cfRule>
  </conditionalFormatting>
  <conditionalFormatting sqref="AE51">
    <cfRule type="expression" dxfId="871" priority="305">
      <formula>IF(RIGHT(TEXT(AE51,"0.#"),1)=".",FALSE,TRUE)</formula>
    </cfRule>
    <cfRule type="expression" dxfId="870" priority="306">
      <formula>IF(RIGHT(TEXT(AE51,"0.#"),1)=".",TRUE,FALSE)</formula>
    </cfRule>
  </conditionalFormatting>
  <conditionalFormatting sqref="AE52">
    <cfRule type="expression" dxfId="869" priority="303">
      <formula>IF(RIGHT(TEXT(AE52,"0.#"),1)=".",FALSE,TRUE)</formula>
    </cfRule>
    <cfRule type="expression" dxfId="868" priority="304">
      <formula>IF(RIGHT(TEXT(AE52,"0.#"),1)=".",TRUE,FALSE)</formula>
    </cfRule>
  </conditionalFormatting>
  <conditionalFormatting sqref="AM51">
    <cfRule type="expression" dxfId="867" priority="293">
      <formula>IF(RIGHT(TEXT(AM51,"0.#"),1)=".",FALSE,TRUE)</formula>
    </cfRule>
    <cfRule type="expression" dxfId="866" priority="294">
      <formula>IF(RIGHT(TEXT(AM51,"0.#"),1)=".",TRUE,FALSE)</formula>
    </cfRule>
  </conditionalFormatting>
  <conditionalFormatting sqref="AE53">
    <cfRule type="expression" dxfId="865" priority="301">
      <formula>IF(RIGHT(TEXT(AE53,"0.#"),1)=".",FALSE,TRUE)</formula>
    </cfRule>
    <cfRule type="expression" dxfId="864" priority="302">
      <formula>IF(RIGHT(TEXT(AE53,"0.#"),1)=".",TRUE,FALSE)</formula>
    </cfRule>
  </conditionalFormatting>
  <conditionalFormatting sqref="AI53">
    <cfRule type="expression" dxfId="863" priority="299">
      <formula>IF(RIGHT(TEXT(AI53,"0.#"),1)=".",FALSE,TRUE)</formula>
    </cfRule>
    <cfRule type="expression" dxfId="862" priority="300">
      <formula>IF(RIGHT(TEXT(AI53,"0.#"),1)=".",TRUE,FALSE)</formula>
    </cfRule>
  </conditionalFormatting>
  <conditionalFormatting sqref="AI52">
    <cfRule type="expression" dxfId="861" priority="297">
      <formula>IF(RIGHT(TEXT(AI52,"0.#"),1)=".",FALSE,TRUE)</formula>
    </cfRule>
    <cfRule type="expression" dxfId="860" priority="298">
      <formula>IF(RIGHT(TEXT(AI52,"0.#"),1)=".",TRUE,FALSE)</formula>
    </cfRule>
  </conditionalFormatting>
  <conditionalFormatting sqref="AI51">
    <cfRule type="expression" dxfId="859" priority="295">
      <formula>IF(RIGHT(TEXT(AI51,"0.#"),1)=".",FALSE,TRUE)</formula>
    </cfRule>
    <cfRule type="expression" dxfId="858" priority="296">
      <formula>IF(RIGHT(TEXT(AI51,"0.#"),1)=".",TRUE,FALSE)</formula>
    </cfRule>
  </conditionalFormatting>
  <conditionalFormatting sqref="AM52">
    <cfRule type="expression" dxfId="857" priority="291">
      <formula>IF(RIGHT(TEXT(AM52,"0.#"),1)=".",FALSE,TRUE)</formula>
    </cfRule>
    <cfRule type="expression" dxfId="856" priority="292">
      <formula>IF(RIGHT(TEXT(AM52,"0.#"),1)=".",TRUE,FALSE)</formula>
    </cfRule>
  </conditionalFormatting>
  <conditionalFormatting sqref="AM53">
    <cfRule type="expression" dxfId="855" priority="289">
      <formula>IF(RIGHT(TEXT(AM53,"0.#"),1)=".",FALSE,TRUE)</formula>
    </cfRule>
    <cfRule type="expression" dxfId="854" priority="290">
      <formula>IF(RIGHT(TEXT(AM53,"0.#"),1)=".",TRUE,FALSE)</formula>
    </cfRule>
  </conditionalFormatting>
  <conditionalFormatting sqref="AQ51:AQ53">
    <cfRule type="expression" dxfId="853" priority="287">
      <formula>IF(RIGHT(TEXT(AQ51,"0.#"),1)=".",FALSE,TRUE)</formula>
    </cfRule>
    <cfRule type="expression" dxfId="852" priority="288">
      <formula>IF(RIGHT(TEXT(AQ51,"0.#"),1)=".",TRUE,FALSE)</formula>
    </cfRule>
  </conditionalFormatting>
  <conditionalFormatting sqref="AU51:AU53">
    <cfRule type="expression" dxfId="851" priority="285">
      <formula>IF(RIGHT(TEXT(AU51,"0.#"),1)=".",FALSE,TRUE)</formula>
    </cfRule>
    <cfRule type="expression" dxfId="850" priority="286">
      <formula>IF(RIGHT(TEXT(AU51,"0.#"),1)=".",TRUE,FALSE)</formula>
    </cfRule>
  </conditionalFormatting>
  <conditionalFormatting sqref="Y368:Y376">
    <cfRule type="expression" dxfId="849" priority="283">
      <formula>IF(RIGHT(TEXT(Y368,"0.#"),1)=".",FALSE,TRUE)</formula>
    </cfRule>
    <cfRule type="expression" dxfId="848" priority="284">
      <formula>IF(RIGHT(TEXT(Y368,"0.#"),1)=".",TRUE,FALSE)</formula>
    </cfRule>
  </conditionalFormatting>
  <conditionalFormatting sqref="AL368:AO376 AL383:AO384 AL386:AO389">
    <cfRule type="expression" dxfId="847" priority="279">
      <formula>IF(AND(AL368&gt;=0,RIGHT(TEXT(AL368,"0.#"),1)&lt;&gt;"."),TRUE,FALSE)</formula>
    </cfRule>
    <cfRule type="expression" dxfId="846" priority="280">
      <formula>IF(AND(AL368&gt;=0,RIGHT(TEXT(AL368,"0.#"),1)="."),TRUE,FALSE)</formula>
    </cfRule>
    <cfRule type="expression" dxfId="845" priority="281">
      <formula>IF(AND(AL368&lt;0,RIGHT(TEXT(AL368,"0.#"),1)&lt;&gt;"."),TRUE,FALSE)</formula>
    </cfRule>
    <cfRule type="expression" dxfId="844" priority="282">
      <formula>IF(AND(AL368&lt;0,RIGHT(TEXT(AL368,"0.#"),1)="."),TRUE,FALSE)</formula>
    </cfRule>
  </conditionalFormatting>
  <conditionalFormatting sqref="AL366:AO367">
    <cfRule type="expression" dxfId="843" priority="275">
      <formula>IF(AND(AL366&gt;=0,RIGHT(TEXT(AL366,"0.#"),1)&lt;&gt;"."),TRUE,FALSE)</formula>
    </cfRule>
    <cfRule type="expression" dxfId="842" priority="276">
      <formula>IF(AND(AL366&gt;=0,RIGHT(TEXT(AL366,"0.#"),1)="."),TRUE,FALSE)</formula>
    </cfRule>
    <cfRule type="expression" dxfId="841" priority="277">
      <formula>IF(AND(AL366&lt;0,RIGHT(TEXT(AL366,"0.#"),1)&lt;&gt;"."),TRUE,FALSE)</formula>
    </cfRule>
    <cfRule type="expression" dxfId="840" priority="278">
      <formula>IF(AND(AL366&lt;0,RIGHT(TEXT(AL366,"0.#"),1)="."),TRUE,FALSE)</formula>
    </cfRule>
  </conditionalFormatting>
  <conditionalFormatting sqref="Y366:Y367">
    <cfRule type="expression" dxfId="839" priority="273">
      <formula>IF(RIGHT(TEXT(Y366,"0.#"),1)=".",FALSE,TRUE)</formula>
    </cfRule>
    <cfRule type="expression" dxfId="838" priority="274">
      <formula>IF(RIGHT(TEXT(Y366,"0.#"),1)=".",TRUE,FALSE)</formula>
    </cfRule>
  </conditionalFormatting>
  <conditionalFormatting sqref="AL377:AO377">
    <cfRule type="expression" dxfId="837" priority="269">
      <formula>IF(AND(AL377&gt;=0,RIGHT(TEXT(AL377,"0.#"),1)&lt;&gt;"."),TRUE,FALSE)</formula>
    </cfRule>
    <cfRule type="expression" dxfId="836" priority="270">
      <formula>IF(AND(AL377&gt;=0,RIGHT(TEXT(AL377,"0.#"),1)="."),TRUE,FALSE)</formula>
    </cfRule>
    <cfRule type="expression" dxfId="835" priority="271">
      <formula>IF(AND(AL377&lt;0,RIGHT(TEXT(AL377,"0.#"),1)&lt;&gt;"."),TRUE,FALSE)</formula>
    </cfRule>
    <cfRule type="expression" dxfId="834" priority="272">
      <formula>IF(AND(AL377&lt;0,RIGHT(TEXT(AL377,"0.#"),1)="."),TRUE,FALSE)</formula>
    </cfRule>
  </conditionalFormatting>
  <conditionalFormatting sqref="Y377">
    <cfRule type="expression" dxfId="833" priority="267">
      <formula>IF(RIGHT(TEXT(Y377,"0.#"),1)=".",FALSE,TRUE)</formula>
    </cfRule>
    <cfRule type="expression" dxfId="832" priority="268">
      <formula>IF(RIGHT(TEXT(Y377,"0.#"),1)=".",TRUE,FALSE)</formula>
    </cfRule>
  </conditionalFormatting>
  <conditionalFormatting sqref="AL378:AO378">
    <cfRule type="expression" dxfId="831" priority="263">
      <formula>IF(AND(AL378&gt;=0,RIGHT(TEXT(AL378,"0.#"),1)&lt;&gt;"."),TRUE,FALSE)</formula>
    </cfRule>
    <cfRule type="expression" dxfId="830" priority="264">
      <formula>IF(AND(AL378&gt;=0,RIGHT(TEXT(AL378,"0.#"),1)="."),TRUE,FALSE)</formula>
    </cfRule>
    <cfRule type="expression" dxfId="829" priority="265">
      <formula>IF(AND(AL378&lt;0,RIGHT(TEXT(AL378,"0.#"),1)&lt;&gt;"."),TRUE,FALSE)</formula>
    </cfRule>
    <cfRule type="expression" dxfId="828" priority="266">
      <formula>IF(AND(AL378&lt;0,RIGHT(TEXT(AL378,"0.#"),1)="."),TRUE,FALSE)</formula>
    </cfRule>
  </conditionalFormatting>
  <conditionalFormatting sqref="Y378">
    <cfRule type="expression" dxfId="827" priority="261">
      <formula>IF(RIGHT(TEXT(Y378,"0.#"),1)=".",FALSE,TRUE)</formula>
    </cfRule>
    <cfRule type="expression" dxfId="826" priority="262">
      <formula>IF(RIGHT(TEXT(Y378,"0.#"),1)=".",TRUE,FALSE)</formula>
    </cfRule>
  </conditionalFormatting>
  <conditionalFormatting sqref="AL379:AO379">
    <cfRule type="expression" dxfId="825" priority="257">
      <formula>IF(AND(AL379&gt;=0,RIGHT(TEXT(AL379,"0.#"),1)&lt;&gt;"."),TRUE,FALSE)</formula>
    </cfRule>
    <cfRule type="expression" dxfId="824" priority="258">
      <formula>IF(AND(AL379&gt;=0,RIGHT(TEXT(AL379,"0.#"),1)="."),TRUE,FALSE)</formula>
    </cfRule>
    <cfRule type="expression" dxfId="823" priority="259">
      <formula>IF(AND(AL379&lt;0,RIGHT(TEXT(AL379,"0.#"),1)&lt;&gt;"."),TRUE,FALSE)</formula>
    </cfRule>
    <cfRule type="expression" dxfId="822" priority="260">
      <formula>IF(AND(AL379&lt;0,RIGHT(TEXT(AL379,"0.#"),1)="."),TRUE,FALSE)</formula>
    </cfRule>
  </conditionalFormatting>
  <conditionalFormatting sqref="Y379">
    <cfRule type="expression" dxfId="821" priority="255">
      <formula>IF(RIGHT(TEXT(Y379,"0.#"),1)=".",FALSE,TRUE)</formula>
    </cfRule>
    <cfRule type="expression" dxfId="820" priority="256">
      <formula>IF(RIGHT(TEXT(Y379,"0.#"),1)=".",TRUE,FALSE)</formula>
    </cfRule>
  </conditionalFormatting>
  <conditionalFormatting sqref="AL380:AO380">
    <cfRule type="expression" dxfId="819" priority="251">
      <formula>IF(AND(AL380&gt;=0,RIGHT(TEXT(AL380,"0.#"),1)&lt;&gt;"."),TRUE,FALSE)</formula>
    </cfRule>
    <cfRule type="expression" dxfId="818" priority="252">
      <formula>IF(AND(AL380&gt;=0,RIGHT(TEXT(AL380,"0.#"),1)="."),TRUE,FALSE)</formula>
    </cfRule>
    <cfRule type="expression" dxfId="817" priority="253">
      <formula>IF(AND(AL380&lt;0,RIGHT(TEXT(AL380,"0.#"),1)&lt;&gt;"."),TRUE,FALSE)</formula>
    </cfRule>
    <cfRule type="expression" dxfId="816" priority="254">
      <formula>IF(AND(AL380&lt;0,RIGHT(TEXT(AL380,"0.#"),1)="."),TRUE,FALSE)</formula>
    </cfRule>
  </conditionalFormatting>
  <conditionalFormatting sqref="Y380">
    <cfRule type="expression" dxfId="815" priority="249">
      <formula>IF(RIGHT(TEXT(Y380,"0.#"),1)=".",FALSE,TRUE)</formula>
    </cfRule>
    <cfRule type="expression" dxfId="814" priority="250">
      <formula>IF(RIGHT(TEXT(Y380,"0.#"),1)=".",TRUE,FALSE)</formula>
    </cfRule>
  </conditionalFormatting>
  <conditionalFormatting sqref="AL381:AO381">
    <cfRule type="expression" dxfId="813" priority="245">
      <formula>IF(AND(AL381&gt;=0,RIGHT(TEXT(AL381,"0.#"),1)&lt;&gt;"."),TRUE,FALSE)</formula>
    </cfRule>
    <cfRule type="expression" dxfId="812" priority="246">
      <formula>IF(AND(AL381&gt;=0,RIGHT(TEXT(AL381,"0.#"),1)="."),TRUE,FALSE)</formula>
    </cfRule>
    <cfRule type="expression" dxfId="811" priority="247">
      <formula>IF(AND(AL381&lt;0,RIGHT(TEXT(AL381,"0.#"),1)&lt;&gt;"."),TRUE,FALSE)</formula>
    </cfRule>
    <cfRule type="expression" dxfId="810" priority="248">
      <formula>IF(AND(AL381&lt;0,RIGHT(TEXT(AL381,"0.#"),1)="."),TRUE,FALSE)</formula>
    </cfRule>
  </conditionalFormatting>
  <conditionalFormatting sqref="Y381">
    <cfRule type="expression" dxfId="809" priority="243">
      <formula>IF(RIGHT(TEXT(Y381,"0.#"),1)=".",FALSE,TRUE)</formula>
    </cfRule>
    <cfRule type="expression" dxfId="808" priority="244">
      <formula>IF(RIGHT(TEXT(Y381,"0.#"),1)=".",TRUE,FALSE)</formula>
    </cfRule>
  </conditionalFormatting>
  <conditionalFormatting sqref="AL382:AO382">
    <cfRule type="expression" dxfId="807" priority="239">
      <formula>IF(AND(AL382&gt;=0,RIGHT(TEXT(AL382,"0.#"),1)&lt;&gt;"."),TRUE,FALSE)</formula>
    </cfRule>
    <cfRule type="expression" dxfId="806" priority="240">
      <formula>IF(AND(AL382&gt;=0,RIGHT(TEXT(AL382,"0.#"),1)="."),TRUE,FALSE)</formula>
    </cfRule>
    <cfRule type="expression" dxfId="805" priority="241">
      <formula>IF(AND(AL382&lt;0,RIGHT(TEXT(AL382,"0.#"),1)&lt;&gt;"."),TRUE,FALSE)</formula>
    </cfRule>
    <cfRule type="expression" dxfId="804" priority="242">
      <formula>IF(AND(AL382&lt;0,RIGHT(TEXT(AL382,"0.#"),1)="."),TRUE,FALSE)</formula>
    </cfRule>
  </conditionalFormatting>
  <conditionalFormatting sqref="Y382">
    <cfRule type="expression" dxfId="803" priority="237">
      <formula>IF(RIGHT(TEXT(Y382,"0.#"),1)=".",FALSE,TRUE)</formula>
    </cfRule>
    <cfRule type="expression" dxfId="802" priority="238">
      <formula>IF(RIGHT(TEXT(Y382,"0.#"),1)=".",TRUE,FALSE)</formula>
    </cfRule>
  </conditionalFormatting>
  <conditionalFormatting sqref="Y383">
    <cfRule type="expression" dxfId="801" priority="235">
      <formula>IF(RIGHT(TEXT(Y383,"0.#"),1)=".",FALSE,TRUE)</formula>
    </cfRule>
    <cfRule type="expression" dxfId="800" priority="236">
      <formula>IF(RIGHT(TEXT(Y383,"0.#"),1)=".",TRUE,FALSE)</formula>
    </cfRule>
  </conditionalFormatting>
  <conditionalFormatting sqref="Y384">
    <cfRule type="expression" dxfId="799" priority="233">
      <formula>IF(RIGHT(TEXT(Y384,"0.#"),1)=".",FALSE,TRUE)</formula>
    </cfRule>
    <cfRule type="expression" dxfId="798" priority="234">
      <formula>IF(RIGHT(TEXT(Y384,"0.#"),1)=".",TRUE,FALSE)</formula>
    </cfRule>
  </conditionalFormatting>
  <conditionalFormatting sqref="AL385:AO385">
    <cfRule type="expression" dxfId="797" priority="229">
      <formula>IF(AND(AL385&gt;=0,RIGHT(TEXT(AL385,"0.#"),1)&lt;&gt;"."),TRUE,FALSE)</formula>
    </cfRule>
    <cfRule type="expression" dxfId="796" priority="230">
      <formula>IF(AND(AL385&gt;=0,RIGHT(TEXT(AL385,"0.#"),1)="."),TRUE,FALSE)</formula>
    </cfRule>
    <cfRule type="expression" dxfId="795" priority="231">
      <formula>IF(AND(AL385&lt;0,RIGHT(TEXT(AL385,"0.#"),1)&lt;&gt;"."),TRUE,FALSE)</formula>
    </cfRule>
    <cfRule type="expression" dxfId="794" priority="232">
      <formula>IF(AND(AL385&lt;0,RIGHT(TEXT(AL385,"0.#"),1)="."),TRUE,FALSE)</formula>
    </cfRule>
  </conditionalFormatting>
  <conditionalFormatting sqref="Y385">
    <cfRule type="expression" dxfId="793" priority="227">
      <formula>IF(RIGHT(TEXT(Y385,"0.#"),1)=".",FALSE,TRUE)</formula>
    </cfRule>
    <cfRule type="expression" dxfId="792" priority="228">
      <formula>IF(RIGHT(TEXT(Y385,"0.#"),1)=".",TRUE,FALSE)</formula>
    </cfRule>
  </conditionalFormatting>
  <conditionalFormatting sqref="Y386">
    <cfRule type="expression" dxfId="791" priority="225">
      <formula>IF(RIGHT(TEXT(Y386,"0.#"),1)=".",FALSE,TRUE)</formula>
    </cfRule>
    <cfRule type="expression" dxfId="790" priority="226">
      <formula>IF(RIGHT(TEXT(Y386,"0.#"),1)=".",TRUE,FALSE)</formula>
    </cfRule>
  </conditionalFormatting>
  <conditionalFormatting sqref="Y387">
    <cfRule type="expression" dxfId="789" priority="223">
      <formula>IF(RIGHT(TEXT(Y387,"0.#"),1)=".",FALSE,TRUE)</formula>
    </cfRule>
    <cfRule type="expression" dxfId="788" priority="224">
      <formula>IF(RIGHT(TEXT(Y387,"0.#"),1)=".",TRUE,FALSE)</formula>
    </cfRule>
  </conditionalFormatting>
  <conditionalFormatting sqref="Y388">
    <cfRule type="expression" dxfId="787" priority="221">
      <formula>IF(RIGHT(TEXT(Y388,"0.#"),1)=".",FALSE,TRUE)</formula>
    </cfRule>
    <cfRule type="expression" dxfId="786" priority="222">
      <formula>IF(RIGHT(TEXT(Y388,"0.#"),1)=".",TRUE,FALSE)</formula>
    </cfRule>
  </conditionalFormatting>
  <conditionalFormatting sqref="Y389">
    <cfRule type="expression" dxfId="785" priority="219">
      <formula>IF(RIGHT(TEXT(Y389,"0.#"),1)=".",FALSE,TRUE)</formula>
    </cfRule>
    <cfRule type="expression" dxfId="784" priority="220">
      <formula>IF(RIGHT(TEXT(Y389,"0.#"),1)=".",TRUE,FALSE)</formula>
    </cfRule>
  </conditionalFormatting>
  <conditionalFormatting sqref="AU311">
    <cfRule type="expression" dxfId="783" priority="149">
      <formula>IF(RIGHT(TEXT(AU311,"0.#"),1)=".",FALSE,TRUE)</formula>
    </cfRule>
    <cfRule type="expression" dxfId="782" priority="150">
      <formula>IF(RIGHT(TEXT(AU311,"0.#"),1)=".",TRUE,FALSE)</formula>
    </cfRule>
  </conditionalFormatting>
  <conditionalFormatting sqref="AU312">
    <cfRule type="expression" dxfId="781" priority="147">
      <formula>IF(RIGHT(TEXT(AU312,"0.#"),1)=".",FALSE,TRUE)</formula>
    </cfRule>
    <cfRule type="expression" dxfId="780" priority="148">
      <formula>IF(RIGHT(TEXT(AU312,"0.#"),1)=".",TRUE,FALSE)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M35">
    <cfRule type="expression" dxfId="775" priority="75">
      <formula>IF(RIGHT(TEXT(AM35,"0.#"),1)=".",FALSE,TRUE)</formula>
    </cfRule>
    <cfRule type="expression" dxfId="774" priority="76">
      <formula>IF(RIGHT(TEXT(AM35,"0.#"),1)=".",TRUE,FALSE)</formula>
    </cfRule>
  </conditionalFormatting>
  <conditionalFormatting sqref="AM36">
    <cfRule type="expression" dxfId="773" priority="73">
      <formula>IF(RIGHT(TEXT(AM36,"0.#"),1)=".",FALSE,TRUE)</formula>
    </cfRule>
    <cfRule type="expression" dxfId="772" priority="74">
      <formula>IF(RIGHT(TEXT(AM36,"0.#"),1)=".",TRUE,FALSE)</formula>
    </cfRule>
  </conditionalFormatting>
  <conditionalFormatting sqref="Y311:Y312">
    <cfRule type="expression" dxfId="771" priority="71">
      <formula>IF(RIGHT(TEXT(Y311,"0.#"),1)=".",FALSE,TRUE)</formula>
    </cfRule>
    <cfRule type="expression" dxfId="770" priority="72">
      <formula>IF(RIGHT(TEXT(Y311,"0.#"),1)=".",TRUE,FALSE)</formula>
    </cfRule>
  </conditionalFormatting>
  <conditionalFormatting sqref="Y310">
    <cfRule type="expression" dxfId="769" priority="69">
      <formula>IF(RIGHT(TEXT(Y310,"0.#"),1)=".",FALSE,TRUE)</formula>
    </cfRule>
    <cfRule type="expression" dxfId="768" priority="70">
      <formula>IF(RIGHT(TEXT(Y310,"0.#"),1)=".",TRUE,FALSE)</formula>
    </cfRule>
  </conditionalFormatting>
  <conditionalFormatting sqref="AU310">
    <cfRule type="expression" dxfId="767" priority="67">
      <formula>IF(RIGHT(TEXT(AU310,"0.#"),1)=".",FALSE,TRUE)</formula>
    </cfRule>
    <cfRule type="expression" dxfId="766" priority="68">
      <formula>IF(RIGHT(TEXT(AU310,"0.#"),1)=".",TRUE,FALSE)</formula>
    </cfRule>
  </conditionalFormatting>
  <conditionalFormatting sqref="Y401:Y409">
    <cfRule type="expression" dxfId="765" priority="65">
      <formula>IF(RIGHT(TEXT(Y401,"0.#"),1)=".",FALSE,TRUE)</formula>
    </cfRule>
    <cfRule type="expression" dxfId="764" priority="66">
      <formula>IF(RIGHT(TEXT(Y401,"0.#"),1)=".",TRUE,FALSE)</formula>
    </cfRule>
  </conditionalFormatting>
  <conditionalFormatting sqref="AL401:AO409 AL416:AO423">
    <cfRule type="expression" dxfId="763" priority="61">
      <formula>IF(AND(AL401&gt;=0,RIGHT(TEXT(AL401,"0.#"),1)&lt;&gt;"."),TRUE,FALSE)</formula>
    </cfRule>
    <cfRule type="expression" dxfId="762" priority="62">
      <formula>IF(AND(AL401&gt;=0,RIGHT(TEXT(AL401,"0.#"),1)="."),TRUE,FALSE)</formula>
    </cfRule>
    <cfRule type="expression" dxfId="761" priority="63">
      <formula>IF(AND(AL401&lt;0,RIGHT(TEXT(AL401,"0.#"),1)&lt;&gt;"."),TRUE,FALSE)</formula>
    </cfRule>
    <cfRule type="expression" dxfId="760" priority="64">
      <formula>IF(AND(AL401&lt;0,RIGHT(TEXT(AL401,"0.#"),1)="."),TRUE,FALSE)</formula>
    </cfRule>
  </conditionalFormatting>
  <conditionalFormatting sqref="AL399:AO400">
    <cfRule type="expression" dxfId="759" priority="57">
      <formula>IF(AND(AL399&gt;=0,RIGHT(TEXT(AL399,"0.#"),1)&lt;&gt;"."),TRUE,FALSE)</formula>
    </cfRule>
    <cfRule type="expression" dxfId="758" priority="58">
      <formula>IF(AND(AL399&gt;=0,RIGHT(TEXT(AL399,"0.#"),1)="."),TRUE,FALSE)</formula>
    </cfRule>
    <cfRule type="expression" dxfId="757" priority="59">
      <formula>IF(AND(AL399&lt;0,RIGHT(TEXT(AL399,"0.#"),1)&lt;&gt;"."),TRUE,FALSE)</formula>
    </cfRule>
    <cfRule type="expression" dxfId="756" priority="60">
      <formula>IF(AND(AL399&lt;0,RIGHT(TEXT(AL399,"0.#"),1)="."),TRUE,FALSE)</formula>
    </cfRule>
  </conditionalFormatting>
  <conditionalFormatting sqref="Y399:Y400">
    <cfRule type="expression" dxfId="755" priority="55">
      <formula>IF(RIGHT(TEXT(Y399,"0.#"),1)=".",FALSE,TRUE)</formula>
    </cfRule>
    <cfRule type="expression" dxfId="754" priority="56">
      <formula>IF(RIGHT(TEXT(Y399,"0.#"),1)=".",TRUE,FALSE)</formula>
    </cfRule>
  </conditionalFormatting>
  <conditionalFormatting sqref="AL410:AO410">
    <cfRule type="expression" dxfId="753" priority="51">
      <formula>IF(AND(AL410&gt;=0,RIGHT(TEXT(AL410,"0.#"),1)&lt;&gt;"."),TRUE,FALSE)</formula>
    </cfRule>
    <cfRule type="expression" dxfId="752" priority="52">
      <formula>IF(AND(AL410&gt;=0,RIGHT(TEXT(AL410,"0.#"),1)="."),TRUE,FALSE)</formula>
    </cfRule>
    <cfRule type="expression" dxfId="751" priority="53">
      <formula>IF(AND(AL410&lt;0,RIGHT(TEXT(AL410,"0.#"),1)&lt;&gt;"."),TRUE,FALSE)</formula>
    </cfRule>
    <cfRule type="expression" dxfId="750" priority="54">
      <formula>IF(AND(AL410&lt;0,RIGHT(TEXT(AL410,"0.#"),1)="."),TRUE,FALSE)</formula>
    </cfRule>
  </conditionalFormatting>
  <conditionalFormatting sqref="Y410">
    <cfRule type="expression" dxfId="749" priority="49">
      <formula>IF(RIGHT(TEXT(Y410,"0.#"),1)=".",FALSE,TRUE)</formula>
    </cfRule>
    <cfRule type="expression" dxfId="748" priority="50">
      <formula>IF(RIGHT(TEXT(Y410,"0.#"),1)=".",TRUE,FALSE)</formula>
    </cfRule>
  </conditionalFormatting>
  <conditionalFormatting sqref="AL411:AO411">
    <cfRule type="expression" dxfId="747" priority="45">
      <formula>IF(AND(AL411&gt;=0,RIGHT(TEXT(AL411,"0.#"),1)&lt;&gt;"."),TRUE,FALSE)</formula>
    </cfRule>
    <cfRule type="expression" dxfId="746" priority="46">
      <formula>IF(AND(AL411&gt;=0,RIGHT(TEXT(AL411,"0.#"),1)="."),TRUE,FALSE)</formula>
    </cfRule>
    <cfRule type="expression" dxfId="745" priority="47">
      <formula>IF(AND(AL411&lt;0,RIGHT(TEXT(AL411,"0.#"),1)&lt;&gt;"."),TRUE,FALSE)</formula>
    </cfRule>
    <cfRule type="expression" dxfId="744" priority="48">
      <formula>IF(AND(AL411&lt;0,RIGHT(TEXT(AL411,"0.#"),1)="."),TRUE,FALSE)</formula>
    </cfRule>
  </conditionalFormatting>
  <conditionalFormatting sqref="Y411">
    <cfRule type="expression" dxfId="743" priority="43">
      <formula>IF(RIGHT(TEXT(Y411,"0.#"),1)=".",FALSE,TRUE)</formula>
    </cfRule>
    <cfRule type="expression" dxfId="742" priority="44">
      <formula>IF(RIGHT(TEXT(Y411,"0.#"),1)=".",TRUE,FALSE)</formula>
    </cfRule>
  </conditionalFormatting>
  <conditionalFormatting sqref="AL412:AO412">
    <cfRule type="expression" dxfId="741" priority="39">
      <formula>IF(AND(AL412&gt;=0,RIGHT(TEXT(AL412,"0.#"),1)&lt;&gt;"."),TRUE,FALSE)</formula>
    </cfRule>
    <cfRule type="expression" dxfId="740" priority="40">
      <formula>IF(AND(AL412&gt;=0,RIGHT(TEXT(AL412,"0.#"),1)="."),TRUE,FALSE)</formula>
    </cfRule>
    <cfRule type="expression" dxfId="739" priority="41">
      <formula>IF(AND(AL412&lt;0,RIGHT(TEXT(AL412,"0.#"),1)&lt;&gt;"."),TRUE,FALSE)</formula>
    </cfRule>
    <cfRule type="expression" dxfId="738" priority="42">
      <formula>IF(AND(AL412&lt;0,RIGHT(TEXT(AL412,"0.#"),1)="."),TRUE,FALSE)</formula>
    </cfRule>
  </conditionalFormatting>
  <conditionalFormatting sqref="Y412">
    <cfRule type="expression" dxfId="737" priority="37">
      <formula>IF(RIGHT(TEXT(Y412,"0.#"),1)=".",FALSE,TRUE)</formula>
    </cfRule>
    <cfRule type="expression" dxfId="736" priority="38">
      <formula>IF(RIGHT(TEXT(Y412,"0.#"),1)=".",TRUE,FALSE)</formula>
    </cfRule>
  </conditionalFormatting>
  <conditionalFormatting sqref="AL413:AO413">
    <cfRule type="expression" dxfId="735" priority="33">
      <formula>IF(AND(AL413&gt;=0,RIGHT(TEXT(AL413,"0.#"),1)&lt;&gt;"."),TRUE,FALSE)</formula>
    </cfRule>
    <cfRule type="expression" dxfId="734" priority="34">
      <formula>IF(AND(AL413&gt;=0,RIGHT(TEXT(AL413,"0.#"),1)="."),TRUE,FALSE)</formula>
    </cfRule>
    <cfRule type="expression" dxfId="733" priority="35">
      <formula>IF(AND(AL413&lt;0,RIGHT(TEXT(AL413,"0.#"),1)&lt;&gt;"."),TRUE,FALSE)</formula>
    </cfRule>
    <cfRule type="expression" dxfId="732" priority="36">
      <formula>IF(AND(AL413&lt;0,RIGHT(TEXT(AL413,"0.#"),1)="."),TRUE,FALSE)</formula>
    </cfRule>
  </conditionalFormatting>
  <conditionalFormatting sqref="Y413">
    <cfRule type="expression" dxfId="731" priority="31">
      <formula>IF(RIGHT(TEXT(Y413,"0.#"),1)=".",FALSE,TRUE)</formula>
    </cfRule>
    <cfRule type="expression" dxfId="730" priority="32">
      <formula>IF(RIGHT(TEXT(Y413,"0.#"),1)=".",TRUE,FALSE)</formula>
    </cfRule>
  </conditionalFormatting>
  <conditionalFormatting sqref="AL414:AO414">
    <cfRule type="expression" dxfId="729" priority="27">
      <formula>IF(AND(AL414&gt;=0,RIGHT(TEXT(AL414,"0.#"),1)&lt;&gt;"."),TRUE,FALSE)</formula>
    </cfRule>
    <cfRule type="expression" dxfId="728" priority="28">
      <formula>IF(AND(AL414&gt;=0,RIGHT(TEXT(AL414,"0.#"),1)="."),TRUE,FALSE)</formula>
    </cfRule>
    <cfRule type="expression" dxfId="727" priority="29">
      <formula>IF(AND(AL414&lt;0,RIGHT(TEXT(AL414,"0.#"),1)&lt;&gt;"."),TRUE,FALSE)</formula>
    </cfRule>
    <cfRule type="expression" dxfId="726" priority="30">
      <formula>IF(AND(AL414&lt;0,RIGHT(TEXT(AL414,"0.#"),1)="."),TRUE,FALSE)</formula>
    </cfRule>
  </conditionalFormatting>
  <conditionalFormatting sqref="Y414">
    <cfRule type="expression" dxfId="725" priority="25">
      <formula>IF(RIGHT(TEXT(Y414,"0.#"),1)=".",FALSE,TRUE)</formula>
    </cfRule>
    <cfRule type="expression" dxfId="724" priority="26">
      <formula>IF(RIGHT(TEXT(Y414,"0.#"),1)=".",TRUE,FALSE)</formula>
    </cfRule>
  </conditionalFormatting>
  <conditionalFormatting sqref="AL415:AO415">
    <cfRule type="expression" dxfId="723" priority="21">
      <formula>IF(AND(AL415&gt;=0,RIGHT(TEXT(AL415,"0.#"),1)&lt;&gt;"."),TRUE,FALSE)</formula>
    </cfRule>
    <cfRule type="expression" dxfId="722" priority="22">
      <formula>IF(AND(AL415&gt;=0,RIGHT(TEXT(AL415,"0.#"),1)="."),TRUE,FALSE)</formula>
    </cfRule>
    <cfRule type="expression" dxfId="721" priority="23">
      <formula>IF(AND(AL415&lt;0,RIGHT(TEXT(AL415,"0.#"),1)&lt;&gt;"."),TRUE,FALSE)</formula>
    </cfRule>
    <cfRule type="expression" dxfId="720" priority="24">
      <formula>IF(AND(AL415&lt;0,RIGHT(TEXT(AL415,"0.#"),1)="."),TRUE,FALSE)</formula>
    </cfRule>
  </conditionalFormatting>
  <conditionalFormatting sqref="Y415">
    <cfRule type="expression" dxfId="719" priority="19">
      <formula>IF(RIGHT(TEXT(Y415,"0.#"),1)=".",FALSE,TRUE)</formula>
    </cfRule>
    <cfRule type="expression" dxfId="718" priority="20">
      <formula>IF(RIGHT(TEXT(Y415,"0.#"),1)=".",TRUE,FALSE)</formula>
    </cfRule>
  </conditionalFormatting>
  <conditionalFormatting sqref="Y416">
    <cfRule type="expression" dxfId="717" priority="17">
      <formula>IF(RIGHT(TEXT(Y416,"0.#"),1)=".",FALSE,TRUE)</formula>
    </cfRule>
    <cfRule type="expression" dxfId="716" priority="18">
      <formula>IF(RIGHT(TEXT(Y416,"0.#"),1)=".",TRUE,FALSE)</formula>
    </cfRule>
  </conditionalFormatting>
  <conditionalFormatting sqref="Y417:Y418">
    <cfRule type="expression" dxfId="715" priority="15">
      <formula>IF(RIGHT(TEXT(Y417,"0.#"),1)=".",FALSE,TRUE)</formula>
    </cfRule>
    <cfRule type="expression" dxfId="714" priority="16">
      <formula>IF(RIGHT(TEXT(Y417,"0.#"),1)=".",TRUE,FALSE)</formula>
    </cfRule>
  </conditionalFormatting>
  <conditionalFormatting sqref="AL419:AO419">
    <cfRule type="expression" dxfId="713" priority="11">
      <formula>IF(AND(AL419&gt;=0,RIGHT(TEXT(AL419,"0.#"),1)&lt;&gt;"."),TRUE,FALSE)</formula>
    </cfRule>
    <cfRule type="expression" dxfId="712" priority="12">
      <formula>IF(AND(AL419&gt;=0,RIGHT(TEXT(AL419,"0.#"),1)="."),TRUE,FALSE)</formula>
    </cfRule>
    <cfRule type="expression" dxfId="711" priority="13">
      <formula>IF(AND(AL419&lt;0,RIGHT(TEXT(AL419,"0.#"),1)&lt;&gt;"."),TRUE,FALSE)</formula>
    </cfRule>
    <cfRule type="expression" dxfId="710" priority="14">
      <formula>IF(AND(AL419&lt;0,RIGHT(TEXT(AL419,"0.#"),1)="."),TRUE,FALSE)</formula>
    </cfRule>
  </conditionalFormatting>
  <conditionalFormatting sqref="Y419">
    <cfRule type="expression" dxfId="709" priority="9">
      <formula>IF(RIGHT(TEXT(Y419,"0.#"),1)=".",FALSE,TRUE)</formula>
    </cfRule>
    <cfRule type="expression" dxfId="708" priority="10">
      <formula>IF(RIGHT(TEXT(Y419,"0.#"),1)=".",TRUE,FALSE)</formula>
    </cfRule>
  </conditionalFormatting>
  <conditionalFormatting sqref="Y420">
    <cfRule type="expression" dxfId="707" priority="7">
      <formula>IF(RIGHT(TEXT(Y420,"0.#"),1)=".",FALSE,TRUE)</formula>
    </cfRule>
    <cfRule type="expression" dxfId="706" priority="8">
      <formula>IF(RIGHT(TEXT(Y420,"0.#"),1)=".",TRUE,FALSE)</formula>
    </cfRule>
  </conditionalFormatting>
  <conditionalFormatting sqref="Y421">
    <cfRule type="expression" dxfId="705" priority="5">
      <formula>IF(RIGHT(TEXT(Y421,"0.#"),1)=".",FALSE,TRUE)</formula>
    </cfRule>
    <cfRule type="expression" dxfId="704" priority="6">
      <formula>IF(RIGHT(TEXT(Y421,"0.#"),1)=".",TRUE,FALSE)</formula>
    </cfRule>
  </conditionalFormatting>
  <conditionalFormatting sqref="Y422">
    <cfRule type="expression" dxfId="703" priority="3">
      <formula>IF(RIGHT(TEXT(Y422,"0.#"),1)=".",FALSE,TRUE)</formula>
    </cfRule>
    <cfRule type="expression" dxfId="702" priority="4">
      <formula>IF(RIGHT(TEXT(Y422,"0.#"),1)=".",TRUE,FALSE)</formula>
    </cfRule>
  </conditionalFormatting>
  <conditionalFormatting sqref="Y423">
    <cfRule type="expression" dxfId="701" priority="1">
      <formula>IF(RIGHT(TEXT(Y423,"0.#"),1)=".",FALSE,TRUE)</formula>
    </cfRule>
    <cfRule type="expression" dxfId="700" priority="2">
      <formula>IF(RIGHT(TEXT(Y423,"0.#"),1)=".",TRUE,FALSE)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4" manualBreakCount="4">
    <brk id="220" max="49" man="1"/>
    <brk id="250" max="49" man="1"/>
    <brk id="268" max="49" man="1"/>
    <brk id="307" max="49"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208</v>
      </c>
      <c r="B1" s="50" t="s">
        <v>192</v>
      </c>
      <c r="F1" s="56" t="s">
        <v>39</v>
      </c>
      <c r="G1" s="56" t="s">
        <v>192</v>
      </c>
      <c r="K1" s="61" t="s">
        <v>238</v>
      </c>
      <c r="L1" s="50" t="s">
        <v>192</v>
      </c>
      <c r="O1" s="47"/>
      <c r="P1" s="56" t="s">
        <v>25</v>
      </c>
      <c r="Q1" s="56" t="s">
        <v>192</v>
      </c>
      <c r="T1" s="47"/>
      <c r="U1" s="62" t="s">
        <v>360</v>
      </c>
      <c r="W1" s="62" t="s">
        <v>359</v>
      </c>
      <c r="Y1" s="62" t="s">
        <v>46</v>
      </c>
      <c r="Z1" s="62" t="s">
        <v>700</v>
      </c>
      <c r="AA1" s="62" t="s">
        <v>206</v>
      </c>
      <c r="AB1" s="62" t="s">
        <v>702</v>
      </c>
      <c r="AC1" s="62" t="s">
        <v>89</v>
      </c>
      <c r="AD1" s="48"/>
      <c r="AE1" s="62" t="s">
        <v>164</v>
      </c>
      <c r="AF1" s="69"/>
      <c r="AG1" s="70" t="s">
        <v>440</v>
      </c>
      <c r="AI1" s="70" t="s">
        <v>446</v>
      </c>
      <c r="AK1" s="70" t="s">
        <v>457</v>
      </c>
      <c r="AM1" s="73"/>
      <c r="AN1" s="73"/>
      <c r="AP1" s="48" t="s">
        <v>558</v>
      </c>
    </row>
    <row r="2" spans="1:42" ht="13.5" customHeight="1" x14ac:dyDescent="0.15">
      <c r="A2" s="51" t="s">
        <v>211</v>
      </c>
      <c r="B2" s="54"/>
      <c r="C2" s="47" t="str">
        <f t="shared" ref="C2:C23" si="0">IF(B2="","",A2)</f>
        <v/>
      </c>
      <c r="D2" s="47" t="str">
        <f>IF(C2="","",IF(D1&lt;&gt;"",CONCATENATE(D1,"、",C2),C2))</f>
        <v/>
      </c>
      <c r="F2" s="57" t="s">
        <v>189</v>
      </c>
      <c r="G2" s="59" t="s">
        <v>892</v>
      </c>
      <c r="H2" s="47" t="str">
        <f t="shared" ref="H2:H37" si="1">IF(G2="","",F2)</f>
        <v>一般会計</v>
      </c>
      <c r="I2" s="47" t="str">
        <f>IF(H2="","",IF(I1&lt;&gt;"",CONCATENATE(I1,"、",H2),H2))</f>
        <v>一般会計</v>
      </c>
      <c r="K2" s="51" t="s">
        <v>241</v>
      </c>
      <c r="L2" s="54"/>
      <c r="M2" s="47" t="str">
        <f t="shared" ref="M2:M11" si="2">IF(L2="","",K2)</f>
        <v/>
      </c>
      <c r="N2" s="47" t="str">
        <f>IF(M2="","",IF(N1&lt;&gt;"",CONCATENATE(N1,"、",M2),M2))</f>
        <v/>
      </c>
      <c r="O2" s="47"/>
      <c r="P2" s="57" t="s">
        <v>194</v>
      </c>
      <c r="Q2" s="59"/>
      <c r="R2" s="47" t="str">
        <f t="shared" ref="R2:R8" si="3">IF(Q2="","",P2)</f>
        <v/>
      </c>
      <c r="S2" s="47" t="str">
        <f>IF(R2="","",IF(S1&lt;&gt;"",CONCATENATE(S1,"、",R2),R2))</f>
        <v/>
      </c>
      <c r="T2" s="47"/>
      <c r="U2" s="63">
        <v>21</v>
      </c>
      <c r="W2" s="64" t="s">
        <v>257</v>
      </c>
      <c r="Y2" s="64" t="s">
        <v>182</v>
      </c>
      <c r="Z2" s="64" t="s">
        <v>182</v>
      </c>
      <c r="AA2" s="66" t="s">
        <v>590</v>
      </c>
      <c r="AB2" s="66" t="s">
        <v>782</v>
      </c>
      <c r="AC2" s="68" t="s">
        <v>310</v>
      </c>
      <c r="AD2" s="48"/>
      <c r="AE2" s="64" t="s">
        <v>226</v>
      </c>
      <c r="AF2" s="69"/>
      <c r="AG2" s="71" t="s">
        <v>34</v>
      </c>
      <c r="AI2" s="70" t="s">
        <v>588</v>
      </c>
      <c r="AK2" s="70" t="s">
        <v>460</v>
      </c>
      <c r="AM2" s="73"/>
      <c r="AN2" s="73"/>
      <c r="AP2" s="71" t="s">
        <v>34</v>
      </c>
    </row>
    <row r="3" spans="1:42" ht="13.5" customHeight="1" x14ac:dyDescent="0.15">
      <c r="A3" s="51" t="s">
        <v>212</v>
      </c>
      <c r="B3" s="54"/>
      <c r="C3" s="47" t="str">
        <f t="shared" si="0"/>
        <v/>
      </c>
      <c r="D3" s="47" t="str">
        <f t="shared" ref="D3:D23" si="4">IF(C3="",D2,IF(D2&lt;&gt;"",CONCATENATE(D2,"、",C3),C3))</f>
        <v/>
      </c>
      <c r="F3" s="58" t="s">
        <v>259</v>
      </c>
      <c r="G3" s="59"/>
      <c r="H3" s="47" t="str">
        <f t="shared" si="1"/>
        <v/>
      </c>
      <c r="I3" s="47" t="str">
        <f t="shared" ref="I3:I37" si="5">IF(H3="",I2,IF(I2&lt;&gt;"",CONCATENATE(I2,"、",H3),H3))</f>
        <v>一般会計</v>
      </c>
      <c r="K3" s="51" t="s">
        <v>244</v>
      </c>
      <c r="L3" s="54" t="s">
        <v>892</v>
      </c>
      <c r="M3" s="47" t="str">
        <f t="shared" si="2"/>
        <v>文教及び科学振興</v>
      </c>
      <c r="N3" s="47" t="str">
        <f t="shared" ref="N3:N11" si="6">IF(M3="",N2,IF(N2&lt;&gt;"",CONCATENATE(N2,"、",M3),M3))</f>
        <v>文教及び科学振興</v>
      </c>
      <c r="O3" s="47"/>
      <c r="P3" s="57" t="s">
        <v>196</v>
      </c>
      <c r="Q3" s="59"/>
      <c r="R3" s="47" t="str">
        <f t="shared" si="3"/>
        <v/>
      </c>
      <c r="S3" s="47" t="str">
        <f t="shared" ref="S3:S8" si="7">IF(R3="",S2,IF(S2&lt;&gt;"",CONCATENATE(S2,"、",R3),R3))</f>
        <v/>
      </c>
      <c r="T3" s="47"/>
      <c r="U3" s="64" t="s">
        <v>806</v>
      </c>
      <c r="W3" s="64" t="s">
        <v>325</v>
      </c>
      <c r="Y3" s="64" t="s">
        <v>185</v>
      </c>
      <c r="Z3" s="64" t="s">
        <v>704</v>
      </c>
      <c r="AA3" s="66" t="s">
        <v>682</v>
      </c>
      <c r="AB3" s="66" t="s">
        <v>762</v>
      </c>
      <c r="AC3" s="68" t="s">
        <v>296</v>
      </c>
      <c r="AD3" s="48"/>
      <c r="AE3" s="64" t="s">
        <v>364</v>
      </c>
      <c r="AF3" s="69"/>
      <c r="AG3" s="71" t="s">
        <v>513</v>
      </c>
      <c r="AI3" s="70" t="s">
        <v>144</v>
      </c>
      <c r="AK3" s="70" t="str">
        <f t="shared" ref="AK3:AK27" si="8">CHAR(CODE(AK2)+1)</f>
        <v>B</v>
      </c>
      <c r="AM3" s="73"/>
      <c r="AN3" s="73"/>
      <c r="AP3" s="71" t="s">
        <v>513</v>
      </c>
    </row>
    <row r="4" spans="1:42" ht="13.5" customHeight="1" x14ac:dyDescent="0.15">
      <c r="A4" s="51" t="s">
        <v>215</v>
      </c>
      <c r="B4" s="54"/>
      <c r="C4" s="47" t="str">
        <f t="shared" si="0"/>
        <v/>
      </c>
      <c r="D4" s="47" t="str">
        <f t="shared" si="4"/>
        <v/>
      </c>
      <c r="F4" s="58" t="s">
        <v>262</v>
      </c>
      <c r="G4" s="59"/>
      <c r="H4" s="47" t="str">
        <f t="shared" si="1"/>
        <v/>
      </c>
      <c r="I4" s="47" t="str">
        <f t="shared" si="5"/>
        <v>一般会計</v>
      </c>
      <c r="K4" s="51" t="s">
        <v>112</v>
      </c>
      <c r="L4" s="54"/>
      <c r="M4" s="47" t="str">
        <f t="shared" si="2"/>
        <v/>
      </c>
      <c r="N4" s="47" t="str">
        <f t="shared" si="6"/>
        <v>文教及び科学振興</v>
      </c>
      <c r="O4" s="47"/>
      <c r="P4" s="57" t="s">
        <v>198</v>
      </c>
      <c r="Q4" s="59"/>
      <c r="R4" s="47" t="str">
        <f t="shared" si="3"/>
        <v/>
      </c>
      <c r="S4" s="47" t="str">
        <f t="shared" si="7"/>
        <v/>
      </c>
      <c r="T4" s="47"/>
      <c r="U4" s="64" t="s">
        <v>38</v>
      </c>
      <c r="W4" s="64" t="s">
        <v>328</v>
      </c>
      <c r="Y4" s="64" t="s">
        <v>491</v>
      </c>
      <c r="Z4" s="64" t="s">
        <v>705</v>
      </c>
      <c r="AA4" s="66" t="s">
        <v>180</v>
      </c>
      <c r="AB4" s="66" t="s">
        <v>783</v>
      </c>
      <c r="AC4" s="66" t="s">
        <v>264</v>
      </c>
      <c r="AD4" s="48"/>
      <c r="AE4" s="64" t="s">
        <v>315</v>
      </c>
      <c r="AF4" s="69"/>
      <c r="AG4" s="71" t="s">
        <v>280</v>
      </c>
      <c r="AI4" s="70" t="s">
        <v>449</v>
      </c>
      <c r="AK4" s="70" t="str">
        <f t="shared" si="8"/>
        <v>C</v>
      </c>
      <c r="AM4" s="73"/>
      <c r="AN4" s="73"/>
      <c r="AP4" s="71" t="s">
        <v>280</v>
      </c>
    </row>
    <row r="5" spans="1:42" ht="13.5" customHeight="1" x14ac:dyDescent="0.15">
      <c r="A5" s="51" t="s">
        <v>216</v>
      </c>
      <c r="B5" s="54"/>
      <c r="C5" s="47" t="str">
        <f t="shared" si="0"/>
        <v/>
      </c>
      <c r="D5" s="47" t="str">
        <f t="shared" si="4"/>
        <v/>
      </c>
      <c r="F5" s="58" t="s">
        <v>79</v>
      </c>
      <c r="G5" s="59"/>
      <c r="H5" s="47" t="str">
        <f t="shared" si="1"/>
        <v/>
      </c>
      <c r="I5" s="47" t="str">
        <f t="shared" si="5"/>
        <v>一般会計</v>
      </c>
      <c r="K5" s="51" t="s">
        <v>249</v>
      </c>
      <c r="L5" s="54"/>
      <c r="M5" s="47" t="str">
        <f t="shared" si="2"/>
        <v/>
      </c>
      <c r="N5" s="47" t="str">
        <f t="shared" si="6"/>
        <v>文教及び科学振興</v>
      </c>
      <c r="O5" s="47"/>
      <c r="P5" s="57" t="s">
        <v>199</v>
      </c>
      <c r="Q5" s="59"/>
      <c r="R5" s="47" t="str">
        <f t="shared" si="3"/>
        <v/>
      </c>
      <c r="S5" s="47" t="str">
        <f t="shared" si="7"/>
        <v/>
      </c>
      <c r="T5" s="47"/>
      <c r="W5" s="64" t="s">
        <v>828</v>
      </c>
      <c r="Y5" s="64" t="s">
        <v>462</v>
      </c>
      <c r="Z5" s="64" t="s">
        <v>81</v>
      </c>
      <c r="AA5" s="66" t="s">
        <v>342</v>
      </c>
      <c r="AB5" s="66" t="s">
        <v>784</v>
      </c>
      <c r="AC5" s="66" t="s">
        <v>49</v>
      </c>
      <c r="AD5" s="67"/>
      <c r="AE5" s="64" t="s">
        <v>562</v>
      </c>
      <c r="AF5" s="69"/>
      <c r="AG5" s="71" t="s">
        <v>471</v>
      </c>
      <c r="AI5" s="70" t="s">
        <v>529</v>
      </c>
      <c r="AK5" s="70" t="str">
        <f t="shared" si="8"/>
        <v>D</v>
      </c>
      <c r="AP5" s="71" t="s">
        <v>471</v>
      </c>
    </row>
    <row r="6" spans="1:42" ht="13.5" customHeight="1" x14ac:dyDescent="0.15">
      <c r="A6" s="51" t="s">
        <v>217</v>
      </c>
      <c r="B6" s="54"/>
      <c r="C6" s="47" t="str">
        <f t="shared" si="0"/>
        <v/>
      </c>
      <c r="D6" s="47" t="str">
        <f t="shared" si="4"/>
        <v/>
      </c>
      <c r="F6" s="58" t="s">
        <v>263</v>
      </c>
      <c r="G6" s="59"/>
      <c r="H6" s="47" t="str">
        <f t="shared" si="1"/>
        <v/>
      </c>
      <c r="I6" s="47" t="str">
        <f t="shared" si="5"/>
        <v>一般会計</v>
      </c>
      <c r="K6" s="51" t="s">
        <v>251</v>
      </c>
      <c r="L6" s="54"/>
      <c r="M6" s="47" t="str">
        <f t="shared" si="2"/>
        <v/>
      </c>
      <c r="N6" s="47" t="str">
        <f t="shared" si="6"/>
        <v>文教及び科学振興</v>
      </c>
      <c r="O6" s="47"/>
      <c r="P6" s="57" t="s">
        <v>200</v>
      </c>
      <c r="Q6" s="59" t="s">
        <v>892</v>
      </c>
      <c r="R6" s="47" t="str">
        <f t="shared" si="3"/>
        <v>交付</v>
      </c>
      <c r="S6" s="47" t="str">
        <f t="shared" si="7"/>
        <v>交付</v>
      </c>
      <c r="T6" s="47"/>
      <c r="U6" s="64" t="s">
        <v>574</v>
      </c>
      <c r="W6" s="64" t="s">
        <v>829</v>
      </c>
      <c r="Y6" s="64" t="s">
        <v>596</v>
      </c>
      <c r="Z6" s="64" t="s">
        <v>595</v>
      </c>
      <c r="AA6" s="66" t="s">
        <v>683</v>
      </c>
      <c r="AB6" s="66" t="s">
        <v>785</v>
      </c>
      <c r="AC6" s="66" t="s">
        <v>311</v>
      </c>
      <c r="AD6" s="67"/>
      <c r="AE6" s="64" t="s">
        <v>570</v>
      </c>
      <c r="AF6" s="69"/>
      <c r="AG6" s="71" t="s">
        <v>567</v>
      </c>
      <c r="AI6" s="70" t="s">
        <v>594</v>
      </c>
      <c r="AK6" s="70" t="str">
        <f t="shared" si="8"/>
        <v>E</v>
      </c>
      <c r="AP6" s="71" t="s">
        <v>567</v>
      </c>
    </row>
    <row r="7" spans="1:42" ht="13.5" customHeight="1" x14ac:dyDescent="0.15">
      <c r="A7" s="51" t="s">
        <v>177</v>
      </c>
      <c r="B7" s="54"/>
      <c r="C7" s="47" t="str">
        <f t="shared" si="0"/>
        <v/>
      </c>
      <c r="D7" s="47" t="str">
        <f t="shared" si="4"/>
        <v/>
      </c>
      <c r="F7" s="58" t="s">
        <v>61</v>
      </c>
      <c r="G7" s="59"/>
      <c r="H7" s="47" t="str">
        <f t="shared" si="1"/>
        <v/>
      </c>
      <c r="I7" s="47" t="str">
        <f t="shared" si="5"/>
        <v>一般会計</v>
      </c>
      <c r="K7" s="51" t="s">
        <v>204</v>
      </c>
      <c r="L7" s="54"/>
      <c r="M7" s="47" t="str">
        <f t="shared" si="2"/>
        <v/>
      </c>
      <c r="N7" s="47" t="str">
        <f t="shared" si="6"/>
        <v>文教及び科学振興</v>
      </c>
      <c r="O7" s="47"/>
      <c r="P7" s="57" t="s">
        <v>202</v>
      </c>
      <c r="Q7" s="59"/>
      <c r="R7" s="47" t="str">
        <f t="shared" si="3"/>
        <v/>
      </c>
      <c r="S7" s="47" t="str">
        <f t="shared" si="7"/>
        <v>交付</v>
      </c>
      <c r="T7" s="47"/>
      <c r="U7" s="64"/>
      <c r="W7" s="64" t="s">
        <v>331</v>
      </c>
      <c r="Y7" s="64" t="s">
        <v>564</v>
      </c>
      <c r="Z7" s="64" t="s">
        <v>473</v>
      </c>
      <c r="AA7" s="66" t="s">
        <v>518</v>
      </c>
      <c r="AB7" s="66" t="s">
        <v>786</v>
      </c>
      <c r="AC7" s="67"/>
      <c r="AD7" s="67"/>
      <c r="AE7" s="64" t="s">
        <v>311</v>
      </c>
      <c r="AF7" s="69"/>
      <c r="AG7" s="71" t="s">
        <v>568</v>
      </c>
      <c r="AH7" s="74"/>
      <c r="AI7" s="71" t="s">
        <v>389</v>
      </c>
      <c r="AK7" s="70" t="str">
        <f t="shared" si="8"/>
        <v>F</v>
      </c>
      <c r="AP7" s="71" t="s">
        <v>568</v>
      </c>
    </row>
    <row r="8" spans="1:42" ht="13.5" customHeight="1" x14ac:dyDescent="0.15">
      <c r="A8" s="51" t="s">
        <v>86</v>
      </c>
      <c r="B8" s="54" t="s">
        <v>892</v>
      </c>
      <c r="C8" s="47" t="str">
        <f t="shared" si="0"/>
        <v>交通安全対策</v>
      </c>
      <c r="D8" s="47" t="str">
        <f t="shared" si="4"/>
        <v>交通安全対策</v>
      </c>
      <c r="F8" s="58" t="s">
        <v>266</v>
      </c>
      <c r="G8" s="59"/>
      <c r="H8" s="47" t="str">
        <f t="shared" si="1"/>
        <v/>
      </c>
      <c r="I8" s="47" t="str">
        <f t="shared" si="5"/>
        <v>一般会計</v>
      </c>
      <c r="K8" s="51" t="s">
        <v>254</v>
      </c>
      <c r="L8" s="54"/>
      <c r="M8" s="47" t="str">
        <f t="shared" si="2"/>
        <v/>
      </c>
      <c r="N8" s="47" t="str">
        <f t="shared" si="6"/>
        <v>文教及び科学振興</v>
      </c>
      <c r="O8" s="47"/>
      <c r="P8" s="57" t="s">
        <v>203</v>
      </c>
      <c r="Q8" s="59"/>
      <c r="R8" s="47" t="str">
        <f t="shared" si="3"/>
        <v/>
      </c>
      <c r="S8" s="47" t="str">
        <f t="shared" si="7"/>
        <v>交付</v>
      </c>
      <c r="T8" s="47"/>
      <c r="U8" s="64" t="s">
        <v>593</v>
      </c>
      <c r="W8" s="64" t="s">
        <v>332</v>
      </c>
      <c r="Y8" s="64" t="s">
        <v>598</v>
      </c>
      <c r="Z8" s="64" t="s">
        <v>71</v>
      </c>
      <c r="AA8" s="66" t="s">
        <v>614</v>
      </c>
      <c r="AB8" s="66" t="s">
        <v>45</v>
      </c>
      <c r="AC8" s="67"/>
      <c r="AD8" s="67"/>
      <c r="AE8" s="67"/>
      <c r="AF8" s="69"/>
      <c r="AG8" s="71" t="s">
        <v>337</v>
      </c>
      <c r="AI8" s="70" t="s">
        <v>527</v>
      </c>
      <c r="AK8" s="70" t="str">
        <f t="shared" si="8"/>
        <v>G</v>
      </c>
      <c r="AP8" s="71" t="s">
        <v>337</v>
      </c>
    </row>
    <row r="9" spans="1:42" ht="13.5" customHeight="1" x14ac:dyDescent="0.15">
      <c r="A9" s="51" t="s">
        <v>220</v>
      </c>
      <c r="B9" s="54"/>
      <c r="C9" s="47" t="str">
        <f t="shared" si="0"/>
        <v/>
      </c>
      <c r="D9" s="47" t="str">
        <f t="shared" si="4"/>
        <v>交通安全対策</v>
      </c>
      <c r="F9" s="58" t="s">
        <v>514</v>
      </c>
      <c r="G9" s="59"/>
      <c r="H9" s="47" t="str">
        <f t="shared" si="1"/>
        <v/>
      </c>
      <c r="I9" s="47" t="str">
        <f t="shared" si="5"/>
        <v>一般会計</v>
      </c>
      <c r="K9" s="51" t="s">
        <v>256</v>
      </c>
      <c r="L9" s="54"/>
      <c r="M9" s="47" t="str">
        <f t="shared" si="2"/>
        <v/>
      </c>
      <c r="N9" s="47" t="str">
        <f t="shared" si="6"/>
        <v>文教及び科学振興</v>
      </c>
      <c r="O9" s="47"/>
      <c r="P9" s="47"/>
      <c r="Q9" s="60"/>
      <c r="T9" s="47"/>
      <c r="U9" s="64" t="s">
        <v>246</v>
      </c>
      <c r="W9" s="64" t="s">
        <v>334</v>
      </c>
      <c r="Y9" s="64" t="s">
        <v>505</v>
      </c>
      <c r="Z9" s="64" t="s">
        <v>400</v>
      </c>
      <c r="AA9" s="66" t="s">
        <v>501</v>
      </c>
      <c r="AB9" s="66" t="s">
        <v>496</v>
      </c>
      <c r="AC9" s="67"/>
      <c r="AD9" s="67"/>
      <c r="AE9" s="67"/>
      <c r="AF9" s="69"/>
      <c r="AG9" s="71" t="s">
        <v>569</v>
      </c>
      <c r="AI9" s="72"/>
      <c r="AK9" s="70" t="str">
        <f t="shared" si="8"/>
        <v>H</v>
      </c>
      <c r="AP9" s="71" t="s">
        <v>569</v>
      </c>
    </row>
    <row r="10" spans="1:42" ht="13.5" customHeight="1" x14ac:dyDescent="0.15">
      <c r="A10" s="51" t="s">
        <v>544</v>
      </c>
      <c r="B10" s="54"/>
      <c r="C10" s="47" t="str">
        <f t="shared" si="0"/>
        <v/>
      </c>
      <c r="D10" s="47" t="str">
        <f t="shared" si="4"/>
        <v>交通安全対策</v>
      </c>
      <c r="F10" s="58" t="s">
        <v>267</v>
      </c>
      <c r="G10" s="59"/>
      <c r="H10" s="47" t="str">
        <f t="shared" si="1"/>
        <v/>
      </c>
      <c r="I10" s="47" t="str">
        <f t="shared" si="5"/>
        <v>一般会計</v>
      </c>
      <c r="K10" s="51" t="s">
        <v>548</v>
      </c>
      <c r="L10" s="54"/>
      <c r="M10" s="47" t="str">
        <f t="shared" si="2"/>
        <v/>
      </c>
      <c r="N10" s="47" t="str">
        <f t="shared" si="6"/>
        <v>文教及び科学振興</v>
      </c>
      <c r="O10" s="47"/>
      <c r="P10" s="47" t="str">
        <f>S8</f>
        <v>交付</v>
      </c>
      <c r="Q10" s="60"/>
      <c r="T10" s="47"/>
      <c r="W10" s="64" t="s">
        <v>336</v>
      </c>
      <c r="Y10" s="64" t="s">
        <v>601</v>
      </c>
      <c r="Z10" s="64" t="s">
        <v>302</v>
      </c>
      <c r="AA10" s="66" t="s">
        <v>686</v>
      </c>
      <c r="AB10" s="66" t="s">
        <v>139</v>
      </c>
      <c r="AC10" s="67"/>
      <c r="AD10" s="67"/>
      <c r="AE10" s="67"/>
      <c r="AF10" s="69"/>
      <c r="AG10" s="71" t="s">
        <v>559</v>
      </c>
      <c r="AK10" s="70" t="str">
        <f t="shared" si="8"/>
        <v>I</v>
      </c>
      <c r="AP10" s="70" t="s">
        <v>203</v>
      </c>
    </row>
    <row r="11" spans="1:42" ht="13.5" customHeight="1" x14ac:dyDescent="0.15">
      <c r="A11" s="51" t="s">
        <v>221</v>
      </c>
      <c r="B11" s="54"/>
      <c r="C11" s="47" t="str">
        <f t="shared" si="0"/>
        <v/>
      </c>
      <c r="D11" s="47" t="str">
        <f t="shared" si="4"/>
        <v>交通安全対策</v>
      </c>
      <c r="F11" s="58" t="s">
        <v>269</v>
      </c>
      <c r="G11" s="59"/>
      <c r="H11" s="47" t="str">
        <f t="shared" si="1"/>
        <v/>
      </c>
      <c r="I11" s="47" t="str">
        <f t="shared" si="5"/>
        <v>一般会計</v>
      </c>
      <c r="K11" s="51" t="s">
        <v>258</v>
      </c>
      <c r="L11" s="54" t="s">
        <v>892</v>
      </c>
      <c r="M11" s="47" t="str">
        <f t="shared" si="2"/>
        <v>その他の事項経費</v>
      </c>
      <c r="N11" s="47" t="str">
        <f t="shared" si="6"/>
        <v>文教及び科学振興、その他の事項経費</v>
      </c>
      <c r="O11" s="47"/>
      <c r="P11" s="47"/>
      <c r="Q11" s="60"/>
      <c r="T11" s="47"/>
      <c r="W11" s="64" t="s">
        <v>850</v>
      </c>
      <c r="Y11" s="64" t="s">
        <v>17</v>
      </c>
      <c r="Z11" s="64" t="s">
        <v>706</v>
      </c>
      <c r="AA11" s="66" t="s">
        <v>687</v>
      </c>
      <c r="AB11" s="66" t="s">
        <v>787</v>
      </c>
      <c r="AC11" s="67"/>
      <c r="AD11" s="67"/>
      <c r="AE11" s="67"/>
      <c r="AF11" s="69"/>
      <c r="AG11" s="70" t="s">
        <v>560</v>
      </c>
      <c r="AK11" s="70" t="str">
        <f t="shared" si="8"/>
        <v>J</v>
      </c>
    </row>
    <row r="12" spans="1:42" ht="13.5" customHeight="1" x14ac:dyDescent="0.15">
      <c r="A12" s="51" t="s">
        <v>227</v>
      </c>
      <c r="B12" s="54"/>
      <c r="C12" s="47" t="str">
        <f t="shared" si="0"/>
        <v/>
      </c>
      <c r="D12" s="47" t="str">
        <f t="shared" si="4"/>
        <v>交通安全対策</v>
      </c>
      <c r="F12" s="58" t="s">
        <v>87</v>
      </c>
      <c r="G12" s="59"/>
      <c r="H12" s="47" t="str">
        <f t="shared" si="1"/>
        <v/>
      </c>
      <c r="I12" s="47" t="str">
        <f t="shared" si="5"/>
        <v>一般会計</v>
      </c>
      <c r="K12" s="47"/>
      <c r="L12" s="47"/>
      <c r="O12" s="47"/>
      <c r="P12" s="47"/>
      <c r="Q12" s="60"/>
      <c r="T12" s="47"/>
      <c r="U12" s="62" t="s">
        <v>808</v>
      </c>
      <c r="W12" s="64" t="s">
        <v>339</v>
      </c>
      <c r="Y12" s="64" t="s">
        <v>602</v>
      </c>
      <c r="Z12" s="64" t="s">
        <v>707</v>
      </c>
      <c r="AA12" s="66" t="s">
        <v>533</v>
      </c>
      <c r="AB12" s="66" t="s">
        <v>673</v>
      </c>
      <c r="AC12" s="67"/>
      <c r="AD12" s="67"/>
      <c r="AE12" s="67"/>
      <c r="AF12" s="69"/>
      <c r="AG12" s="70" t="s">
        <v>477</v>
      </c>
      <c r="AK12" s="70" t="str">
        <f t="shared" si="8"/>
        <v>K</v>
      </c>
    </row>
    <row r="13" spans="1:42" ht="13.5" customHeight="1" x14ac:dyDescent="0.15">
      <c r="A13" s="51" t="s">
        <v>230</v>
      </c>
      <c r="B13" s="54"/>
      <c r="C13" s="47" t="str">
        <f t="shared" si="0"/>
        <v/>
      </c>
      <c r="D13" s="47" t="str">
        <f t="shared" si="4"/>
        <v>交通安全対策</v>
      </c>
      <c r="F13" s="58" t="s">
        <v>271</v>
      </c>
      <c r="G13" s="59"/>
      <c r="H13" s="47" t="str">
        <f t="shared" si="1"/>
        <v/>
      </c>
      <c r="I13" s="47" t="str">
        <f t="shared" si="5"/>
        <v>一般会計</v>
      </c>
      <c r="K13" s="47" t="str">
        <f>N11</f>
        <v>文教及び科学振興、その他の事項経費</v>
      </c>
      <c r="L13" s="47"/>
      <c r="O13" s="47"/>
      <c r="P13" s="47"/>
      <c r="Q13" s="60"/>
      <c r="T13" s="47"/>
      <c r="U13" s="64" t="s">
        <v>257</v>
      </c>
      <c r="W13" s="64" t="s">
        <v>340</v>
      </c>
      <c r="Y13" s="64" t="s">
        <v>603</v>
      </c>
      <c r="Z13" s="64" t="s">
        <v>622</v>
      </c>
      <c r="AA13" s="66" t="s">
        <v>626</v>
      </c>
      <c r="AB13" s="66" t="s">
        <v>69</v>
      </c>
      <c r="AC13" s="67"/>
      <c r="AD13" s="67"/>
      <c r="AE13" s="67"/>
      <c r="AF13" s="69"/>
      <c r="AG13" s="70" t="s">
        <v>203</v>
      </c>
      <c r="AK13" s="70" t="str">
        <f t="shared" si="8"/>
        <v>L</v>
      </c>
    </row>
    <row r="14" spans="1:42" ht="13.5" customHeight="1" x14ac:dyDescent="0.15">
      <c r="A14" s="51" t="s">
        <v>15</v>
      </c>
      <c r="B14" s="54"/>
      <c r="C14" s="47" t="str">
        <f t="shared" si="0"/>
        <v/>
      </c>
      <c r="D14" s="47" t="str">
        <f t="shared" si="4"/>
        <v>交通安全対策</v>
      </c>
      <c r="F14" s="58" t="s">
        <v>275</v>
      </c>
      <c r="G14" s="59"/>
      <c r="H14" s="47" t="str">
        <f t="shared" si="1"/>
        <v/>
      </c>
      <c r="I14" s="47" t="str">
        <f t="shared" si="5"/>
        <v>一般会計</v>
      </c>
      <c r="K14" s="47"/>
      <c r="L14" s="47"/>
      <c r="O14" s="47"/>
      <c r="P14" s="47"/>
      <c r="Q14" s="60"/>
      <c r="T14" s="47"/>
      <c r="U14" s="64" t="s">
        <v>752</v>
      </c>
      <c r="W14" s="64" t="s">
        <v>205</v>
      </c>
      <c r="Y14" s="64" t="s">
        <v>604</v>
      </c>
      <c r="Z14" s="64" t="s">
        <v>708</v>
      </c>
      <c r="AA14" s="66" t="s">
        <v>678</v>
      </c>
      <c r="AB14" s="66" t="s">
        <v>788</v>
      </c>
      <c r="AC14" s="67"/>
      <c r="AD14" s="67"/>
      <c r="AE14" s="67"/>
      <c r="AF14" s="69"/>
      <c r="AG14" s="72"/>
      <c r="AK14" s="70" t="str">
        <f t="shared" si="8"/>
        <v>M</v>
      </c>
    </row>
    <row r="15" spans="1:42" ht="13.5" customHeight="1" x14ac:dyDescent="0.15">
      <c r="A15" s="51" t="s">
        <v>231</v>
      </c>
      <c r="B15" s="54"/>
      <c r="C15" s="47" t="str">
        <f t="shared" si="0"/>
        <v/>
      </c>
      <c r="D15" s="47" t="str">
        <f t="shared" si="4"/>
        <v>交通安全対策</v>
      </c>
      <c r="F15" s="58" t="s">
        <v>279</v>
      </c>
      <c r="G15" s="59"/>
      <c r="H15" s="47" t="str">
        <f t="shared" si="1"/>
        <v/>
      </c>
      <c r="I15" s="47" t="str">
        <f t="shared" si="5"/>
        <v>一般会計</v>
      </c>
      <c r="K15" s="47"/>
      <c r="L15" s="47"/>
      <c r="O15" s="47"/>
      <c r="P15" s="47"/>
      <c r="Q15" s="60"/>
      <c r="T15" s="47"/>
      <c r="U15" s="64" t="s">
        <v>417</v>
      </c>
      <c r="W15" s="64" t="s">
        <v>341</v>
      </c>
      <c r="Y15" s="64" t="s">
        <v>278</v>
      </c>
      <c r="Z15" s="64" t="s">
        <v>709</v>
      </c>
      <c r="AA15" s="66" t="s">
        <v>688</v>
      </c>
      <c r="AB15" s="66" t="s">
        <v>789</v>
      </c>
      <c r="AC15" s="67"/>
      <c r="AD15" s="67"/>
      <c r="AE15" s="67"/>
      <c r="AF15" s="69"/>
      <c r="AG15" s="73"/>
      <c r="AK15" s="70" t="str">
        <f t="shared" si="8"/>
        <v>N</v>
      </c>
    </row>
    <row r="16" spans="1:42" ht="13.5" customHeight="1" x14ac:dyDescent="0.15">
      <c r="A16" s="51" t="s">
        <v>235</v>
      </c>
      <c r="B16" s="54"/>
      <c r="C16" s="47" t="str">
        <f t="shared" si="0"/>
        <v/>
      </c>
      <c r="D16" s="47" t="str">
        <f t="shared" si="4"/>
        <v>交通安全対策</v>
      </c>
      <c r="F16" s="58" t="s">
        <v>281</v>
      </c>
      <c r="G16" s="59"/>
      <c r="H16" s="47" t="str">
        <f t="shared" si="1"/>
        <v/>
      </c>
      <c r="I16" s="47" t="str">
        <f t="shared" si="5"/>
        <v>一般会計</v>
      </c>
      <c r="K16" s="47"/>
      <c r="L16" s="47"/>
      <c r="O16" s="47"/>
      <c r="P16" s="47"/>
      <c r="Q16" s="60"/>
      <c r="T16" s="47"/>
      <c r="U16" s="64" t="s">
        <v>809</v>
      </c>
      <c r="W16" s="64" t="s">
        <v>343</v>
      </c>
      <c r="Y16" s="64" t="s">
        <v>153</v>
      </c>
      <c r="Z16" s="64" t="s">
        <v>28</v>
      </c>
      <c r="AA16" s="66" t="s">
        <v>689</v>
      </c>
      <c r="AB16" s="66" t="s">
        <v>790</v>
      </c>
      <c r="AC16" s="67"/>
      <c r="AD16" s="67"/>
      <c r="AE16" s="67"/>
      <c r="AF16" s="69"/>
      <c r="AG16" s="73"/>
      <c r="AK16" s="70" t="str">
        <f t="shared" si="8"/>
        <v>O</v>
      </c>
    </row>
    <row r="17" spans="1:37" ht="13.5" customHeight="1" x14ac:dyDescent="0.15">
      <c r="A17" s="51" t="s">
        <v>3</v>
      </c>
      <c r="B17" s="54"/>
      <c r="C17" s="47" t="str">
        <f t="shared" si="0"/>
        <v/>
      </c>
      <c r="D17" s="47" t="str">
        <f t="shared" si="4"/>
        <v>交通安全対策</v>
      </c>
      <c r="F17" s="58" t="s">
        <v>284</v>
      </c>
      <c r="G17" s="59"/>
      <c r="H17" s="47" t="str">
        <f t="shared" si="1"/>
        <v/>
      </c>
      <c r="I17" s="47" t="str">
        <f t="shared" si="5"/>
        <v>一般会計</v>
      </c>
      <c r="K17" s="47"/>
      <c r="L17" s="47"/>
      <c r="O17" s="47"/>
      <c r="P17" s="47"/>
      <c r="Q17" s="60"/>
      <c r="T17" s="47"/>
      <c r="U17" s="64" t="s">
        <v>825</v>
      </c>
      <c r="W17" s="64" t="s">
        <v>346</v>
      </c>
      <c r="Y17" s="64" t="s">
        <v>606</v>
      </c>
      <c r="Z17" s="64" t="s">
        <v>712</v>
      </c>
      <c r="AA17" s="66" t="s">
        <v>382</v>
      </c>
      <c r="AB17" s="66" t="s">
        <v>488</v>
      </c>
      <c r="AC17" s="67"/>
      <c r="AD17" s="67"/>
      <c r="AE17" s="67"/>
      <c r="AF17" s="69"/>
      <c r="AG17" s="73"/>
      <c r="AK17" s="70" t="str">
        <f t="shared" si="8"/>
        <v>P</v>
      </c>
    </row>
    <row r="18" spans="1:37" ht="13.5" customHeight="1" x14ac:dyDescent="0.15">
      <c r="A18" s="51" t="s">
        <v>214</v>
      </c>
      <c r="B18" s="54"/>
      <c r="C18" s="47" t="str">
        <f t="shared" si="0"/>
        <v/>
      </c>
      <c r="D18" s="47" t="str">
        <f t="shared" si="4"/>
        <v>交通安全対策</v>
      </c>
      <c r="F18" s="58" t="s">
        <v>290</v>
      </c>
      <c r="G18" s="59"/>
      <c r="H18" s="47" t="str">
        <f t="shared" si="1"/>
        <v/>
      </c>
      <c r="I18" s="47" t="str">
        <f t="shared" si="5"/>
        <v>一般会計</v>
      </c>
      <c r="K18" s="47"/>
      <c r="L18" s="47"/>
      <c r="O18" s="47"/>
      <c r="P18" s="47"/>
      <c r="Q18" s="60"/>
      <c r="T18" s="47"/>
      <c r="U18" s="64" t="s">
        <v>810</v>
      </c>
      <c r="W18" s="64" t="s">
        <v>347</v>
      </c>
      <c r="Y18" s="64" t="s">
        <v>576</v>
      </c>
      <c r="Z18" s="64" t="s">
        <v>714</v>
      </c>
      <c r="AA18" s="66" t="s">
        <v>286</v>
      </c>
      <c r="AB18" s="66" t="s">
        <v>566</v>
      </c>
      <c r="AC18" s="67"/>
      <c r="AD18" s="67"/>
      <c r="AE18" s="67"/>
      <c r="AF18" s="69"/>
      <c r="AK18" s="70" t="str">
        <f t="shared" si="8"/>
        <v>Q</v>
      </c>
    </row>
    <row r="19" spans="1:37" ht="13.5" customHeight="1" x14ac:dyDescent="0.15">
      <c r="A19" s="51" t="s">
        <v>426</v>
      </c>
      <c r="B19" s="54"/>
      <c r="C19" s="47" t="str">
        <f t="shared" si="0"/>
        <v/>
      </c>
      <c r="D19" s="47" t="str">
        <f t="shared" si="4"/>
        <v>交通安全対策</v>
      </c>
      <c r="F19" s="58" t="s">
        <v>294</v>
      </c>
      <c r="G19" s="59"/>
      <c r="H19" s="47" t="str">
        <f t="shared" si="1"/>
        <v/>
      </c>
      <c r="I19" s="47" t="str">
        <f t="shared" si="5"/>
        <v>一般会計</v>
      </c>
      <c r="K19" s="47"/>
      <c r="L19" s="47"/>
      <c r="O19" s="47"/>
      <c r="P19" s="47"/>
      <c r="Q19" s="60"/>
      <c r="T19" s="47"/>
      <c r="U19" s="64" t="s">
        <v>511</v>
      </c>
      <c r="W19" s="64" t="s">
        <v>351</v>
      </c>
      <c r="Y19" s="64" t="s">
        <v>445</v>
      </c>
      <c r="Z19" s="64" t="s">
        <v>715</v>
      </c>
      <c r="AA19" s="66" t="s">
        <v>692</v>
      </c>
      <c r="AB19" s="66" t="s">
        <v>792</v>
      </c>
      <c r="AC19" s="67"/>
      <c r="AD19" s="67"/>
      <c r="AE19" s="67"/>
      <c r="AF19" s="69"/>
      <c r="AK19" s="70" t="str">
        <f t="shared" si="8"/>
        <v>R</v>
      </c>
    </row>
    <row r="20" spans="1:37" ht="13.5" customHeight="1" x14ac:dyDescent="0.15">
      <c r="A20" s="51" t="s">
        <v>523</v>
      </c>
      <c r="B20" s="54"/>
      <c r="C20" s="47" t="str">
        <f t="shared" si="0"/>
        <v/>
      </c>
      <c r="D20" s="47" t="str">
        <f t="shared" si="4"/>
        <v>交通安全対策</v>
      </c>
      <c r="F20" s="58" t="s">
        <v>35</v>
      </c>
      <c r="G20" s="59"/>
      <c r="H20" s="47" t="str">
        <f t="shared" si="1"/>
        <v/>
      </c>
      <c r="I20" s="47" t="str">
        <f t="shared" si="5"/>
        <v>一般会計</v>
      </c>
      <c r="K20" s="47"/>
      <c r="L20" s="47"/>
      <c r="O20" s="47"/>
      <c r="P20" s="47"/>
      <c r="Q20" s="60"/>
      <c r="T20" s="47"/>
      <c r="U20" s="64" t="s">
        <v>811</v>
      </c>
      <c r="W20" s="64" t="s">
        <v>43</v>
      </c>
      <c r="Y20" s="64" t="s">
        <v>354</v>
      </c>
      <c r="Z20" s="64" t="s">
        <v>716</v>
      </c>
      <c r="AA20" s="66" t="s">
        <v>693</v>
      </c>
      <c r="AB20" s="66" t="s">
        <v>793</v>
      </c>
      <c r="AC20" s="67"/>
      <c r="AD20" s="67"/>
      <c r="AE20" s="67"/>
      <c r="AF20" s="69"/>
      <c r="AK20" s="70" t="str">
        <f t="shared" si="8"/>
        <v>S</v>
      </c>
    </row>
    <row r="21" spans="1:37" ht="13.5" customHeight="1" x14ac:dyDescent="0.15">
      <c r="A21" s="51" t="s">
        <v>524</v>
      </c>
      <c r="B21" s="54"/>
      <c r="C21" s="47" t="str">
        <f t="shared" si="0"/>
        <v/>
      </c>
      <c r="D21" s="47" t="str">
        <f t="shared" si="4"/>
        <v>交通安全対策</v>
      </c>
      <c r="F21" s="58" t="s">
        <v>295</v>
      </c>
      <c r="G21" s="59"/>
      <c r="H21" s="47" t="str">
        <f t="shared" si="1"/>
        <v/>
      </c>
      <c r="I21" s="47" t="str">
        <f t="shared" si="5"/>
        <v>一般会計</v>
      </c>
      <c r="K21" s="47"/>
      <c r="L21" s="47"/>
      <c r="O21" s="47"/>
      <c r="P21" s="47"/>
      <c r="Q21" s="60"/>
      <c r="T21" s="47"/>
      <c r="U21" s="64" t="s">
        <v>812</v>
      </c>
      <c r="W21" s="64" t="s">
        <v>353</v>
      </c>
      <c r="Y21" s="64" t="s">
        <v>608</v>
      </c>
      <c r="Z21" s="64" t="s">
        <v>498</v>
      </c>
      <c r="AA21" s="66" t="s">
        <v>455</v>
      </c>
      <c r="AB21" s="66" t="s">
        <v>796</v>
      </c>
      <c r="AC21" s="67"/>
      <c r="AD21" s="67"/>
      <c r="AE21" s="67"/>
      <c r="AF21" s="69"/>
      <c r="AK21" s="70" t="str">
        <f t="shared" si="8"/>
        <v>T</v>
      </c>
    </row>
    <row r="22" spans="1:37" ht="13.5" customHeight="1" x14ac:dyDescent="0.15">
      <c r="A22" s="51" t="s">
        <v>526</v>
      </c>
      <c r="B22" s="54"/>
      <c r="C22" s="47" t="str">
        <f t="shared" si="0"/>
        <v/>
      </c>
      <c r="D22" s="47" t="str">
        <f t="shared" si="4"/>
        <v>交通安全対策</v>
      </c>
      <c r="F22" s="58" t="s">
        <v>190</v>
      </c>
      <c r="G22" s="59"/>
      <c r="H22" s="47" t="str">
        <f t="shared" si="1"/>
        <v/>
      </c>
      <c r="I22" s="47" t="str">
        <f t="shared" si="5"/>
        <v>一般会計</v>
      </c>
      <c r="K22" s="47"/>
      <c r="L22" s="47"/>
      <c r="O22" s="47"/>
      <c r="P22" s="47"/>
      <c r="Q22" s="60"/>
      <c r="T22" s="47"/>
      <c r="U22" s="64" t="s">
        <v>852</v>
      </c>
      <c r="W22" s="64" t="s">
        <v>355</v>
      </c>
      <c r="Y22" s="64" t="s">
        <v>610</v>
      </c>
      <c r="Z22" s="64" t="s">
        <v>717</v>
      </c>
      <c r="AA22" s="66" t="s">
        <v>125</v>
      </c>
      <c r="AB22" s="66" t="s">
        <v>534</v>
      </c>
      <c r="AC22" s="67"/>
      <c r="AD22" s="67"/>
      <c r="AE22" s="67"/>
      <c r="AF22" s="69"/>
      <c r="AK22" s="70" t="str">
        <f t="shared" si="8"/>
        <v>U</v>
      </c>
    </row>
    <row r="23" spans="1:37" ht="13.5" customHeight="1" x14ac:dyDescent="0.15">
      <c r="A23" s="51" t="s">
        <v>587</v>
      </c>
      <c r="B23" s="54"/>
      <c r="C23" s="47" t="str">
        <f t="shared" si="0"/>
        <v/>
      </c>
      <c r="D23" s="47" t="str">
        <f t="shared" si="4"/>
        <v>交通安全対策</v>
      </c>
      <c r="F23" s="58" t="s">
        <v>197</v>
      </c>
      <c r="G23" s="59"/>
      <c r="H23" s="47" t="str">
        <f t="shared" si="1"/>
        <v/>
      </c>
      <c r="I23" s="47" t="str">
        <f t="shared" si="5"/>
        <v>一般会計</v>
      </c>
      <c r="K23" s="47"/>
      <c r="L23" s="47"/>
      <c r="O23" s="47"/>
      <c r="P23" s="47"/>
      <c r="Q23" s="60"/>
      <c r="T23" s="47"/>
      <c r="U23" s="64" t="s">
        <v>814</v>
      </c>
      <c r="W23" s="64" t="s">
        <v>136</v>
      </c>
      <c r="Y23" s="64" t="s">
        <v>612</v>
      </c>
      <c r="Z23" s="64" t="s">
        <v>102</v>
      </c>
      <c r="AA23" s="66" t="s">
        <v>690</v>
      </c>
      <c r="AB23" s="66" t="s">
        <v>119</v>
      </c>
      <c r="AC23" s="67"/>
      <c r="AD23" s="67"/>
      <c r="AE23" s="67"/>
      <c r="AF23" s="69"/>
      <c r="AK23" s="70" t="str">
        <f t="shared" si="8"/>
        <v>V</v>
      </c>
    </row>
    <row r="24" spans="1:37" ht="13.5" customHeight="1" x14ac:dyDescent="0.15">
      <c r="A24" s="52"/>
      <c r="B24" s="55"/>
      <c r="F24" s="58" t="s">
        <v>542</v>
      </c>
      <c r="G24" s="59"/>
      <c r="H24" s="47" t="str">
        <f t="shared" si="1"/>
        <v/>
      </c>
      <c r="I24" s="47" t="str">
        <f t="shared" si="5"/>
        <v>一般会計</v>
      </c>
      <c r="K24" s="47"/>
      <c r="L24" s="47"/>
      <c r="O24" s="47"/>
      <c r="P24" s="47"/>
      <c r="Q24" s="60"/>
      <c r="T24" s="47"/>
      <c r="U24" s="64" t="s">
        <v>816</v>
      </c>
      <c r="W24" s="64" t="s">
        <v>356</v>
      </c>
      <c r="Y24" s="64" t="s">
        <v>613</v>
      </c>
      <c r="Z24" s="64" t="s">
        <v>458</v>
      </c>
      <c r="AA24" s="66" t="s">
        <v>374</v>
      </c>
      <c r="AB24" s="66" t="s">
        <v>797</v>
      </c>
      <c r="AC24" s="67"/>
      <c r="AD24" s="67"/>
      <c r="AE24" s="67"/>
      <c r="AF24" s="69"/>
      <c r="AK24" s="70" t="str">
        <f t="shared" si="8"/>
        <v>W</v>
      </c>
    </row>
    <row r="25" spans="1:37" ht="13.5" customHeight="1" x14ac:dyDescent="0.15">
      <c r="A25" s="53"/>
      <c r="B25" s="55"/>
      <c r="F25" s="58" t="s">
        <v>297</v>
      </c>
      <c r="G25" s="59"/>
      <c r="H25" s="47" t="str">
        <f t="shared" si="1"/>
        <v/>
      </c>
      <c r="I25" s="47" t="str">
        <f t="shared" si="5"/>
        <v>一般会計</v>
      </c>
      <c r="K25" s="47"/>
      <c r="L25" s="47"/>
      <c r="O25" s="47"/>
      <c r="P25" s="47"/>
      <c r="Q25" s="60"/>
      <c r="T25" s="47"/>
      <c r="U25" s="64" t="s">
        <v>763</v>
      </c>
      <c r="W25" s="65"/>
      <c r="Y25" s="64" t="s">
        <v>615</v>
      </c>
      <c r="Z25" s="64" t="s">
        <v>685</v>
      </c>
      <c r="AA25" s="66" t="s">
        <v>696</v>
      </c>
      <c r="AB25" s="66" t="s">
        <v>798</v>
      </c>
      <c r="AC25" s="67"/>
      <c r="AD25" s="67"/>
      <c r="AE25" s="67"/>
      <c r="AF25" s="69"/>
      <c r="AK25" s="70" t="str">
        <f t="shared" si="8"/>
        <v>X</v>
      </c>
    </row>
    <row r="26" spans="1:37" ht="13.5" customHeight="1" x14ac:dyDescent="0.15">
      <c r="A26" s="53"/>
      <c r="B26" s="55"/>
      <c r="F26" s="58" t="s">
        <v>298</v>
      </c>
      <c r="G26" s="59"/>
      <c r="H26" s="47" t="str">
        <f t="shared" si="1"/>
        <v/>
      </c>
      <c r="I26" s="47" t="str">
        <f t="shared" si="5"/>
        <v>一般会計</v>
      </c>
      <c r="K26" s="47"/>
      <c r="L26" s="47"/>
      <c r="O26" s="47"/>
      <c r="P26" s="47"/>
      <c r="Q26" s="60"/>
      <c r="T26" s="47"/>
      <c r="U26" s="64" t="s">
        <v>817</v>
      </c>
      <c r="Y26" s="64" t="s">
        <v>617</v>
      </c>
      <c r="Z26" s="64" t="s">
        <v>88</v>
      </c>
      <c r="AA26" s="66" t="s">
        <v>698</v>
      </c>
      <c r="AB26" s="66" t="s">
        <v>755</v>
      </c>
      <c r="AC26" s="67"/>
      <c r="AD26" s="67"/>
      <c r="AE26" s="67"/>
      <c r="AF26" s="69"/>
      <c r="AK26" s="70" t="str">
        <f t="shared" si="8"/>
        <v>Y</v>
      </c>
    </row>
    <row r="27" spans="1:37" ht="13.5" customHeight="1" x14ac:dyDescent="0.15">
      <c r="A27" s="47" t="str">
        <f>IF(D23="","-",D23)</f>
        <v>交通安全対策</v>
      </c>
      <c r="B27" s="47"/>
      <c r="F27" s="58" t="s">
        <v>301</v>
      </c>
      <c r="G27" s="59"/>
      <c r="H27" s="47" t="str">
        <f t="shared" si="1"/>
        <v/>
      </c>
      <c r="I27" s="47" t="str">
        <f t="shared" si="5"/>
        <v>一般会計</v>
      </c>
      <c r="K27" s="47"/>
      <c r="L27" s="47"/>
      <c r="O27" s="47"/>
      <c r="P27" s="47"/>
      <c r="Q27" s="60"/>
      <c r="T27" s="47"/>
      <c r="U27" s="64" t="s">
        <v>818</v>
      </c>
      <c r="Y27" s="64" t="s">
        <v>618</v>
      </c>
      <c r="Z27" s="64" t="s">
        <v>19</v>
      </c>
      <c r="AA27" s="66" t="s">
        <v>366</v>
      </c>
      <c r="AB27" s="66" t="s">
        <v>799</v>
      </c>
      <c r="AC27" s="67"/>
      <c r="AD27" s="67"/>
      <c r="AE27" s="67"/>
      <c r="AF27" s="69"/>
      <c r="AK27" s="70" t="str">
        <f t="shared" si="8"/>
        <v>Z</v>
      </c>
    </row>
    <row r="28" spans="1:37" ht="13.5" customHeight="1" x14ac:dyDescent="0.15">
      <c r="B28" s="47"/>
      <c r="F28" s="58" t="s">
        <v>303</v>
      </c>
      <c r="G28" s="59"/>
      <c r="H28" s="47" t="str">
        <f t="shared" si="1"/>
        <v/>
      </c>
      <c r="I28" s="47" t="str">
        <f t="shared" si="5"/>
        <v>一般会計</v>
      </c>
      <c r="K28" s="47"/>
      <c r="L28" s="47"/>
      <c r="O28" s="47"/>
      <c r="P28" s="47"/>
      <c r="Q28" s="60"/>
      <c r="T28" s="47"/>
      <c r="U28" s="64" t="s">
        <v>819</v>
      </c>
      <c r="Y28" s="64" t="s">
        <v>600</v>
      </c>
      <c r="Z28" s="64" t="s">
        <v>718</v>
      </c>
      <c r="AA28" s="66" t="s">
        <v>699</v>
      </c>
      <c r="AB28" s="66" t="s">
        <v>24</v>
      </c>
      <c r="AC28" s="67"/>
      <c r="AD28" s="67"/>
      <c r="AE28" s="67"/>
      <c r="AF28" s="69"/>
      <c r="AK28" s="70" t="s">
        <v>409</v>
      </c>
    </row>
    <row r="29" spans="1:37" ht="13.5" customHeight="1" x14ac:dyDescent="0.15">
      <c r="A29" s="47"/>
      <c r="B29" s="47"/>
      <c r="F29" s="58" t="s">
        <v>288</v>
      </c>
      <c r="G29" s="59"/>
      <c r="H29" s="47" t="str">
        <f t="shared" si="1"/>
        <v/>
      </c>
      <c r="I29" s="47" t="str">
        <f t="shared" si="5"/>
        <v>一般会計</v>
      </c>
      <c r="K29" s="47"/>
      <c r="L29" s="47"/>
      <c r="O29" s="47"/>
      <c r="P29" s="47"/>
      <c r="Q29" s="60"/>
      <c r="T29" s="47"/>
      <c r="U29" s="64" t="s">
        <v>270</v>
      </c>
      <c r="Y29" s="64" t="s">
        <v>607</v>
      </c>
      <c r="Z29" s="64" t="s">
        <v>719</v>
      </c>
      <c r="AA29" s="66" t="s">
        <v>308</v>
      </c>
      <c r="AB29" s="66" t="s">
        <v>800</v>
      </c>
      <c r="AC29" s="67"/>
      <c r="AD29" s="67"/>
      <c r="AE29" s="67"/>
      <c r="AF29" s="69"/>
      <c r="AK29" s="70" t="str">
        <f t="shared" ref="AK29:AK49" si="9">CHAR(CODE(AK28)+1)</f>
        <v>b</v>
      </c>
    </row>
    <row r="30" spans="1:37" ht="13.5" customHeight="1" x14ac:dyDescent="0.15">
      <c r="A30" s="47"/>
      <c r="B30" s="47"/>
      <c r="F30" s="58" t="s">
        <v>184</v>
      </c>
      <c r="G30" s="59"/>
      <c r="H30" s="47" t="str">
        <f t="shared" si="1"/>
        <v/>
      </c>
      <c r="I30" s="47" t="str">
        <f t="shared" si="5"/>
        <v>一般会計</v>
      </c>
      <c r="K30" s="47"/>
      <c r="L30" s="47"/>
      <c r="O30" s="47"/>
      <c r="P30" s="47"/>
      <c r="Q30" s="60"/>
      <c r="T30" s="47"/>
      <c r="U30" s="64" t="s">
        <v>821</v>
      </c>
      <c r="Y30" s="64" t="s">
        <v>619</v>
      </c>
      <c r="Z30" s="64" t="s">
        <v>181</v>
      </c>
      <c r="AA30" s="66" t="s">
        <v>463</v>
      </c>
      <c r="AB30" s="66" t="s">
        <v>801</v>
      </c>
      <c r="AC30" s="67"/>
      <c r="AD30" s="67"/>
      <c r="AE30" s="67"/>
      <c r="AF30" s="69"/>
      <c r="AK30" s="70" t="str">
        <f t="shared" si="9"/>
        <v>c</v>
      </c>
    </row>
    <row r="31" spans="1:37" ht="13.5" customHeight="1" x14ac:dyDescent="0.15">
      <c r="A31" s="47"/>
      <c r="B31" s="47"/>
      <c r="F31" s="58" t="s">
        <v>252</v>
      </c>
      <c r="G31" s="59"/>
      <c r="H31" s="47" t="str">
        <f t="shared" si="1"/>
        <v/>
      </c>
      <c r="I31" s="47" t="str">
        <f t="shared" si="5"/>
        <v>一般会計</v>
      </c>
      <c r="K31" s="47"/>
      <c r="L31" s="47"/>
      <c r="O31" s="47"/>
      <c r="P31" s="47"/>
      <c r="Q31" s="60"/>
      <c r="T31" s="47"/>
      <c r="U31" s="64" t="s">
        <v>822</v>
      </c>
      <c r="Y31" s="64" t="s">
        <v>116</v>
      </c>
      <c r="Z31" s="64" t="s">
        <v>721</v>
      </c>
      <c r="AA31" s="66" t="s">
        <v>645</v>
      </c>
      <c r="AB31" s="66" t="s">
        <v>727</v>
      </c>
      <c r="AC31" s="67"/>
      <c r="AD31" s="67"/>
      <c r="AE31" s="67"/>
      <c r="AF31" s="69"/>
      <c r="AK31" s="70" t="str">
        <f t="shared" si="9"/>
        <v>d</v>
      </c>
    </row>
    <row r="32" spans="1:37" ht="13.5" customHeight="1" x14ac:dyDescent="0.15">
      <c r="A32" s="47"/>
      <c r="B32" s="47"/>
      <c r="F32" s="58" t="s">
        <v>516</v>
      </c>
      <c r="G32" s="59"/>
      <c r="H32" s="47" t="str">
        <f t="shared" si="1"/>
        <v/>
      </c>
      <c r="I32" s="47" t="str">
        <f t="shared" si="5"/>
        <v>一般会計</v>
      </c>
      <c r="K32" s="47"/>
      <c r="L32" s="47"/>
      <c r="O32" s="47"/>
      <c r="P32" s="47"/>
      <c r="Q32" s="60"/>
      <c r="T32" s="47"/>
      <c r="U32" s="64" t="s">
        <v>823</v>
      </c>
      <c r="Y32" s="64" t="s">
        <v>391</v>
      </c>
      <c r="Z32" s="64" t="s">
        <v>722</v>
      </c>
      <c r="AA32" s="66" t="s">
        <v>41</v>
      </c>
      <c r="AB32" s="66" t="s">
        <v>41</v>
      </c>
      <c r="AC32" s="67"/>
      <c r="AD32" s="67"/>
      <c r="AE32" s="67"/>
      <c r="AF32" s="69"/>
      <c r="AK32" s="70" t="str">
        <f t="shared" si="9"/>
        <v>e</v>
      </c>
    </row>
    <row r="33" spans="1:37" ht="13.5" customHeight="1" x14ac:dyDescent="0.15">
      <c r="A33" s="47"/>
      <c r="B33" s="47"/>
      <c r="F33" s="58" t="s">
        <v>487</v>
      </c>
      <c r="G33" s="59" t="s">
        <v>892</v>
      </c>
      <c r="H33" s="47" t="str">
        <f t="shared" si="1"/>
        <v>自動車安全特別会計自動車検査登録勘定</v>
      </c>
      <c r="I33" s="47" t="str">
        <f t="shared" si="5"/>
        <v>一般会計、自動車安全特別会計自動車検査登録勘定</v>
      </c>
      <c r="K33" s="47"/>
      <c r="L33" s="47"/>
      <c r="O33" s="47"/>
      <c r="P33" s="47"/>
      <c r="Q33" s="60"/>
      <c r="T33" s="47"/>
      <c r="U33" s="64" t="s">
        <v>170</v>
      </c>
      <c r="Y33" s="64" t="s">
        <v>624</v>
      </c>
      <c r="Z33" s="64" t="s">
        <v>101</v>
      </c>
      <c r="AA33" s="65"/>
      <c r="AB33" s="67"/>
      <c r="AC33" s="67"/>
      <c r="AD33" s="67"/>
      <c r="AE33" s="67"/>
      <c r="AF33" s="69"/>
      <c r="AK33" s="70" t="str">
        <f t="shared" si="9"/>
        <v>f</v>
      </c>
    </row>
    <row r="34" spans="1:37" ht="13.5" customHeight="1" x14ac:dyDescent="0.15">
      <c r="A34" s="47"/>
      <c r="B34" s="47"/>
      <c r="F34" s="58" t="s">
        <v>519</v>
      </c>
      <c r="G34" s="59"/>
      <c r="H34" s="47" t="str">
        <f t="shared" si="1"/>
        <v/>
      </c>
      <c r="I34" s="47" t="str">
        <f t="shared" si="5"/>
        <v>一般会計、自動車安全特別会計自動車検査登録勘定</v>
      </c>
      <c r="K34" s="47"/>
      <c r="L34" s="47"/>
      <c r="O34" s="47"/>
      <c r="P34" s="47"/>
      <c r="Q34" s="60"/>
      <c r="T34" s="47"/>
      <c r="U34" s="64" t="s">
        <v>44</v>
      </c>
      <c r="Y34" s="64" t="s">
        <v>479</v>
      </c>
      <c r="Z34" s="64" t="s">
        <v>245</v>
      </c>
      <c r="AB34" s="67"/>
      <c r="AC34" s="67"/>
      <c r="AD34" s="67"/>
      <c r="AE34" s="67"/>
      <c r="AF34" s="69"/>
      <c r="AK34" s="70" t="str">
        <f t="shared" si="9"/>
        <v>g</v>
      </c>
    </row>
    <row r="35" spans="1:37" ht="13.5" customHeight="1" x14ac:dyDescent="0.15">
      <c r="A35" s="47"/>
      <c r="B35" s="47"/>
      <c r="F35" s="58" t="s">
        <v>520</v>
      </c>
      <c r="G35" s="59"/>
      <c r="H35" s="47" t="str">
        <f t="shared" si="1"/>
        <v/>
      </c>
      <c r="I35" s="47" t="str">
        <f t="shared" si="5"/>
        <v>一般会計、自動車安全特別会計自動車検査登録勘定</v>
      </c>
      <c r="K35" s="47"/>
      <c r="L35" s="47"/>
      <c r="O35" s="47"/>
      <c r="P35" s="47"/>
      <c r="Q35" s="60"/>
      <c r="T35" s="47"/>
      <c r="U35" s="64" t="s">
        <v>794</v>
      </c>
      <c r="Y35" s="64" t="s">
        <v>625</v>
      </c>
      <c r="Z35" s="64" t="s">
        <v>723</v>
      </c>
      <c r="AC35" s="67"/>
      <c r="AF35" s="69"/>
      <c r="AK35" s="70" t="str">
        <f t="shared" si="9"/>
        <v>h</v>
      </c>
    </row>
    <row r="36" spans="1:37" ht="13.5" customHeight="1" x14ac:dyDescent="0.15">
      <c r="A36" s="47"/>
      <c r="B36" s="47"/>
      <c r="F36" s="58" t="s">
        <v>522</v>
      </c>
      <c r="G36" s="59"/>
      <c r="H36" s="47" t="str">
        <f t="shared" si="1"/>
        <v/>
      </c>
      <c r="I36" s="47" t="str">
        <f t="shared" si="5"/>
        <v>一般会計、自動車安全特別会計自動車検査登録勘定</v>
      </c>
      <c r="K36" s="47"/>
      <c r="L36" s="47"/>
      <c r="O36" s="47"/>
      <c r="P36" s="47"/>
      <c r="Q36" s="60"/>
      <c r="T36" s="47"/>
      <c r="Y36" s="64" t="s">
        <v>628</v>
      </c>
      <c r="Z36" s="64" t="s">
        <v>540</v>
      </c>
      <c r="AF36" s="69"/>
      <c r="AK36" s="70" t="str">
        <f t="shared" si="9"/>
        <v>i</v>
      </c>
    </row>
    <row r="37" spans="1:37" ht="13.5" customHeight="1" x14ac:dyDescent="0.15">
      <c r="A37" s="47"/>
      <c r="B37" s="47"/>
      <c r="F37" s="47"/>
      <c r="G37" s="60"/>
      <c r="H37" s="47" t="str">
        <f t="shared" si="1"/>
        <v/>
      </c>
      <c r="I37" s="47" t="str">
        <f t="shared" si="5"/>
        <v>一般会計、自動車安全特別会計自動車検査登録勘定</v>
      </c>
      <c r="K37" s="47"/>
      <c r="L37" s="47"/>
      <c r="O37" s="47"/>
      <c r="P37" s="47"/>
      <c r="Q37" s="60"/>
      <c r="T37" s="47"/>
      <c r="Y37" s="64" t="s">
        <v>629</v>
      </c>
      <c r="Z37" s="64" t="s">
        <v>724</v>
      </c>
      <c r="AF37" s="69"/>
      <c r="AK37" s="70" t="str">
        <f t="shared" si="9"/>
        <v>j</v>
      </c>
    </row>
    <row r="38" spans="1:37" x14ac:dyDescent="0.15">
      <c r="A38" s="47"/>
      <c r="B38" s="47"/>
      <c r="F38" s="47"/>
      <c r="G38" s="60"/>
      <c r="K38" s="47"/>
      <c r="L38" s="47"/>
      <c r="O38" s="47"/>
      <c r="P38" s="47"/>
      <c r="Q38" s="60"/>
      <c r="T38" s="47"/>
      <c r="Y38" s="64" t="s">
        <v>599</v>
      </c>
      <c r="Z38" s="64" t="s">
        <v>726</v>
      </c>
      <c r="AF38" s="69"/>
      <c r="AK38" s="70" t="str">
        <f t="shared" si="9"/>
        <v>k</v>
      </c>
    </row>
    <row r="39" spans="1:37" x14ac:dyDescent="0.15">
      <c r="A39" s="47"/>
      <c r="B39" s="47"/>
      <c r="F39" s="47" t="str">
        <f>I37</f>
        <v>一般会計、自動車安全特別会計自動車検査登録勘定</v>
      </c>
      <c r="G39" s="60"/>
      <c r="K39" s="47"/>
      <c r="L39" s="47"/>
      <c r="O39" s="47"/>
      <c r="P39" s="47"/>
      <c r="Q39" s="60"/>
      <c r="T39" s="47"/>
      <c r="U39" s="64" t="s">
        <v>827</v>
      </c>
      <c r="Y39" s="64" t="s">
        <v>631</v>
      </c>
      <c r="Z39" s="64" t="s">
        <v>577</v>
      </c>
      <c r="AF39" s="69"/>
      <c r="AK39" s="70" t="str">
        <f t="shared" si="9"/>
        <v>l</v>
      </c>
    </row>
    <row r="40" spans="1:37" x14ac:dyDescent="0.15">
      <c r="A40" s="47"/>
      <c r="B40" s="47"/>
      <c r="F40" s="47"/>
      <c r="G40" s="60"/>
      <c r="K40" s="47"/>
      <c r="L40" s="47"/>
      <c r="O40" s="47"/>
      <c r="P40" s="47"/>
      <c r="Q40" s="60"/>
      <c r="T40" s="47"/>
      <c r="U40" s="64"/>
      <c r="Y40" s="64" t="s">
        <v>633</v>
      </c>
      <c r="Z40" s="64" t="s">
        <v>728</v>
      </c>
      <c r="AF40" s="69"/>
      <c r="AK40" s="70" t="str">
        <f t="shared" si="9"/>
        <v>m</v>
      </c>
    </row>
    <row r="41" spans="1:37" x14ac:dyDescent="0.15">
      <c r="A41" s="47"/>
      <c r="B41" s="47"/>
      <c r="F41" s="47"/>
      <c r="G41" s="60"/>
      <c r="K41" s="47"/>
      <c r="L41" s="47"/>
      <c r="O41" s="47"/>
      <c r="P41" s="47"/>
      <c r="Q41" s="60"/>
      <c r="T41" s="47"/>
      <c r="U41" s="64" t="s">
        <v>531</v>
      </c>
      <c r="Y41" s="64" t="s">
        <v>414</v>
      </c>
      <c r="Z41" s="64" t="s">
        <v>654</v>
      </c>
      <c r="AF41" s="69"/>
      <c r="AK41" s="70" t="str">
        <f t="shared" si="9"/>
        <v>n</v>
      </c>
    </row>
    <row r="42" spans="1:37" x14ac:dyDescent="0.15">
      <c r="A42" s="47"/>
      <c r="B42" s="47"/>
      <c r="F42" s="47"/>
      <c r="G42" s="60"/>
      <c r="K42" s="47"/>
      <c r="L42" s="47"/>
      <c r="O42" s="47"/>
      <c r="P42" s="47"/>
      <c r="Q42" s="60"/>
      <c r="T42" s="47"/>
      <c r="U42" s="64" t="s">
        <v>584</v>
      </c>
      <c r="Y42" s="64" t="s">
        <v>635</v>
      </c>
      <c r="Z42" s="64" t="s">
        <v>729</v>
      </c>
      <c r="AF42" s="69"/>
      <c r="AK42" s="70" t="str">
        <f t="shared" si="9"/>
        <v>o</v>
      </c>
    </row>
    <row r="43" spans="1:37" x14ac:dyDescent="0.15">
      <c r="A43" s="47"/>
      <c r="B43" s="47"/>
      <c r="F43" s="47"/>
      <c r="G43" s="60"/>
      <c r="K43" s="47"/>
      <c r="L43" s="47"/>
      <c r="O43" s="47"/>
      <c r="P43" s="47"/>
      <c r="Q43" s="60"/>
      <c r="T43" s="47"/>
      <c r="Y43" s="64" t="s">
        <v>636</v>
      </c>
      <c r="Z43" s="64" t="s">
        <v>731</v>
      </c>
      <c r="AF43" s="69"/>
      <c r="AK43" s="70" t="str">
        <f t="shared" si="9"/>
        <v>p</v>
      </c>
    </row>
    <row r="44" spans="1:37" x14ac:dyDescent="0.15">
      <c r="A44" s="47"/>
      <c r="B44" s="47"/>
      <c r="F44" s="47"/>
      <c r="G44" s="60"/>
      <c r="K44" s="47"/>
      <c r="L44" s="47"/>
      <c r="O44" s="47"/>
      <c r="P44" s="47"/>
      <c r="Q44" s="60"/>
      <c r="T44" s="47"/>
      <c r="Y44" s="64" t="s">
        <v>637</v>
      </c>
      <c r="Z44" s="64" t="s">
        <v>732</v>
      </c>
      <c r="AF44" s="69"/>
      <c r="AK44" s="70" t="str">
        <f t="shared" si="9"/>
        <v>q</v>
      </c>
    </row>
    <row r="45" spans="1:37" x14ac:dyDescent="0.15">
      <c r="A45" s="47"/>
      <c r="B45" s="47"/>
      <c r="F45" s="47"/>
      <c r="G45" s="60"/>
      <c r="K45" s="47"/>
      <c r="L45" s="47"/>
      <c r="O45" s="47"/>
      <c r="P45" s="47"/>
      <c r="Q45" s="60"/>
      <c r="T45" s="47"/>
      <c r="U45" s="62" t="s">
        <v>360</v>
      </c>
      <c r="Y45" s="64" t="s">
        <v>362</v>
      </c>
      <c r="Z45" s="64" t="s">
        <v>735</v>
      </c>
      <c r="AF45" s="69"/>
      <c r="AK45" s="70" t="str">
        <f t="shared" si="9"/>
        <v>r</v>
      </c>
    </row>
    <row r="46" spans="1:37" x14ac:dyDescent="0.15">
      <c r="A46" s="47"/>
      <c r="B46" s="47"/>
      <c r="F46" s="47"/>
      <c r="G46" s="60"/>
      <c r="K46" s="47"/>
      <c r="L46" s="47"/>
      <c r="O46" s="47"/>
      <c r="P46" s="47"/>
      <c r="Q46" s="60"/>
      <c r="T46" s="47"/>
      <c r="U46" s="63" t="s">
        <v>851</v>
      </c>
      <c r="Y46" s="64" t="s">
        <v>472</v>
      </c>
      <c r="Z46" s="64" t="s">
        <v>83</v>
      </c>
      <c r="AF46" s="69"/>
      <c r="AK46" s="70" t="str">
        <f t="shared" si="9"/>
        <v>s</v>
      </c>
    </row>
    <row r="47" spans="1:37" x14ac:dyDescent="0.15">
      <c r="A47" s="47"/>
      <c r="B47" s="47"/>
      <c r="F47" s="47"/>
      <c r="G47" s="60"/>
      <c r="K47" s="47"/>
      <c r="L47" s="47"/>
      <c r="O47" s="47"/>
      <c r="P47" s="47"/>
      <c r="Q47" s="60"/>
      <c r="T47" s="47"/>
      <c r="Y47" s="64" t="s">
        <v>305</v>
      </c>
      <c r="Z47" s="64" t="s">
        <v>736</v>
      </c>
      <c r="AF47" s="69"/>
      <c r="AK47" s="70" t="str">
        <f t="shared" si="9"/>
        <v>t</v>
      </c>
    </row>
    <row r="48" spans="1:37" x14ac:dyDescent="0.15">
      <c r="A48" s="47"/>
      <c r="B48" s="47"/>
      <c r="F48" s="47"/>
      <c r="G48" s="60"/>
      <c r="K48" s="47"/>
      <c r="L48" s="47"/>
      <c r="O48" s="47"/>
      <c r="P48" s="47"/>
      <c r="Q48" s="60"/>
      <c r="T48" s="47"/>
      <c r="U48" s="63">
        <v>2021</v>
      </c>
      <c r="Y48" s="64" t="s">
        <v>62</v>
      </c>
      <c r="Z48" s="64" t="s">
        <v>737</v>
      </c>
      <c r="AF48" s="69"/>
      <c r="AK48" s="70" t="str">
        <f t="shared" si="9"/>
        <v>u</v>
      </c>
    </row>
    <row r="49" spans="1:37" x14ac:dyDescent="0.15">
      <c r="A49" s="47"/>
      <c r="B49" s="47"/>
      <c r="F49" s="47"/>
      <c r="G49" s="60"/>
      <c r="K49" s="47"/>
      <c r="L49" s="47"/>
      <c r="O49" s="47"/>
      <c r="P49" s="47"/>
      <c r="Q49" s="60"/>
      <c r="T49" s="47"/>
      <c r="U49" s="63">
        <v>2022</v>
      </c>
      <c r="Y49" s="64" t="s">
        <v>640</v>
      </c>
      <c r="Z49" s="64" t="s">
        <v>335</v>
      </c>
      <c r="AF49" s="69"/>
      <c r="AK49" s="70" t="str">
        <f t="shared" si="9"/>
        <v>v</v>
      </c>
    </row>
    <row r="50" spans="1:37" x14ac:dyDescent="0.15">
      <c r="A50" s="47"/>
      <c r="B50" s="47"/>
      <c r="F50" s="47"/>
      <c r="G50" s="60"/>
      <c r="K50" s="47"/>
      <c r="L50" s="47"/>
      <c r="O50" s="47"/>
      <c r="P50" s="47"/>
      <c r="Q50" s="60"/>
      <c r="T50" s="47"/>
      <c r="U50" s="63">
        <v>2023</v>
      </c>
      <c r="Y50" s="64" t="s">
        <v>642</v>
      </c>
      <c r="Z50" s="64" t="s">
        <v>738</v>
      </c>
      <c r="AF50" s="69"/>
    </row>
    <row r="51" spans="1:37" x14ac:dyDescent="0.15">
      <c r="A51" s="47"/>
      <c r="B51" s="47"/>
      <c r="F51" s="47"/>
      <c r="G51" s="60"/>
      <c r="K51" s="47"/>
      <c r="L51" s="47"/>
      <c r="O51" s="47"/>
      <c r="P51" s="47"/>
      <c r="Q51" s="60"/>
      <c r="T51" s="47"/>
      <c r="U51" s="63">
        <v>2024</v>
      </c>
      <c r="Y51" s="64" t="s">
        <v>643</v>
      </c>
      <c r="Z51" s="64" t="s">
        <v>647</v>
      </c>
      <c r="AF51" s="69"/>
    </row>
    <row r="52" spans="1:37" x14ac:dyDescent="0.15">
      <c r="A52" s="47"/>
      <c r="B52" s="47"/>
      <c r="F52" s="47"/>
      <c r="G52" s="60"/>
      <c r="K52" s="47"/>
      <c r="L52" s="47"/>
      <c r="O52" s="47"/>
      <c r="P52" s="47"/>
      <c r="Q52" s="60"/>
      <c r="T52" s="47"/>
      <c r="U52" s="63">
        <v>2025</v>
      </c>
      <c r="Y52" s="64" t="s">
        <v>646</v>
      </c>
      <c r="Z52" s="64" t="s">
        <v>740</v>
      </c>
      <c r="AF52" s="69"/>
    </row>
    <row r="53" spans="1:37" x14ac:dyDescent="0.15">
      <c r="A53" s="47"/>
      <c r="B53" s="47"/>
      <c r="F53" s="47"/>
      <c r="G53" s="60"/>
      <c r="K53" s="47"/>
      <c r="L53" s="47"/>
      <c r="O53" s="47"/>
      <c r="P53" s="47"/>
      <c r="Q53" s="60"/>
      <c r="T53" s="47"/>
      <c r="U53" s="63">
        <v>2026</v>
      </c>
      <c r="Y53" s="64" t="s">
        <v>370</v>
      </c>
      <c r="Z53" s="64" t="s">
        <v>309</v>
      </c>
      <c r="AF53" s="69"/>
    </row>
    <row r="54" spans="1:37" x14ac:dyDescent="0.15">
      <c r="A54" s="47"/>
      <c r="B54" s="47"/>
      <c r="F54" s="47"/>
      <c r="G54" s="60"/>
      <c r="K54" s="47"/>
      <c r="L54" s="47"/>
      <c r="O54" s="47"/>
      <c r="P54" s="53"/>
      <c r="Q54" s="60"/>
      <c r="T54" s="47"/>
      <c r="Y54" s="64" t="s">
        <v>421</v>
      </c>
      <c r="Z54" s="64" t="s">
        <v>743</v>
      </c>
      <c r="AF54" s="69"/>
    </row>
    <row r="55" spans="1:37" x14ac:dyDescent="0.15">
      <c r="A55" s="47"/>
      <c r="B55" s="47"/>
      <c r="F55" s="47"/>
      <c r="G55" s="60"/>
      <c r="K55" s="47"/>
      <c r="L55" s="47"/>
      <c r="O55" s="47"/>
      <c r="P55" s="47"/>
      <c r="Q55" s="60"/>
      <c r="T55" s="47"/>
      <c r="Y55" s="64" t="s">
        <v>648</v>
      </c>
      <c r="Z55" s="64" t="s">
        <v>37</v>
      </c>
      <c r="AF55" s="69"/>
    </row>
    <row r="56" spans="1:37" x14ac:dyDescent="0.15">
      <c r="A56" s="47"/>
      <c r="B56" s="47"/>
      <c r="F56" s="47"/>
      <c r="G56" s="60"/>
      <c r="K56" s="47"/>
      <c r="L56" s="47"/>
      <c r="O56" s="47"/>
      <c r="P56" s="47"/>
      <c r="Q56" s="60"/>
      <c r="T56" s="47"/>
      <c r="U56" s="63">
        <v>20</v>
      </c>
      <c r="Y56" s="64" t="s">
        <v>650</v>
      </c>
      <c r="Z56" s="64" t="s">
        <v>744</v>
      </c>
      <c r="AF56" s="69"/>
    </row>
    <row r="57" spans="1:37" x14ac:dyDescent="0.15">
      <c r="A57" s="47"/>
      <c r="B57" s="47"/>
      <c r="F57" s="47"/>
      <c r="G57" s="60"/>
      <c r="K57" s="47"/>
      <c r="L57" s="47"/>
      <c r="O57" s="47"/>
      <c r="P57" s="47"/>
      <c r="Q57" s="60"/>
      <c r="T57" s="47"/>
      <c r="U57" s="64" t="s">
        <v>804</v>
      </c>
      <c r="Y57" s="64" t="s">
        <v>649</v>
      </c>
      <c r="Z57" s="64" t="s">
        <v>58</v>
      </c>
      <c r="AF57" s="69"/>
    </row>
    <row r="58" spans="1:37" x14ac:dyDescent="0.15">
      <c r="A58" s="47"/>
      <c r="B58" s="47"/>
      <c r="F58" s="47"/>
      <c r="G58" s="60"/>
      <c r="K58" s="47"/>
      <c r="L58" s="47"/>
      <c r="O58" s="47"/>
      <c r="P58" s="47"/>
      <c r="Q58" s="60"/>
      <c r="T58" s="47"/>
      <c r="U58" s="64" t="s">
        <v>806</v>
      </c>
      <c r="Y58" s="64" t="s">
        <v>651</v>
      </c>
      <c r="Z58" s="64" t="s">
        <v>572</v>
      </c>
      <c r="AF58" s="69"/>
    </row>
    <row r="59" spans="1:37" x14ac:dyDescent="0.15">
      <c r="A59" s="47"/>
      <c r="B59" s="47"/>
      <c r="F59" s="47"/>
      <c r="G59" s="60"/>
      <c r="K59" s="47"/>
      <c r="L59" s="47"/>
      <c r="O59" s="47"/>
      <c r="P59" s="47"/>
      <c r="Q59" s="60"/>
      <c r="T59" s="47"/>
      <c r="Y59" s="64" t="s">
        <v>652</v>
      </c>
      <c r="Z59" s="64" t="s">
        <v>746</v>
      </c>
      <c r="AF59" s="69"/>
    </row>
    <row r="60" spans="1:37" x14ac:dyDescent="0.15">
      <c r="A60" s="47"/>
      <c r="B60" s="47"/>
      <c r="F60" s="47"/>
      <c r="G60" s="60"/>
      <c r="K60" s="47"/>
      <c r="L60" s="47"/>
      <c r="O60" s="47"/>
      <c r="P60" s="47"/>
      <c r="Q60" s="60"/>
      <c r="T60" s="47"/>
      <c r="Y60" s="64" t="s">
        <v>557</v>
      </c>
      <c r="Z60" s="64" t="s">
        <v>747</v>
      </c>
      <c r="AF60" s="69"/>
    </row>
    <row r="61" spans="1:37" x14ac:dyDescent="0.15">
      <c r="A61" s="47"/>
      <c r="B61" s="47"/>
      <c r="F61" s="47"/>
      <c r="G61" s="60"/>
      <c r="K61" s="47"/>
      <c r="L61" s="47"/>
      <c r="O61" s="47"/>
      <c r="P61" s="47"/>
      <c r="Q61" s="60"/>
      <c r="T61" s="47"/>
      <c r="Y61" s="64" t="s">
        <v>40</v>
      </c>
      <c r="Z61" s="64" t="s">
        <v>148</v>
      </c>
      <c r="AF61" s="69"/>
    </row>
    <row r="62" spans="1:37" x14ac:dyDescent="0.15">
      <c r="A62" s="47"/>
      <c r="B62" s="47"/>
      <c r="F62" s="47"/>
      <c r="G62" s="60"/>
      <c r="K62" s="47"/>
      <c r="L62" s="47"/>
      <c r="O62" s="47"/>
      <c r="P62" s="47"/>
      <c r="Q62" s="60"/>
      <c r="T62" s="47"/>
      <c r="Y62" s="64" t="s">
        <v>94</v>
      </c>
      <c r="Z62" s="64" t="s">
        <v>442</v>
      </c>
      <c r="AF62" s="69"/>
    </row>
    <row r="63" spans="1:37" x14ac:dyDescent="0.15">
      <c r="A63" s="47"/>
      <c r="B63" s="47"/>
      <c r="F63" s="47"/>
      <c r="G63" s="60"/>
      <c r="K63" s="47"/>
      <c r="L63" s="47"/>
      <c r="O63" s="47"/>
      <c r="P63" s="47"/>
      <c r="Q63" s="60"/>
      <c r="T63" s="47"/>
      <c r="Y63" s="64" t="s">
        <v>317</v>
      </c>
      <c r="Z63" s="64" t="s">
        <v>749</v>
      </c>
      <c r="AF63" s="69"/>
    </row>
    <row r="64" spans="1:37" x14ac:dyDescent="0.15">
      <c r="A64" s="47"/>
      <c r="B64" s="47"/>
      <c r="F64" s="47"/>
      <c r="G64" s="60"/>
      <c r="K64" s="47"/>
      <c r="L64" s="47"/>
      <c r="O64" s="47"/>
      <c r="P64" s="47"/>
      <c r="Q64" s="60"/>
      <c r="T64" s="47"/>
      <c r="Y64" s="64" t="s">
        <v>467</v>
      </c>
      <c r="Z64" s="64" t="s">
        <v>64</v>
      </c>
      <c r="AF64" s="69"/>
    </row>
    <row r="65" spans="1:32" x14ac:dyDescent="0.15">
      <c r="A65" s="47"/>
      <c r="B65" s="47"/>
      <c r="F65" s="47"/>
      <c r="G65" s="60"/>
      <c r="K65" s="47"/>
      <c r="L65" s="47"/>
      <c r="O65" s="47"/>
      <c r="P65" s="47"/>
      <c r="Q65" s="60"/>
      <c r="T65" s="47"/>
      <c r="Y65" s="64" t="s">
        <v>653</v>
      </c>
      <c r="Z65" s="64" t="s">
        <v>751</v>
      </c>
      <c r="AF65" s="69"/>
    </row>
    <row r="66" spans="1:32" x14ac:dyDescent="0.15">
      <c r="A66" s="47"/>
      <c r="B66" s="47"/>
      <c r="F66" s="47"/>
      <c r="G66" s="60"/>
      <c r="K66" s="47"/>
      <c r="L66" s="47"/>
      <c r="O66" s="47"/>
      <c r="P66" s="47"/>
      <c r="Q66" s="60"/>
      <c r="T66" s="47"/>
      <c r="Y66" s="64" t="s">
        <v>187</v>
      </c>
      <c r="Z66" s="64" t="s">
        <v>753</v>
      </c>
      <c r="AF66" s="69"/>
    </row>
    <row r="67" spans="1:32" x14ac:dyDescent="0.15">
      <c r="A67" s="47"/>
      <c r="B67" s="47"/>
      <c r="F67" s="47"/>
      <c r="G67" s="60"/>
      <c r="K67" s="47"/>
      <c r="L67" s="47"/>
      <c r="O67" s="47"/>
      <c r="P67" s="47"/>
      <c r="Q67" s="60"/>
      <c r="T67" s="47"/>
      <c r="Y67" s="64" t="s">
        <v>655</v>
      </c>
      <c r="Z67" s="64" t="s">
        <v>32</v>
      </c>
      <c r="AF67" s="69"/>
    </row>
    <row r="68" spans="1:32" x14ac:dyDescent="0.15">
      <c r="A68" s="47"/>
      <c r="B68" s="47"/>
      <c r="F68" s="47"/>
      <c r="G68" s="60"/>
      <c r="K68" s="47"/>
      <c r="L68" s="47"/>
      <c r="O68" s="47"/>
      <c r="P68" s="47"/>
      <c r="Q68" s="60"/>
      <c r="T68" s="47"/>
      <c r="Y68" s="64" t="s">
        <v>447</v>
      </c>
      <c r="Z68" s="64" t="s">
        <v>754</v>
      </c>
      <c r="AF68" s="69"/>
    </row>
    <row r="69" spans="1:32" x14ac:dyDescent="0.15">
      <c r="A69" s="47"/>
      <c r="B69" s="47"/>
      <c r="F69" s="47"/>
      <c r="G69" s="60"/>
      <c r="K69" s="47"/>
      <c r="L69" s="47"/>
      <c r="O69" s="47"/>
      <c r="P69" s="47"/>
      <c r="Q69" s="60"/>
      <c r="T69" s="47"/>
      <c r="Y69" s="64" t="s">
        <v>573</v>
      </c>
      <c r="Z69" s="64" t="s">
        <v>756</v>
      </c>
      <c r="AF69" s="69"/>
    </row>
    <row r="70" spans="1:32" x14ac:dyDescent="0.15">
      <c r="A70" s="47"/>
      <c r="B70" s="47"/>
      <c r="Y70" s="64" t="s">
        <v>168</v>
      </c>
      <c r="Z70" s="64" t="s">
        <v>757</v>
      </c>
    </row>
    <row r="71" spans="1:32" x14ac:dyDescent="0.15">
      <c r="Y71" s="64" t="s">
        <v>656</v>
      </c>
      <c r="Z71" s="64" t="s">
        <v>236</v>
      </c>
    </row>
    <row r="72" spans="1:32" x14ac:dyDescent="0.15">
      <c r="Y72" s="64" t="s">
        <v>657</v>
      </c>
      <c r="Z72" s="64" t="s">
        <v>679</v>
      </c>
    </row>
    <row r="73" spans="1:32" x14ac:dyDescent="0.15">
      <c r="Y73" s="64" t="s">
        <v>627</v>
      </c>
      <c r="Z73" s="64" t="s">
        <v>758</v>
      </c>
    </row>
    <row r="74" spans="1:32" x14ac:dyDescent="0.15">
      <c r="Y74" s="64" t="s">
        <v>659</v>
      </c>
      <c r="Z74" s="64" t="s">
        <v>313</v>
      </c>
    </row>
    <row r="75" spans="1:32" x14ac:dyDescent="0.15">
      <c r="Y75" s="64" t="s">
        <v>553</v>
      </c>
      <c r="Z75" s="64" t="s">
        <v>760</v>
      </c>
    </row>
    <row r="76" spans="1:32" x14ac:dyDescent="0.15">
      <c r="Y76" s="64" t="s">
        <v>661</v>
      </c>
      <c r="Z76" s="64" t="s">
        <v>761</v>
      </c>
    </row>
    <row r="77" spans="1:32" x14ac:dyDescent="0.15">
      <c r="Y77" s="64" t="s">
        <v>664</v>
      </c>
      <c r="Z77" s="64" t="s">
        <v>541</v>
      </c>
    </row>
    <row r="78" spans="1:32" x14ac:dyDescent="0.15">
      <c r="Y78" s="64" t="s">
        <v>639</v>
      </c>
      <c r="Z78" s="64" t="s">
        <v>764</v>
      </c>
    </row>
    <row r="79" spans="1:32" x14ac:dyDescent="0.15">
      <c r="Y79" s="64" t="s">
        <v>665</v>
      </c>
      <c r="Z79" s="64" t="s">
        <v>730</v>
      </c>
    </row>
    <row r="80" spans="1:32" x14ac:dyDescent="0.15">
      <c r="Y80" s="64" t="s">
        <v>667</v>
      </c>
      <c r="Z80" s="64" t="s">
        <v>759</v>
      </c>
    </row>
    <row r="81" spans="25:26" x14ac:dyDescent="0.15">
      <c r="Y81" s="64" t="s">
        <v>140</v>
      </c>
      <c r="Z81" s="64" t="s">
        <v>345</v>
      </c>
    </row>
    <row r="82" spans="25:26" x14ac:dyDescent="0.15">
      <c r="Y82" s="64" t="s">
        <v>510</v>
      </c>
      <c r="Z82" s="64" t="s">
        <v>765</v>
      </c>
    </row>
    <row r="83" spans="25:26" x14ac:dyDescent="0.15">
      <c r="Y83" s="64" t="s">
        <v>247</v>
      </c>
      <c r="Z83" s="64" t="s">
        <v>293</v>
      </c>
    </row>
    <row r="84" spans="25:26" x14ac:dyDescent="0.15">
      <c r="Y84" s="64" t="s">
        <v>669</v>
      </c>
      <c r="Z84" s="64" t="s">
        <v>300</v>
      </c>
    </row>
    <row r="85" spans="25:26" x14ac:dyDescent="0.15">
      <c r="Y85" s="64" t="s">
        <v>670</v>
      </c>
      <c r="Z85" s="64" t="s">
        <v>767</v>
      </c>
    </row>
    <row r="86" spans="25:26" x14ac:dyDescent="0.15">
      <c r="Y86" s="64" t="s">
        <v>672</v>
      </c>
      <c r="Z86" s="64" t="s">
        <v>769</v>
      </c>
    </row>
    <row r="87" spans="25:26" x14ac:dyDescent="0.15">
      <c r="Y87" s="64" t="s">
        <v>675</v>
      </c>
      <c r="Z87" s="64" t="s">
        <v>770</v>
      </c>
    </row>
    <row r="88" spans="25:26" x14ac:dyDescent="0.15">
      <c r="Y88" s="64" t="s">
        <v>676</v>
      </c>
      <c r="Z88" s="64" t="s">
        <v>773</v>
      </c>
    </row>
    <row r="89" spans="25:26" x14ac:dyDescent="0.15">
      <c r="Y89" s="64" t="s">
        <v>454</v>
      </c>
      <c r="Z89" s="64" t="s">
        <v>775</v>
      </c>
    </row>
    <row r="90" spans="25:26" x14ac:dyDescent="0.15">
      <c r="Y90" s="64" t="s">
        <v>677</v>
      </c>
      <c r="Z90" s="64" t="s">
        <v>776</v>
      </c>
    </row>
    <row r="91" spans="25:26" x14ac:dyDescent="0.15">
      <c r="Y91" s="64" t="s">
        <v>319</v>
      </c>
      <c r="Z91" s="64" t="s">
        <v>778</v>
      </c>
    </row>
    <row r="92" spans="25:26" x14ac:dyDescent="0.15">
      <c r="Y92" s="64" t="s">
        <v>630</v>
      </c>
      <c r="Z92" s="64" t="s">
        <v>701</v>
      </c>
    </row>
    <row r="93" spans="25:26" x14ac:dyDescent="0.15">
      <c r="Y93" s="64" t="s">
        <v>483</v>
      </c>
      <c r="Z93" s="64" t="s">
        <v>780</v>
      </c>
    </row>
    <row r="94" spans="25:26" x14ac:dyDescent="0.15">
      <c r="Y94" s="64" t="s">
        <v>207</v>
      </c>
      <c r="Z94" s="64" t="s">
        <v>768</v>
      </c>
    </row>
    <row r="95" spans="25:26" x14ac:dyDescent="0.15">
      <c r="Y95" s="64" t="s">
        <v>525</v>
      </c>
      <c r="Z95" s="64" t="s">
        <v>781</v>
      </c>
    </row>
    <row r="96" spans="25:26" x14ac:dyDescent="0.15">
      <c r="Y96" s="64" t="s">
        <v>90</v>
      </c>
      <c r="Z96" s="64" t="s">
        <v>782</v>
      </c>
    </row>
    <row r="97" spans="25:26" x14ac:dyDescent="0.15">
      <c r="Y97" s="64" t="s">
        <v>681</v>
      </c>
      <c r="Z97" s="64" t="s">
        <v>762</v>
      </c>
    </row>
    <row r="98" spans="25:26" x14ac:dyDescent="0.15">
      <c r="Y98" s="64" t="s">
        <v>435</v>
      </c>
      <c r="Z98" s="64" t="s">
        <v>783</v>
      </c>
    </row>
    <row r="99" spans="25:26" x14ac:dyDescent="0.15">
      <c r="Y99" s="64" t="s">
        <v>358</v>
      </c>
      <c r="Z99" s="64" t="s">
        <v>784</v>
      </c>
    </row>
    <row r="100" spans="25:26" x14ac:dyDescent="0.15">
      <c r="Y100" s="64" t="s">
        <v>853</v>
      </c>
      <c r="Z100" s="64" t="s">
        <v>785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551</v>
      </c>
      <c r="B2" s="384"/>
      <c r="C2" s="384"/>
      <c r="D2" s="384"/>
      <c r="E2" s="384"/>
      <c r="F2" s="385"/>
      <c r="G2" s="199" t="s">
        <v>261</v>
      </c>
      <c r="H2" s="177"/>
      <c r="I2" s="177"/>
      <c r="J2" s="177"/>
      <c r="K2" s="177"/>
      <c r="L2" s="177"/>
      <c r="M2" s="177"/>
      <c r="N2" s="177"/>
      <c r="O2" s="178"/>
      <c r="P2" s="176" t="s">
        <v>106</v>
      </c>
      <c r="Q2" s="177"/>
      <c r="R2" s="177"/>
      <c r="S2" s="177"/>
      <c r="T2" s="177"/>
      <c r="U2" s="177"/>
      <c r="V2" s="177"/>
      <c r="W2" s="177"/>
      <c r="X2" s="178"/>
      <c r="Y2" s="293"/>
      <c r="Z2" s="294"/>
      <c r="AA2" s="295"/>
      <c r="AB2" s="204" t="s">
        <v>57</v>
      </c>
      <c r="AC2" s="205"/>
      <c r="AD2" s="206"/>
      <c r="AE2" s="857" t="s">
        <v>91</v>
      </c>
      <c r="AF2" s="857"/>
      <c r="AG2" s="857"/>
      <c r="AH2" s="204"/>
      <c r="AI2" s="857" t="s">
        <v>681</v>
      </c>
      <c r="AJ2" s="857"/>
      <c r="AK2" s="857"/>
      <c r="AL2" s="204"/>
      <c r="AM2" s="857" t="s">
        <v>435</v>
      </c>
      <c r="AN2" s="857"/>
      <c r="AO2" s="857"/>
      <c r="AP2" s="204"/>
      <c r="AQ2" s="168" t="s">
        <v>430</v>
      </c>
      <c r="AR2" s="164"/>
      <c r="AS2" s="164"/>
      <c r="AT2" s="165"/>
      <c r="AU2" s="700" t="s">
        <v>306</v>
      </c>
      <c r="AV2" s="700"/>
      <c r="AW2" s="700"/>
      <c r="AX2" s="701"/>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702"/>
      <c r="AR3" s="689"/>
      <c r="AS3" s="166" t="s">
        <v>431</v>
      </c>
      <c r="AT3" s="167"/>
      <c r="AU3" s="689"/>
      <c r="AV3" s="689"/>
      <c r="AW3" s="180" t="s">
        <v>365</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60</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123</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67</v>
      </c>
      <c r="Z6" s="332"/>
      <c r="AA6" s="333"/>
      <c r="AB6" s="334" t="s">
        <v>63</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45" t="s">
        <v>333</v>
      </c>
      <c r="B7" s="846"/>
      <c r="C7" s="846"/>
      <c r="D7" s="846"/>
      <c r="E7" s="846"/>
      <c r="F7" s="847"/>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48"/>
      <c r="B8" s="849"/>
      <c r="C8" s="849"/>
      <c r="D8" s="849"/>
      <c r="E8" s="849"/>
      <c r="F8" s="850"/>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551</v>
      </c>
      <c r="B9" s="384"/>
      <c r="C9" s="384"/>
      <c r="D9" s="384"/>
      <c r="E9" s="384"/>
      <c r="F9" s="385"/>
      <c r="G9" s="199" t="s">
        <v>261</v>
      </c>
      <c r="H9" s="177"/>
      <c r="I9" s="177"/>
      <c r="J9" s="177"/>
      <c r="K9" s="177"/>
      <c r="L9" s="177"/>
      <c r="M9" s="177"/>
      <c r="N9" s="177"/>
      <c r="O9" s="178"/>
      <c r="P9" s="176" t="s">
        <v>106</v>
      </c>
      <c r="Q9" s="177"/>
      <c r="R9" s="177"/>
      <c r="S9" s="177"/>
      <c r="T9" s="177"/>
      <c r="U9" s="177"/>
      <c r="V9" s="177"/>
      <c r="W9" s="177"/>
      <c r="X9" s="178"/>
      <c r="Y9" s="293"/>
      <c r="Z9" s="294"/>
      <c r="AA9" s="295"/>
      <c r="AB9" s="204" t="s">
        <v>57</v>
      </c>
      <c r="AC9" s="205"/>
      <c r="AD9" s="206"/>
      <c r="AE9" s="857" t="s">
        <v>91</v>
      </c>
      <c r="AF9" s="857"/>
      <c r="AG9" s="857"/>
      <c r="AH9" s="204"/>
      <c r="AI9" s="857" t="s">
        <v>681</v>
      </c>
      <c r="AJ9" s="857"/>
      <c r="AK9" s="857"/>
      <c r="AL9" s="204"/>
      <c r="AM9" s="857" t="s">
        <v>435</v>
      </c>
      <c r="AN9" s="857"/>
      <c r="AO9" s="857"/>
      <c r="AP9" s="204"/>
      <c r="AQ9" s="168" t="s">
        <v>430</v>
      </c>
      <c r="AR9" s="164"/>
      <c r="AS9" s="164"/>
      <c r="AT9" s="165"/>
      <c r="AU9" s="700" t="s">
        <v>306</v>
      </c>
      <c r="AV9" s="700"/>
      <c r="AW9" s="700"/>
      <c r="AX9" s="701"/>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702"/>
      <c r="AR10" s="689"/>
      <c r="AS10" s="166" t="s">
        <v>431</v>
      </c>
      <c r="AT10" s="167"/>
      <c r="AU10" s="689"/>
      <c r="AV10" s="689"/>
      <c r="AW10" s="180" t="s">
        <v>365</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60</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123</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54"/>
      <c r="B13" s="855"/>
      <c r="C13" s="855"/>
      <c r="D13" s="855"/>
      <c r="E13" s="855"/>
      <c r="F13" s="856"/>
      <c r="G13" s="305"/>
      <c r="H13" s="306"/>
      <c r="I13" s="306"/>
      <c r="J13" s="306"/>
      <c r="K13" s="306"/>
      <c r="L13" s="306"/>
      <c r="M13" s="306"/>
      <c r="N13" s="306"/>
      <c r="O13" s="307"/>
      <c r="P13" s="138"/>
      <c r="Q13" s="138"/>
      <c r="R13" s="138"/>
      <c r="S13" s="138"/>
      <c r="T13" s="138"/>
      <c r="U13" s="138"/>
      <c r="V13" s="138"/>
      <c r="W13" s="138"/>
      <c r="X13" s="189"/>
      <c r="Y13" s="331" t="s">
        <v>67</v>
      </c>
      <c r="Z13" s="332"/>
      <c r="AA13" s="333"/>
      <c r="AB13" s="334" t="s">
        <v>63</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45" t="s">
        <v>333</v>
      </c>
      <c r="B14" s="846"/>
      <c r="C14" s="846"/>
      <c r="D14" s="846"/>
      <c r="E14" s="846"/>
      <c r="F14" s="847"/>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48"/>
      <c r="B15" s="849"/>
      <c r="C15" s="849"/>
      <c r="D15" s="849"/>
      <c r="E15" s="849"/>
      <c r="F15" s="850"/>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551</v>
      </c>
      <c r="B16" s="384"/>
      <c r="C16" s="384"/>
      <c r="D16" s="384"/>
      <c r="E16" s="384"/>
      <c r="F16" s="385"/>
      <c r="G16" s="199" t="s">
        <v>261</v>
      </c>
      <c r="H16" s="177"/>
      <c r="I16" s="177"/>
      <c r="J16" s="177"/>
      <c r="K16" s="177"/>
      <c r="L16" s="177"/>
      <c r="M16" s="177"/>
      <c r="N16" s="177"/>
      <c r="O16" s="178"/>
      <c r="P16" s="176" t="s">
        <v>106</v>
      </c>
      <c r="Q16" s="177"/>
      <c r="R16" s="177"/>
      <c r="S16" s="177"/>
      <c r="T16" s="177"/>
      <c r="U16" s="177"/>
      <c r="V16" s="177"/>
      <c r="W16" s="177"/>
      <c r="X16" s="178"/>
      <c r="Y16" s="293"/>
      <c r="Z16" s="294"/>
      <c r="AA16" s="295"/>
      <c r="AB16" s="204" t="s">
        <v>57</v>
      </c>
      <c r="AC16" s="205"/>
      <c r="AD16" s="206"/>
      <c r="AE16" s="857" t="s">
        <v>91</v>
      </c>
      <c r="AF16" s="857"/>
      <c r="AG16" s="857"/>
      <c r="AH16" s="204"/>
      <c r="AI16" s="857" t="s">
        <v>681</v>
      </c>
      <c r="AJ16" s="857"/>
      <c r="AK16" s="857"/>
      <c r="AL16" s="204"/>
      <c r="AM16" s="857" t="s">
        <v>435</v>
      </c>
      <c r="AN16" s="857"/>
      <c r="AO16" s="857"/>
      <c r="AP16" s="204"/>
      <c r="AQ16" s="168" t="s">
        <v>430</v>
      </c>
      <c r="AR16" s="164"/>
      <c r="AS16" s="164"/>
      <c r="AT16" s="165"/>
      <c r="AU16" s="700" t="s">
        <v>306</v>
      </c>
      <c r="AV16" s="700"/>
      <c r="AW16" s="700"/>
      <c r="AX16" s="701"/>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702"/>
      <c r="AR17" s="689"/>
      <c r="AS17" s="166" t="s">
        <v>431</v>
      </c>
      <c r="AT17" s="167"/>
      <c r="AU17" s="689"/>
      <c r="AV17" s="689"/>
      <c r="AW17" s="180" t="s">
        <v>365</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60</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123</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54"/>
      <c r="B20" s="855"/>
      <c r="C20" s="855"/>
      <c r="D20" s="855"/>
      <c r="E20" s="855"/>
      <c r="F20" s="856"/>
      <c r="G20" s="305"/>
      <c r="H20" s="306"/>
      <c r="I20" s="306"/>
      <c r="J20" s="306"/>
      <c r="K20" s="306"/>
      <c r="L20" s="306"/>
      <c r="M20" s="306"/>
      <c r="N20" s="306"/>
      <c r="O20" s="307"/>
      <c r="P20" s="138"/>
      <c r="Q20" s="138"/>
      <c r="R20" s="138"/>
      <c r="S20" s="138"/>
      <c r="T20" s="138"/>
      <c r="U20" s="138"/>
      <c r="V20" s="138"/>
      <c r="W20" s="138"/>
      <c r="X20" s="189"/>
      <c r="Y20" s="331" t="s">
        <v>67</v>
      </c>
      <c r="Z20" s="332"/>
      <c r="AA20" s="333"/>
      <c r="AB20" s="334" t="s">
        <v>63</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45" t="s">
        <v>333</v>
      </c>
      <c r="B21" s="846"/>
      <c r="C21" s="846"/>
      <c r="D21" s="846"/>
      <c r="E21" s="846"/>
      <c r="F21" s="847"/>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48"/>
      <c r="B22" s="849"/>
      <c r="C22" s="849"/>
      <c r="D22" s="849"/>
      <c r="E22" s="849"/>
      <c r="F22" s="850"/>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551</v>
      </c>
      <c r="B23" s="384"/>
      <c r="C23" s="384"/>
      <c r="D23" s="384"/>
      <c r="E23" s="384"/>
      <c r="F23" s="385"/>
      <c r="G23" s="199" t="s">
        <v>261</v>
      </c>
      <c r="H23" s="177"/>
      <c r="I23" s="177"/>
      <c r="J23" s="177"/>
      <c r="K23" s="177"/>
      <c r="L23" s="177"/>
      <c r="M23" s="177"/>
      <c r="N23" s="177"/>
      <c r="O23" s="178"/>
      <c r="P23" s="176" t="s">
        <v>106</v>
      </c>
      <c r="Q23" s="177"/>
      <c r="R23" s="177"/>
      <c r="S23" s="177"/>
      <c r="T23" s="177"/>
      <c r="U23" s="177"/>
      <c r="V23" s="177"/>
      <c r="W23" s="177"/>
      <c r="X23" s="178"/>
      <c r="Y23" s="293"/>
      <c r="Z23" s="294"/>
      <c r="AA23" s="295"/>
      <c r="AB23" s="204" t="s">
        <v>57</v>
      </c>
      <c r="AC23" s="205"/>
      <c r="AD23" s="206"/>
      <c r="AE23" s="857" t="s">
        <v>91</v>
      </c>
      <c r="AF23" s="857"/>
      <c r="AG23" s="857"/>
      <c r="AH23" s="204"/>
      <c r="AI23" s="857" t="s">
        <v>681</v>
      </c>
      <c r="AJ23" s="857"/>
      <c r="AK23" s="857"/>
      <c r="AL23" s="204"/>
      <c r="AM23" s="857" t="s">
        <v>435</v>
      </c>
      <c r="AN23" s="857"/>
      <c r="AO23" s="857"/>
      <c r="AP23" s="204"/>
      <c r="AQ23" s="168" t="s">
        <v>430</v>
      </c>
      <c r="AR23" s="164"/>
      <c r="AS23" s="164"/>
      <c r="AT23" s="165"/>
      <c r="AU23" s="700" t="s">
        <v>306</v>
      </c>
      <c r="AV23" s="700"/>
      <c r="AW23" s="700"/>
      <c r="AX23" s="701"/>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702"/>
      <c r="AR24" s="689"/>
      <c r="AS24" s="166" t="s">
        <v>431</v>
      </c>
      <c r="AT24" s="167"/>
      <c r="AU24" s="689"/>
      <c r="AV24" s="689"/>
      <c r="AW24" s="180" t="s">
        <v>365</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60</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123</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54"/>
      <c r="B27" s="855"/>
      <c r="C27" s="855"/>
      <c r="D27" s="855"/>
      <c r="E27" s="855"/>
      <c r="F27" s="856"/>
      <c r="G27" s="305"/>
      <c r="H27" s="306"/>
      <c r="I27" s="306"/>
      <c r="J27" s="306"/>
      <c r="K27" s="306"/>
      <c r="L27" s="306"/>
      <c r="M27" s="306"/>
      <c r="N27" s="306"/>
      <c r="O27" s="307"/>
      <c r="P27" s="138"/>
      <c r="Q27" s="138"/>
      <c r="R27" s="138"/>
      <c r="S27" s="138"/>
      <c r="T27" s="138"/>
      <c r="U27" s="138"/>
      <c r="V27" s="138"/>
      <c r="W27" s="138"/>
      <c r="X27" s="189"/>
      <c r="Y27" s="331" t="s">
        <v>67</v>
      </c>
      <c r="Z27" s="332"/>
      <c r="AA27" s="333"/>
      <c r="AB27" s="334" t="s">
        <v>63</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45" t="s">
        <v>333</v>
      </c>
      <c r="B28" s="846"/>
      <c r="C28" s="846"/>
      <c r="D28" s="846"/>
      <c r="E28" s="846"/>
      <c r="F28" s="847"/>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48"/>
      <c r="B29" s="849"/>
      <c r="C29" s="849"/>
      <c r="D29" s="849"/>
      <c r="E29" s="849"/>
      <c r="F29" s="850"/>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551</v>
      </c>
      <c r="B30" s="384"/>
      <c r="C30" s="384"/>
      <c r="D30" s="384"/>
      <c r="E30" s="384"/>
      <c r="F30" s="385"/>
      <c r="G30" s="199" t="s">
        <v>261</v>
      </c>
      <c r="H30" s="177"/>
      <c r="I30" s="177"/>
      <c r="J30" s="177"/>
      <c r="K30" s="177"/>
      <c r="L30" s="177"/>
      <c r="M30" s="177"/>
      <c r="N30" s="177"/>
      <c r="O30" s="178"/>
      <c r="P30" s="176" t="s">
        <v>106</v>
      </c>
      <c r="Q30" s="177"/>
      <c r="R30" s="177"/>
      <c r="S30" s="177"/>
      <c r="T30" s="177"/>
      <c r="U30" s="177"/>
      <c r="V30" s="177"/>
      <c r="W30" s="177"/>
      <c r="X30" s="178"/>
      <c r="Y30" s="293"/>
      <c r="Z30" s="294"/>
      <c r="AA30" s="295"/>
      <c r="AB30" s="204" t="s">
        <v>57</v>
      </c>
      <c r="AC30" s="205"/>
      <c r="AD30" s="206"/>
      <c r="AE30" s="857" t="s">
        <v>91</v>
      </c>
      <c r="AF30" s="857"/>
      <c r="AG30" s="857"/>
      <c r="AH30" s="204"/>
      <c r="AI30" s="857" t="s">
        <v>681</v>
      </c>
      <c r="AJ30" s="857"/>
      <c r="AK30" s="857"/>
      <c r="AL30" s="204"/>
      <c r="AM30" s="857" t="s">
        <v>435</v>
      </c>
      <c r="AN30" s="857"/>
      <c r="AO30" s="857"/>
      <c r="AP30" s="204"/>
      <c r="AQ30" s="168" t="s">
        <v>430</v>
      </c>
      <c r="AR30" s="164"/>
      <c r="AS30" s="164"/>
      <c r="AT30" s="165"/>
      <c r="AU30" s="700" t="s">
        <v>306</v>
      </c>
      <c r="AV30" s="700"/>
      <c r="AW30" s="700"/>
      <c r="AX30" s="701"/>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702"/>
      <c r="AR31" s="689"/>
      <c r="AS31" s="166" t="s">
        <v>431</v>
      </c>
      <c r="AT31" s="167"/>
      <c r="AU31" s="689"/>
      <c r="AV31" s="689"/>
      <c r="AW31" s="180" t="s">
        <v>365</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60</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123</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54"/>
      <c r="B34" s="855"/>
      <c r="C34" s="855"/>
      <c r="D34" s="855"/>
      <c r="E34" s="855"/>
      <c r="F34" s="856"/>
      <c r="G34" s="305"/>
      <c r="H34" s="306"/>
      <c r="I34" s="306"/>
      <c r="J34" s="306"/>
      <c r="K34" s="306"/>
      <c r="L34" s="306"/>
      <c r="M34" s="306"/>
      <c r="N34" s="306"/>
      <c r="O34" s="307"/>
      <c r="P34" s="138"/>
      <c r="Q34" s="138"/>
      <c r="R34" s="138"/>
      <c r="S34" s="138"/>
      <c r="T34" s="138"/>
      <c r="U34" s="138"/>
      <c r="V34" s="138"/>
      <c r="W34" s="138"/>
      <c r="X34" s="189"/>
      <c r="Y34" s="331" t="s">
        <v>67</v>
      </c>
      <c r="Z34" s="332"/>
      <c r="AA34" s="333"/>
      <c r="AB34" s="334" t="s">
        <v>63</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45" t="s">
        <v>333</v>
      </c>
      <c r="B35" s="846"/>
      <c r="C35" s="846"/>
      <c r="D35" s="846"/>
      <c r="E35" s="846"/>
      <c r="F35" s="847"/>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48"/>
      <c r="B36" s="849"/>
      <c r="C36" s="849"/>
      <c r="D36" s="849"/>
      <c r="E36" s="849"/>
      <c r="F36" s="850"/>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551</v>
      </c>
      <c r="B37" s="384"/>
      <c r="C37" s="384"/>
      <c r="D37" s="384"/>
      <c r="E37" s="384"/>
      <c r="F37" s="385"/>
      <c r="G37" s="199" t="s">
        <v>261</v>
      </c>
      <c r="H37" s="177"/>
      <c r="I37" s="177"/>
      <c r="J37" s="177"/>
      <c r="K37" s="177"/>
      <c r="L37" s="177"/>
      <c r="M37" s="177"/>
      <c r="N37" s="177"/>
      <c r="O37" s="178"/>
      <c r="P37" s="176" t="s">
        <v>106</v>
      </c>
      <c r="Q37" s="177"/>
      <c r="R37" s="177"/>
      <c r="S37" s="177"/>
      <c r="T37" s="177"/>
      <c r="U37" s="177"/>
      <c r="V37" s="177"/>
      <c r="W37" s="177"/>
      <c r="X37" s="178"/>
      <c r="Y37" s="293"/>
      <c r="Z37" s="294"/>
      <c r="AA37" s="295"/>
      <c r="AB37" s="204" t="s">
        <v>57</v>
      </c>
      <c r="AC37" s="205"/>
      <c r="AD37" s="206"/>
      <c r="AE37" s="857" t="s">
        <v>91</v>
      </c>
      <c r="AF37" s="857"/>
      <c r="AG37" s="857"/>
      <c r="AH37" s="204"/>
      <c r="AI37" s="857" t="s">
        <v>681</v>
      </c>
      <c r="AJ37" s="857"/>
      <c r="AK37" s="857"/>
      <c r="AL37" s="204"/>
      <c r="AM37" s="857" t="s">
        <v>435</v>
      </c>
      <c r="AN37" s="857"/>
      <c r="AO37" s="857"/>
      <c r="AP37" s="204"/>
      <c r="AQ37" s="168" t="s">
        <v>430</v>
      </c>
      <c r="AR37" s="164"/>
      <c r="AS37" s="164"/>
      <c r="AT37" s="165"/>
      <c r="AU37" s="700" t="s">
        <v>306</v>
      </c>
      <c r="AV37" s="700"/>
      <c r="AW37" s="700"/>
      <c r="AX37" s="701"/>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702"/>
      <c r="AR38" s="689"/>
      <c r="AS38" s="166" t="s">
        <v>431</v>
      </c>
      <c r="AT38" s="167"/>
      <c r="AU38" s="689"/>
      <c r="AV38" s="689"/>
      <c r="AW38" s="180" t="s">
        <v>365</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60</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123</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54"/>
      <c r="B41" s="855"/>
      <c r="C41" s="855"/>
      <c r="D41" s="855"/>
      <c r="E41" s="855"/>
      <c r="F41" s="856"/>
      <c r="G41" s="305"/>
      <c r="H41" s="306"/>
      <c r="I41" s="306"/>
      <c r="J41" s="306"/>
      <c r="K41" s="306"/>
      <c r="L41" s="306"/>
      <c r="M41" s="306"/>
      <c r="N41" s="306"/>
      <c r="O41" s="307"/>
      <c r="P41" s="138"/>
      <c r="Q41" s="138"/>
      <c r="R41" s="138"/>
      <c r="S41" s="138"/>
      <c r="T41" s="138"/>
      <c r="U41" s="138"/>
      <c r="V41" s="138"/>
      <c r="W41" s="138"/>
      <c r="X41" s="189"/>
      <c r="Y41" s="331" t="s">
        <v>67</v>
      </c>
      <c r="Z41" s="332"/>
      <c r="AA41" s="333"/>
      <c r="AB41" s="334" t="s">
        <v>63</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45" t="s">
        <v>333</v>
      </c>
      <c r="B42" s="846"/>
      <c r="C42" s="846"/>
      <c r="D42" s="846"/>
      <c r="E42" s="846"/>
      <c r="F42" s="847"/>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48"/>
      <c r="B43" s="849"/>
      <c r="C43" s="849"/>
      <c r="D43" s="849"/>
      <c r="E43" s="849"/>
      <c r="F43" s="850"/>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551</v>
      </c>
      <c r="B44" s="384"/>
      <c r="C44" s="384"/>
      <c r="D44" s="384"/>
      <c r="E44" s="384"/>
      <c r="F44" s="385"/>
      <c r="G44" s="199" t="s">
        <v>261</v>
      </c>
      <c r="H44" s="177"/>
      <c r="I44" s="177"/>
      <c r="J44" s="177"/>
      <c r="K44" s="177"/>
      <c r="L44" s="177"/>
      <c r="M44" s="177"/>
      <c r="N44" s="177"/>
      <c r="O44" s="178"/>
      <c r="P44" s="176" t="s">
        <v>106</v>
      </c>
      <c r="Q44" s="177"/>
      <c r="R44" s="177"/>
      <c r="S44" s="177"/>
      <c r="T44" s="177"/>
      <c r="U44" s="177"/>
      <c r="V44" s="177"/>
      <c r="W44" s="177"/>
      <c r="X44" s="178"/>
      <c r="Y44" s="293"/>
      <c r="Z44" s="294"/>
      <c r="AA44" s="295"/>
      <c r="AB44" s="204" t="s">
        <v>57</v>
      </c>
      <c r="AC44" s="205"/>
      <c r="AD44" s="206"/>
      <c r="AE44" s="857" t="s">
        <v>91</v>
      </c>
      <c r="AF44" s="857"/>
      <c r="AG44" s="857"/>
      <c r="AH44" s="204"/>
      <c r="AI44" s="857" t="s">
        <v>681</v>
      </c>
      <c r="AJ44" s="857"/>
      <c r="AK44" s="857"/>
      <c r="AL44" s="204"/>
      <c r="AM44" s="857" t="s">
        <v>435</v>
      </c>
      <c r="AN44" s="857"/>
      <c r="AO44" s="857"/>
      <c r="AP44" s="204"/>
      <c r="AQ44" s="168" t="s">
        <v>430</v>
      </c>
      <c r="AR44" s="164"/>
      <c r="AS44" s="164"/>
      <c r="AT44" s="165"/>
      <c r="AU44" s="700" t="s">
        <v>306</v>
      </c>
      <c r="AV44" s="700"/>
      <c r="AW44" s="700"/>
      <c r="AX44" s="701"/>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702"/>
      <c r="AR45" s="689"/>
      <c r="AS45" s="166" t="s">
        <v>431</v>
      </c>
      <c r="AT45" s="167"/>
      <c r="AU45" s="689"/>
      <c r="AV45" s="689"/>
      <c r="AW45" s="180" t="s">
        <v>365</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60</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123</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54"/>
      <c r="B48" s="855"/>
      <c r="C48" s="855"/>
      <c r="D48" s="855"/>
      <c r="E48" s="855"/>
      <c r="F48" s="856"/>
      <c r="G48" s="305"/>
      <c r="H48" s="306"/>
      <c r="I48" s="306"/>
      <c r="J48" s="306"/>
      <c r="K48" s="306"/>
      <c r="L48" s="306"/>
      <c r="M48" s="306"/>
      <c r="N48" s="306"/>
      <c r="O48" s="307"/>
      <c r="P48" s="138"/>
      <c r="Q48" s="138"/>
      <c r="R48" s="138"/>
      <c r="S48" s="138"/>
      <c r="T48" s="138"/>
      <c r="U48" s="138"/>
      <c r="V48" s="138"/>
      <c r="W48" s="138"/>
      <c r="X48" s="189"/>
      <c r="Y48" s="331" t="s">
        <v>67</v>
      </c>
      <c r="Z48" s="332"/>
      <c r="AA48" s="333"/>
      <c r="AB48" s="334" t="s">
        <v>63</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45" t="s">
        <v>333</v>
      </c>
      <c r="B49" s="846"/>
      <c r="C49" s="846"/>
      <c r="D49" s="846"/>
      <c r="E49" s="846"/>
      <c r="F49" s="847"/>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48"/>
      <c r="B50" s="849"/>
      <c r="C50" s="849"/>
      <c r="D50" s="849"/>
      <c r="E50" s="849"/>
      <c r="F50" s="850"/>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551</v>
      </c>
      <c r="B51" s="384"/>
      <c r="C51" s="384"/>
      <c r="D51" s="384"/>
      <c r="E51" s="384"/>
      <c r="F51" s="385"/>
      <c r="G51" s="199" t="s">
        <v>261</v>
      </c>
      <c r="H51" s="177"/>
      <c r="I51" s="177"/>
      <c r="J51" s="177"/>
      <c r="K51" s="177"/>
      <c r="L51" s="177"/>
      <c r="M51" s="177"/>
      <c r="N51" s="177"/>
      <c r="O51" s="178"/>
      <c r="P51" s="176" t="s">
        <v>106</v>
      </c>
      <c r="Q51" s="177"/>
      <c r="R51" s="177"/>
      <c r="S51" s="177"/>
      <c r="T51" s="177"/>
      <c r="U51" s="177"/>
      <c r="V51" s="177"/>
      <c r="W51" s="177"/>
      <c r="X51" s="178"/>
      <c r="Y51" s="293"/>
      <c r="Z51" s="294"/>
      <c r="AA51" s="295"/>
      <c r="AB51" s="204" t="s">
        <v>57</v>
      </c>
      <c r="AC51" s="205"/>
      <c r="AD51" s="206"/>
      <c r="AE51" s="857" t="s">
        <v>91</v>
      </c>
      <c r="AF51" s="857"/>
      <c r="AG51" s="857"/>
      <c r="AH51" s="204"/>
      <c r="AI51" s="857" t="s">
        <v>681</v>
      </c>
      <c r="AJ51" s="857"/>
      <c r="AK51" s="857"/>
      <c r="AL51" s="204"/>
      <c r="AM51" s="857" t="s">
        <v>435</v>
      </c>
      <c r="AN51" s="857"/>
      <c r="AO51" s="857"/>
      <c r="AP51" s="204"/>
      <c r="AQ51" s="168" t="s">
        <v>430</v>
      </c>
      <c r="AR51" s="164"/>
      <c r="AS51" s="164"/>
      <c r="AT51" s="165"/>
      <c r="AU51" s="700" t="s">
        <v>306</v>
      </c>
      <c r="AV51" s="700"/>
      <c r="AW51" s="700"/>
      <c r="AX51" s="701"/>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702"/>
      <c r="AR52" s="689"/>
      <c r="AS52" s="166" t="s">
        <v>431</v>
      </c>
      <c r="AT52" s="167"/>
      <c r="AU52" s="689"/>
      <c r="AV52" s="689"/>
      <c r="AW52" s="180" t="s">
        <v>365</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60</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123</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54"/>
      <c r="B55" s="855"/>
      <c r="C55" s="855"/>
      <c r="D55" s="855"/>
      <c r="E55" s="855"/>
      <c r="F55" s="856"/>
      <c r="G55" s="305"/>
      <c r="H55" s="306"/>
      <c r="I55" s="306"/>
      <c r="J55" s="306"/>
      <c r="K55" s="306"/>
      <c r="L55" s="306"/>
      <c r="M55" s="306"/>
      <c r="N55" s="306"/>
      <c r="O55" s="307"/>
      <c r="P55" s="138"/>
      <c r="Q55" s="138"/>
      <c r="R55" s="138"/>
      <c r="S55" s="138"/>
      <c r="T55" s="138"/>
      <c r="U55" s="138"/>
      <c r="V55" s="138"/>
      <c r="W55" s="138"/>
      <c r="X55" s="189"/>
      <c r="Y55" s="331" t="s">
        <v>67</v>
      </c>
      <c r="Z55" s="332"/>
      <c r="AA55" s="333"/>
      <c r="AB55" s="334" t="s">
        <v>63</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45" t="s">
        <v>333</v>
      </c>
      <c r="B56" s="846"/>
      <c r="C56" s="846"/>
      <c r="D56" s="846"/>
      <c r="E56" s="846"/>
      <c r="F56" s="847"/>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48"/>
      <c r="B57" s="849"/>
      <c r="C57" s="849"/>
      <c r="D57" s="849"/>
      <c r="E57" s="849"/>
      <c r="F57" s="850"/>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551</v>
      </c>
      <c r="B58" s="384"/>
      <c r="C58" s="384"/>
      <c r="D58" s="384"/>
      <c r="E58" s="384"/>
      <c r="F58" s="385"/>
      <c r="G58" s="199" t="s">
        <v>261</v>
      </c>
      <c r="H58" s="177"/>
      <c r="I58" s="177"/>
      <c r="J58" s="177"/>
      <c r="K58" s="177"/>
      <c r="L58" s="177"/>
      <c r="M58" s="177"/>
      <c r="N58" s="177"/>
      <c r="O58" s="178"/>
      <c r="P58" s="176" t="s">
        <v>106</v>
      </c>
      <c r="Q58" s="177"/>
      <c r="R58" s="177"/>
      <c r="S58" s="177"/>
      <c r="T58" s="177"/>
      <c r="U58" s="177"/>
      <c r="V58" s="177"/>
      <c r="W58" s="177"/>
      <c r="X58" s="178"/>
      <c r="Y58" s="293"/>
      <c r="Z58" s="294"/>
      <c r="AA58" s="295"/>
      <c r="AB58" s="204" t="s">
        <v>57</v>
      </c>
      <c r="AC58" s="205"/>
      <c r="AD58" s="206"/>
      <c r="AE58" s="857" t="s">
        <v>91</v>
      </c>
      <c r="AF58" s="857"/>
      <c r="AG58" s="857"/>
      <c r="AH58" s="204"/>
      <c r="AI58" s="857" t="s">
        <v>681</v>
      </c>
      <c r="AJ58" s="857"/>
      <c r="AK58" s="857"/>
      <c r="AL58" s="204"/>
      <c r="AM58" s="857" t="s">
        <v>435</v>
      </c>
      <c r="AN58" s="857"/>
      <c r="AO58" s="857"/>
      <c r="AP58" s="204"/>
      <c r="AQ58" s="168" t="s">
        <v>430</v>
      </c>
      <c r="AR58" s="164"/>
      <c r="AS58" s="164"/>
      <c r="AT58" s="165"/>
      <c r="AU58" s="700" t="s">
        <v>306</v>
      </c>
      <c r="AV58" s="700"/>
      <c r="AW58" s="700"/>
      <c r="AX58" s="701"/>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702"/>
      <c r="AR59" s="689"/>
      <c r="AS59" s="166" t="s">
        <v>431</v>
      </c>
      <c r="AT59" s="167"/>
      <c r="AU59" s="689"/>
      <c r="AV59" s="689"/>
      <c r="AW59" s="180" t="s">
        <v>365</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60</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123</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54"/>
      <c r="B62" s="855"/>
      <c r="C62" s="855"/>
      <c r="D62" s="855"/>
      <c r="E62" s="855"/>
      <c r="F62" s="856"/>
      <c r="G62" s="305"/>
      <c r="H62" s="306"/>
      <c r="I62" s="306"/>
      <c r="J62" s="306"/>
      <c r="K62" s="306"/>
      <c r="L62" s="306"/>
      <c r="M62" s="306"/>
      <c r="N62" s="306"/>
      <c r="O62" s="307"/>
      <c r="P62" s="138"/>
      <c r="Q62" s="138"/>
      <c r="R62" s="138"/>
      <c r="S62" s="138"/>
      <c r="T62" s="138"/>
      <c r="U62" s="138"/>
      <c r="V62" s="138"/>
      <c r="W62" s="138"/>
      <c r="X62" s="189"/>
      <c r="Y62" s="331" t="s">
        <v>67</v>
      </c>
      <c r="Z62" s="332"/>
      <c r="AA62" s="333"/>
      <c r="AB62" s="334" t="s">
        <v>63</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45" t="s">
        <v>333</v>
      </c>
      <c r="B63" s="846"/>
      <c r="C63" s="846"/>
      <c r="D63" s="846"/>
      <c r="E63" s="846"/>
      <c r="F63" s="847"/>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48"/>
      <c r="B64" s="849"/>
      <c r="C64" s="849"/>
      <c r="D64" s="849"/>
      <c r="E64" s="849"/>
      <c r="F64" s="850"/>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551</v>
      </c>
      <c r="B65" s="384"/>
      <c r="C65" s="384"/>
      <c r="D65" s="384"/>
      <c r="E65" s="384"/>
      <c r="F65" s="385"/>
      <c r="G65" s="199" t="s">
        <v>261</v>
      </c>
      <c r="H65" s="177"/>
      <c r="I65" s="177"/>
      <c r="J65" s="177"/>
      <c r="K65" s="177"/>
      <c r="L65" s="177"/>
      <c r="M65" s="177"/>
      <c r="N65" s="177"/>
      <c r="O65" s="178"/>
      <c r="P65" s="176" t="s">
        <v>106</v>
      </c>
      <c r="Q65" s="177"/>
      <c r="R65" s="177"/>
      <c r="S65" s="177"/>
      <c r="T65" s="177"/>
      <c r="U65" s="177"/>
      <c r="V65" s="177"/>
      <c r="W65" s="177"/>
      <c r="X65" s="178"/>
      <c r="Y65" s="293"/>
      <c r="Z65" s="294"/>
      <c r="AA65" s="295"/>
      <c r="AB65" s="204" t="s">
        <v>57</v>
      </c>
      <c r="AC65" s="205"/>
      <c r="AD65" s="206"/>
      <c r="AE65" s="857" t="s">
        <v>91</v>
      </c>
      <c r="AF65" s="857"/>
      <c r="AG65" s="857"/>
      <c r="AH65" s="204"/>
      <c r="AI65" s="857" t="s">
        <v>681</v>
      </c>
      <c r="AJ65" s="857"/>
      <c r="AK65" s="857"/>
      <c r="AL65" s="204"/>
      <c r="AM65" s="857" t="s">
        <v>435</v>
      </c>
      <c r="AN65" s="857"/>
      <c r="AO65" s="857"/>
      <c r="AP65" s="204"/>
      <c r="AQ65" s="168" t="s">
        <v>430</v>
      </c>
      <c r="AR65" s="164"/>
      <c r="AS65" s="164"/>
      <c r="AT65" s="165"/>
      <c r="AU65" s="700" t="s">
        <v>306</v>
      </c>
      <c r="AV65" s="700"/>
      <c r="AW65" s="700"/>
      <c r="AX65" s="701"/>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702"/>
      <c r="AR66" s="689"/>
      <c r="AS66" s="166" t="s">
        <v>431</v>
      </c>
      <c r="AT66" s="167"/>
      <c r="AU66" s="689"/>
      <c r="AV66" s="689"/>
      <c r="AW66" s="180" t="s">
        <v>365</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60</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123</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54"/>
      <c r="B69" s="855"/>
      <c r="C69" s="855"/>
      <c r="D69" s="855"/>
      <c r="E69" s="855"/>
      <c r="F69" s="856"/>
      <c r="G69" s="305"/>
      <c r="H69" s="306"/>
      <c r="I69" s="306"/>
      <c r="J69" s="306"/>
      <c r="K69" s="306"/>
      <c r="L69" s="306"/>
      <c r="M69" s="306"/>
      <c r="N69" s="306"/>
      <c r="O69" s="307"/>
      <c r="P69" s="138"/>
      <c r="Q69" s="138"/>
      <c r="R69" s="138"/>
      <c r="S69" s="138"/>
      <c r="T69" s="138"/>
      <c r="U69" s="138"/>
      <c r="V69" s="138"/>
      <c r="W69" s="138"/>
      <c r="X69" s="189"/>
      <c r="Y69" s="331" t="s">
        <v>67</v>
      </c>
      <c r="Z69" s="332"/>
      <c r="AA69" s="333"/>
      <c r="AB69" s="416" t="s">
        <v>63</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45" t="s">
        <v>333</v>
      </c>
      <c r="B70" s="846"/>
      <c r="C70" s="846"/>
      <c r="D70" s="846"/>
      <c r="E70" s="846"/>
      <c r="F70" s="847"/>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48"/>
      <c r="B71" s="849"/>
      <c r="C71" s="849"/>
      <c r="D71" s="849"/>
      <c r="E71" s="849"/>
      <c r="F71" s="850"/>
      <c r="G71" s="851"/>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3"/>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Y217" sqref="Y217:AX21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47" t="s">
        <v>104</v>
      </c>
      <c r="B2" s="448"/>
      <c r="C2" s="448"/>
      <c r="D2" s="448"/>
      <c r="E2" s="448"/>
      <c r="F2" s="449"/>
      <c r="G2" s="463" t="s">
        <v>985</v>
      </c>
      <c r="H2" s="464"/>
      <c r="I2" s="464"/>
      <c r="J2" s="464"/>
      <c r="K2" s="464"/>
      <c r="L2" s="464"/>
      <c r="M2" s="464"/>
      <c r="N2" s="464"/>
      <c r="O2" s="464"/>
      <c r="P2" s="464"/>
      <c r="Q2" s="464"/>
      <c r="R2" s="464"/>
      <c r="S2" s="464"/>
      <c r="T2" s="464"/>
      <c r="U2" s="464"/>
      <c r="V2" s="464"/>
      <c r="W2" s="464"/>
      <c r="X2" s="464"/>
      <c r="Y2" s="464"/>
      <c r="Z2" s="464"/>
      <c r="AA2" s="464"/>
      <c r="AB2" s="465"/>
      <c r="AC2" s="463" t="s">
        <v>986</v>
      </c>
      <c r="AD2" s="464"/>
      <c r="AE2" s="464"/>
      <c r="AF2" s="464"/>
      <c r="AG2" s="464"/>
      <c r="AH2" s="464"/>
      <c r="AI2" s="464"/>
      <c r="AJ2" s="464"/>
      <c r="AK2" s="464"/>
      <c r="AL2" s="464"/>
      <c r="AM2" s="464"/>
      <c r="AN2" s="464"/>
      <c r="AO2" s="464"/>
      <c r="AP2" s="464"/>
      <c r="AQ2" s="464"/>
      <c r="AR2" s="464"/>
      <c r="AS2" s="464"/>
      <c r="AT2" s="464"/>
      <c r="AU2" s="464"/>
      <c r="AV2" s="464"/>
      <c r="AW2" s="464"/>
      <c r="AX2" s="466"/>
      <c r="AY2" s="2">
        <f>COUNTA($G$4,$AC$4)</f>
        <v>2</v>
      </c>
    </row>
    <row r="3" spans="1:51" ht="24.75" customHeight="1" x14ac:dyDescent="0.15">
      <c r="A3" s="450"/>
      <c r="B3" s="451"/>
      <c r="C3" s="451"/>
      <c r="D3" s="451"/>
      <c r="E3" s="451"/>
      <c r="F3" s="452"/>
      <c r="G3" s="467" t="s">
        <v>70</v>
      </c>
      <c r="H3" s="366"/>
      <c r="I3" s="366"/>
      <c r="J3" s="366"/>
      <c r="K3" s="366"/>
      <c r="L3" s="468" t="s">
        <v>76</v>
      </c>
      <c r="M3" s="366"/>
      <c r="N3" s="366"/>
      <c r="O3" s="366"/>
      <c r="P3" s="366"/>
      <c r="Q3" s="366"/>
      <c r="R3" s="366"/>
      <c r="S3" s="366"/>
      <c r="T3" s="366"/>
      <c r="U3" s="366"/>
      <c r="V3" s="366"/>
      <c r="W3" s="366"/>
      <c r="X3" s="469"/>
      <c r="Y3" s="470" t="s">
        <v>84</v>
      </c>
      <c r="Z3" s="471"/>
      <c r="AA3" s="471"/>
      <c r="AB3" s="472"/>
      <c r="AC3" s="467" t="s">
        <v>70</v>
      </c>
      <c r="AD3" s="366"/>
      <c r="AE3" s="366"/>
      <c r="AF3" s="366"/>
      <c r="AG3" s="366"/>
      <c r="AH3" s="468" t="s">
        <v>76</v>
      </c>
      <c r="AI3" s="366"/>
      <c r="AJ3" s="366"/>
      <c r="AK3" s="366"/>
      <c r="AL3" s="366"/>
      <c r="AM3" s="366"/>
      <c r="AN3" s="366"/>
      <c r="AO3" s="366"/>
      <c r="AP3" s="366"/>
      <c r="AQ3" s="366"/>
      <c r="AR3" s="366"/>
      <c r="AS3" s="366"/>
      <c r="AT3" s="469"/>
      <c r="AU3" s="470" t="s">
        <v>84</v>
      </c>
      <c r="AV3" s="471"/>
      <c r="AW3" s="471"/>
      <c r="AX3" s="473"/>
      <c r="AY3" s="2">
        <f t="shared" ref="AY3:AY14" si="0">$AY$2</f>
        <v>2</v>
      </c>
    </row>
    <row r="4" spans="1:51" ht="24.75" customHeight="1" x14ac:dyDescent="0.15">
      <c r="A4" s="450"/>
      <c r="B4" s="451"/>
      <c r="C4" s="451"/>
      <c r="D4" s="451"/>
      <c r="E4" s="451"/>
      <c r="F4" s="452"/>
      <c r="G4" s="474" t="s">
        <v>725</v>
      </c>
      <c r="H4" s="475"/>
      <c r="I4" s="475"/>
      <c r="J4" s="475"/>
      <c r="K4" s="476"/>
      <c r="L4" s="477" t="s">
        <v>495</v>
      </c>
      <c r="M4" s="478"/>
      <c r="N4" s="478"/>
      <c r="O4" s="478"/>
      <c r="P4" s="478"/>
      <c r="Q4" s="478"/>
      <c r="R4" s="478"/>
      <c r="S4" s="478"/>
      <c r="T4" s="478"/>
      <c r="U4" s="478"/>
      <c r="V4" s="478"/>
      <c r="W4" s="478"/>
      <c r="X4" s="479"/>
      <c r="Y4" s="480">
        <v>4</v>
      </c>
      <c r="Z4" s="481"/>
      <c r="AA4" s="481"/>
      <c r="AB4" s="482"/>
      <c r="AC4" s="474" t="s">
        <v>411</v>
      </c>
      <c r="AD4" s="475"/>
      <c r="AE4" s="475"/>
      <c r="AF4" s="475"/>
      <c r="AG4" s="476"/>
      <c r="AH4" s="477" t="s">
        <v>507</v>
      </c>
      <c r="AI4" s="478"/>
      <c r="AJ4" s="478"/>
      <c r="AK4" s="478"/>
      <c r="AL4" s="478"/>
      <c r="AM4" s="478"/>
      <c r="AN4" s="478"/>
      <c r="AO4" s="478"/>
      <c r="AP4" s="478"/>
      <c r="AQ4" s="478"/>
      <c r="AR4" s="478"/>
      <c r="AS4" s="478"/>
      <c r="AT4" s="479"/>
      <c r="AU4" s="480">
        <v>0.4</v>
      </c>
      <c r="AV4" s="481"/>
      <c r="AW4" s="481"/>
      <c r="AX4" s="483"/>
      <c r="AY4" s="2">
        <f t="shared" si="0"/>
        <v>2</v>
      </c>
    </row>
    <row r="5" spans="1:51" ht="24.75" customHeight="1" x14ac:dyDescent="0.15">
      <c r="A5" s="450"/>
      <c r="B5" s="451"/>
      <c r="C5" s="451"/>
      <c r="D5" s="451"/>
      <c r="E5" s="451"/>
      <c r="F5" s="452"/>
      <c r="G5" s="453" t="s">
        <v>725</v>
      </c>
      <c r="H5" s="454"/>
      <c r="I5" s="454"/>
      <c r="J5" s="454"/>
      <c r="K5" s="455"/>
      <c r="L5" s="456" t="s">
        <v>403</v>
      </c>
      <c r="M5" s="457"/>
      <c r="N5" s="457"/>
      <c r="O5" s="457"/>
      <c r="P5" s="457"/>
      <c r="Q5" s="457"/>
      <c r="R5" s="457"/>
      <c r="S5" s="457"/>
      <c r="T5" s="457"/>
      <c r="U5" s="457"/>
      <c r="V5" s="457"/>
      <c r="W5" s="457"/>
      <c r="X5" s="458"/>
      <c r="Y5" s="459">
        <v>0.6</v>
      </c>
      <c r="Z5" s="460"/>
      <c r="AA5" s="460"/>
      <c r="AB5" s="461"/>
      <c r="AC5" s="453" t="s">
        <v>411</v>
      </c>
      <c r="AD5" s="454"/>
      <c r="AE5" s="454"/>
      <c r="AF5" s="454"/>
      <c r="AG5" s="455"/>
      <c r="AH5" s="456" t="s">
        <v>100</v>
      </c>
      <c r="AI5" s="457"/>
      <c r="AJ5" s="457"/>
      <c r="AK5" s="457"/>
      <c r="AL5" s="457"/>
      <c r="AM5" s="457"/>
      <c r="AN5" s="457"/>
      <c r="AO5" s="457"/>
      <c r="AP5" s="457"/>
      <c r="AQ5" s="457"/>
      <c r="AR5" s="457"/>
      <c r="AS5" s="457"/>
      <c r="AT5" s="458"/>
      <c r="AU5" s="459">
        <v>0.4</v>
      </c>
      <c r="AV5" s="460"/>
      <c r="AW5" s="460"/>
      <c r="AX5" s="462"/>
      <c r="AY5" s="2">
        <f t="shared" si="0"/>
        <v>2</v>
      </c>
    </row>
    <row r="6" spans="1:51" ht="24.75" customHeight="1" x14ac:dyDescent="0.15">
      <c r="A6" s="450"/>
      <c r="B6" s="451"/>
      <c r="C6" s="451"/>
      <c r="D6" s="451"/>
      <c r="E6" s="451"/>
      <c r="F6" s="452"/>
      <c r="G6" s="453"/>
      <c r="H6" s="454"/>
      <c r="I6" s="454"/>
      <c r="J6" s="454"/>
      <c r="K6" s="455"/>
      <c r="L6" s="456"/>
      <c r="M6" s="457"/>
      <c r="N6" s="457"/>
      <c r="O6" s="457"/>
      <c r="P6" s="457"/>
      <c r="Q6" s="457"/>
      <c r="R6" s="457"/>
      <c r="S6" s="457"/>
      <c r="T6" s="457"/>
      <c r="U6" s="457"/>
      <c r="V6" s="457"/>
      <c r="W6" s="457"/>
      <c r="X6" s="458"/>
      <c r="Y6" s="459"/>
      <c r="Z6" s="460"/>
      <c r="AA6" s="460"/>
      <c r="AB6" s="461"/>
      <c r="AC6" s="453" t="s">
        <v>411</v>
      </c>
      <c r="AD6" s="454"/>
      <c r="AE6" s="454"/>
      <c r="AF6" s="454"/>
      <c r="AG6" s="455"/>
      <c r="AH6" s="456" t="s">
        <v>951</v>
      </c>
      <c r="AI6" s="457"/>
      <c r="AJ6" s="457"/>
      <c r="AK6" s="457"/>
      <c r="AL6" s="457"/>
      <c r="AM6" s="457"/>
      <c r="AN6" s="457"/>
      <c r="AO6" s="457"/>
      <c r="AP6" s="457"/>
      <c r="AQ6" s="457"/>
      <c r="AR6" s="457"/>
      <c r="AS6" s="457"/>
      <c r="AT6" s="458"/>
      <c r="AU6" s="459">
        <v>0.4</v>
      </c>
      <c r="AV6" s="460"/>
      <c r="AW6" s="460"/>
      <c r="AX6" s="462"/>
      <c r="AY6" s="2">
        <f t="shared" si="0"/>
        <v>2</v>
      </c>
    </row>
    <row r="7" spans="1:51" ht="24.75" customHeight="1" x14ac:dyDescent="0.15">
      <c r="A7" s="450"/>
      <c r="B7" s="451"/>
      <c r="C7" s="451"/>
      <c r="D7" s="451"/>
      <c r="E7" s="451"/>
      <c r="F7" s="452"/>
      <c r="G7" s="453"/>
      <c r="H7" s="454"/>
      <c r="I7" s="454"/>
      <c r="J7" s="454"/>
      <c r="K7" s="455"/>
      <c r="L7" s="456"/>
      <c r="M7" s="457"/>
      <c r="N7" s="457"/>
      <c r="O7" s="457"/>
      <c r="P7" s="457"/>
      <c r="Q7" s="457"/>
      <c r="R7" s="457"/>
      <c r="S7" s="457"/>
      <c r="T7" s="457"/>
      <c r="U7" s="457"/>
      <c r="V7" s="457"/>
      <c r="W7" s="457"/>
      <c r="X7" s="458"/>
      <c r="Y7" s="459"/>
      <c r="Z7" s="460"/>
      <c r="AA7" s="460"/>
      <c r="AB7" s="461"/>
      <c r="AC7" s="453" t="s">
        <v>411</v>
      </c>
      <c r="AD7" s="454"/>
      <c r="AE7" s="454"/>
      <c r="AF7" s="454"/>
      <c r="AG7" s="455"/>
      <c r="AH7" s="456" t="s">
        <v>623</v>
      </c>
      <c r="AI7" s="457"/>
      <c r="AJ7" s="457"/>
      <c r="AK7" s="457"/>
      <c r="AL7" s="457"/>
      <c r="AM7" s="457"/>
      <c r="AN7" s="457"/>
      <c r="AO7" s="457"/>
      <c r="AP7" s="457"/>
      <c r="AQ7" s="457"/>
      <c r="AR7" s="457"/>
      <c r="AS7" s="457"/>
      <c r="AT7" s="458"/>
      <c r="AU7" s="459">
        <v>0.3</v>
      </c>
      <c r="AV7" s="460"/>
      <c r="AW7" s="460"/>
      <c r="AX7" s="462"/>
      <c r="AY7" s="2">
        <f t="shared" si="0"/>
        <v>2</v>
      </c>
    </row>
    <row r="8" spans="1:51" ht="24.75" customHeight="1" x14ac:dyDescent="0.15">
      <c r="A8" s="450"/>
      <c r="B8" s="451"/>
      <c r="C8" s="451"/>
      <c r="D8" s="451"/>
      <c r="E8" s="451"/>
      <c r="F8" s="452"/>
      <c r="G8" s="453"/>
      <c r="H8" s="454"/>
      <c r="I8" s="454"/>
      <c r="J8" s="454"/>
      <c r="K8" s="455"/>
      <c r="L8" s="456"/>
      <c r="M8" s="457"/>
      <c r="N8" s="457"/>
      <c r="O8" s="457"/>
      <c r="P8" s="457"/>
      <c r="Q8" s="457"/>
      <c r="R8" s="457"/>
      <c r="S8" s="457"/>
      <c r="T8" s="457"/>
      <c r="U8" s="457"/>
      <c r="V8" s="457"/>
      <c r="W8" s="457"/>
      <c r="X8" s="458"/>
      <c r="Y8" s="459"/>
      <c r="Z8" s="460"/>
      <c r="AA8" s="460"/>
      <c r="AB8" s="461"/>
      <c r="AC8" s="453" t="s">
        <v>411</v>
      </c>
      <c r="AD8" s="454"/>
      <c r="AE8" s="454"/>
      <c r="AF8" s="454"/>
      <c r="AG8" s="455"/>
      <c r="AH8" s="456" t="s">
        <v>868</v>
      </c>
      <c r="AI8" s="457"/>
      <c r="AJ8" s="457"/>
      <c r="AK8" s="457"/>
      <c r="AL8" s="457"/>
      <c r="AM8" s="457"/>
      <c r="AN8" s="457"/>
      <c r="AO8" s="457"/>
      <c r="AP8" s="457"/>
      <c r="AQ8" s="457"/>
      <c r="AR8" s="457"/>
      <c r="AS8" s="457"/>
      <c r="AT8" s="458"/>
      <c r="AU8" s="459">
        <v>0.3</v>
      </c>
      <c r="AV8" s="460"/>
      <c r="AW8" s="460"/>
      <c r="AX8" s="462"/>
      <c r="AY8" s="2">
        <f t="shared" si="0"/>
        <v>2</v>
      </c>
    </row>
    <row r="9" spans="1:51" ht="24.75" customHeight="1" x14ac:dyDescent="0.15">
      <c r="A9" s="450"/>
      <c r="B9" s="451"/>
      <c r="C9" s="451"/>
      <c r="D9" s="451"/>
      <c r="E9" s="451"/>
      <c r="F9" s="452"/>
      <c r="G9" s="453"/>
      <c r="H9" s="454"/>
      <c r="I9" s="454"/>
      <c r="J9" s="454"/>
      <c r="K9" s="455"/>
      <c r="L9" s="456"/>
      <c r="M9" s="457"/>
      <c r="N9" s="457"/>
      <c r="O9" s="457"/>
      <c r="P9" s="457"/>
      <c r="Q9" s="457"/>
      <c r="R9" s="457"/>
      <c r="S9" s="457"/>
      <c r="T9" s="457"/>
      <c r="U9" s="457"/>
      <c r="V9" s="457"/>
      <c r="W9" s="457"/>
      <c r="X9" s="458"/>
      <c r="Y9" s="459"/>
      <c r="Z9" s="460"/>
      <c r="AA9" s="460"/>
      <c r="AB9" s="461"/>
      <c r="AC9" s="453" t="s">
        <v>411</v>
      </c>
      <c r="AD9" s="454"/>
      <c r="AE9" s="454"/>
      <c r="AF9" s="454"/>
      <c r="AG9" s="455"/>
      <c r="AH9" s="456" t="s">
        <v>292</v>
      </c>
      <c r="AI9" s="457"/>
      <c r="AJ9" s="457"/>
      <c r="AK9" s="457"/>
      <c r="AL9" s="457"/>
      <c r="AM9" s="457"/>
      <c r="AN9" s="457"/>
      <c r="AO9" s="457"/>
      <c r="AP9" s="457"/>
      <c r="AQ9" s="457"/>
      <c r="AR9" s="457"/>
      <c r="AS9" s="457"/>
      <c r="AT9" s="458"/>
      <c r="AU9" s="459">
        <v>0.3</v>
      </c>
      <c r="AV9" s="460"/>
      <c r="AW9" s="460"/>
      <c r="AX9" s="462"/>
      <c r="AY9" s="2">
        <f t="shared" si="0"/>
        <v>2</v>
      </c>
    </row>
    <row r="10" spans="1:51" ht="24.75" customHeight="1" x14ac:dyDescent="0.15">
      <c r="A10" s="450"/>
      <c r="B10" s="451"/>
      <c r="C10" s="451"/>
      <c r="D10" s="451"/>
      <c r="E10" s="451"/>
      <c r="F10" s="452"/>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t="s">
        <v>411</v>
      </c>
      <c r="AD10" s="454"/>
      <c r="AE10" s="454"/>
      <c r="AF10" s="454"/>
      <c r="AG10" s="455"/>
      <c r="AH10" s="456" t="s">
        <v>987</v>
      </c>
      <c r="AI10" s="457"/>
      <c r="AJ10" s="457"/>
      <c r="AK10" s="457"/>
      <c r="AL10" s="457"/>
      <c r="AM10" s="457"/>
      <c r="AN10" s="457"/>
      <c r="AO10" s="457"/>
      <c r="AP10" s="457"/>
      <c r="AQ10" s="457"/>
      <c r="AR10" s="457"/>
      <c r="AS10" s="457"/>
      <c r="AT10" s="458"/>
      <c r="AU10" s="459">
        <v>0.3</v>
      </c>
      <c r="AV10" s="460"/>
      <c r="AW10" s="460"/>
      <c r="AX10" s="462"/>
      <c r="AY10" s="2">
        <f t="shared" si="0"/>
        <v>2</v>
      </c>
    </row>
    <row r="11" spans="1:51" ht="24.75" customHeight="1" x14ac:dyDescent="0.15">
      <c r="A11" s="450"/>
      <c r="B11" s="451"/>
      <c r="C11" s="451"/>
      <c r="D11" s="451"/>
      <c r="E11" s="451"/>
      <c r="F11" s="452"/>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t="s">
        <v>411</v>
      </c>
      <c r="AD11" s="454"/>
      <c r="AE11" s="454"/>
      <c r="AF11" s="454"/>
      <c r="AG11" s="455"/>
      <c r="AH11" s="456" t="s">
        <v>419</v>
      </c>
      <c r="AI11" s="457"/>
      <c r="AJ11" s="457"/>
      <c r="AK11" s="457"/>
      <c r="AL11" s="457"/>
      <c r="AM11" s="457"/>
      <c r="AN11" s="457"/>
      <c r="AO11" s="457"/>
      <c r="AP11" s="457"/>
      <c r="AQ11" s="457"/>
      <c r="AR11" s="457"/>
      <c r="AS11" s="457"/>
      <c r="AT11" s="458"/>
      <c r="AU11" s="459">
        <v>0.2</v>
      </c>
      <c r="AV11" s="460"/>
      <c r="AW11" s="460"/>
      <c r="AX11" s="462"/>
      <c r="AY11" s="2">
        <f t="shared" si="0"/>
        <v>2</v>
      </c>
    </row>
    <row r="12" spans="1:51" ht="24.75" customHeight="1" x14ac:dyDescent="0.15">
      <c r="A12" s="450"/>
      <c r="B12" s="451"/>
      <c r="C12" s="451"/>
      <c r="D12" s="451"/>
      <c r="E12" s="451"/>
      <c r="F12" s="452"/>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t="s">
        <v>411</v>
      </c>
      <c r="AD12" s="454"/>
      <c r="AE12" s="454"/>
      <c r="AF12" s="454"/>
      <c r="AG12" s="455"/>
      <c r="AH12" s="456" t="s">
        <v>253</v>
      </c>
      <c r="AI12" s="457"/>
      <c r="AJ12" s="457"/>
      <c r="AK12" s="457"/>
      <c r="AL12" s="457"/>
      <c r="AM12" s="457"/>
      <c r="AN12" s="457"/>
      <c r="AO12" s="457"/>
      <c r="AP12" s="457"/>
      <c r="AQ12" s="457"/>
      <c r="AR12" s="457"/>
      <c r="AS12" s="457"/>
      <c r="AT12" s="458"/>
      <c r="AU12" s="459">
        <v>0.2</v>
      </c>
      <c r="AV12" s="460"/>
      <c r="AW12" s="460"/>
      <c r="AX12" s="462"/>
      <c r="AY12" s="2">
        <f t="shared" si="0"/>
        <v>2</v>
      </c>
    </row>
    <row r="13" spans="1:51" ht="24.75" customHeight="1" x14ac:dyDescent="0.15">
      <c r="A13" s="450"/>
      <c r="B13" s="451"/>
      <c r="C13" s="451"/>
      <c r="D13" s="451"/>
      <c r="E13" s="451"/>
      <c r="F13" s="452"/>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t="s">
        <v>411</v>
      </c>
      <c r="AD13" s="454"/>
      <c r="AE13" s="454"/>
      <c r="AF13" s="454"/>
      <c r="AG13" s="455"/>
      <c r="AH13" s="456" t="s">
        <v>988</v>
      </c>
      <c r="AI13" s="457"/>
      <c r="AJ13" s="457"/>
      <c r="AK13" s="457"/>
      <c r="AL13" s="457"/>
      <c r="AM13" s="457"/>
      <c r="AN13" s="457"/>
      <c r="AO13" s="457"/>
      <c r="AP13" s="457"/>
      <c r="AQ13" s="457"/>
      <c r="AR13" s="457"/>
      <c r="AS13" s="457"/>
      <c r="AT13" s="458"/>
      <c r="AU13" s="459">
        <v>0.2</v>
      </c>
      <c r="AV13" s="460"/>
      <c r="AW13" s="460"/>
      <c r="AX13" s="462"/>
      <c r="AY13" s="2">
        <f t="shared" si="0"/>
        <v>2</v>
      </c>
    </row>
    <row r="14" spans="1:51" ht="24.75" customHeight="1" x14ac:dyDescent="0.15">
      <c r="A14" s="450"/>
      <c r="B14" s="451"/>
      <c r="C14" s="451"/>
      <c r="D14" s="451"/>
      <c r="E14" s="451"/>
      <c r="F14" s="452"/>
      <c r="G14" s="435" t="s">
        <v>85</v>
      </c>
      <c r="H14" s="436"/>
      <c r="I14" s="436"/>
      <c r="J14" s="436"/>
      <c r="K14" s="436"/>
      <c r="L14" s="437"/>
      <c r="M14" s="294"/>
      <c r="N14" s="294"/>
      <c r="O14" s="294"/>
      <c r="P14" s="294"/>
      <c r="Q14" s="294"/>
      <c r="R14" s="294"/>
      <c r="S14" s="294"/>
      <c r="T14" s="294"/>
      <c r="U14" s="294"/>
      <c r="V14" s="294"/>
      <c r="W14" s="294"/>
      <c r="X14" s="295"/>
      <c r="Y14" s="438">
        <f>SUM(Y4:AB13)</f>
        <v>4.5999999999999996</v>
      </c>
      <c r="Z14" s="439"/>
      <c r="AA14" s="439"/>
      <c r="AB14" s="440"/>
      <c r="AC14" s="435" t="s">
        <v>85</v>
      </c>
      <c r="AD14" s="436"/>
      <c r="AE14" s="436"/>
      <c r="AF14" s="436"/>
      <c r="AG14" s="436"/>
      <c r="AH14" s="437"/>
      <c r="AI14" s="294"/>
      <c r="AJ14" s="294"/>
      <c r="AK14" s="294"/>
      <c r="AL14" s="294"/>
      <c r="AM14" s="294"/>
      <c r="AN14" s="294"/>
      <c r="AO14" s="294"/>
      <c r="AP14" s="294"/>
      <c r="AQ14" s="294"/>
      <c r="AR14" s="294"/>
      <c r="AS14" s="294"/>
      <c r="AT14" s="295"/>
      <c r="AU14" s="438">
        <f>SUM(AU4:AX13)</f>
        <v>3.0000000000000004</v>
      </c>
      <c r="AV14" s="439"/>
      <c r="AW14" s="439"/>
      <c r="AX14" s="441"/>
      <c r="AY14" s="2">
        <f t="shared" si="0"/>
        <v>2</v>
      </c>
    </row>
    <row r="15" spans="1:51" ht="30" customHeight="1" x14ac:dyDescent="0.15">
      <c r="A15" s="450"/>
      <c r="B15" s="451"/>
      <c r="C15" s="451"/>
      <c r="D15" s="451"/>
      <c r="E15" s="451"/>
      <c r="F15" s="452"/>
      <c r="G15" s="463" t="s">
        <v>504</v>
      </c>
      <c r="H15" s="464"/>
      <c r="I15" s="464"/>
      <c r="J15" s="464"/>
      <c r="K15" s="464"/>
      <c r="L15" s="464"/>
      <c r="M15" s="464"/>
      <c r="N15" s="464"/>
      <c r="O15" s="464"/>
      <c r="P15" s="464"/>
      <c r="Q15" s="464"/>
      <c r="R15" s="464"/>
      <c r="S15" s="464"/>
      <c r="T15" s="464"/>
      <c r="U15" s="464"/>
      <c r="V15" s="464"/>
      <c r="W15" s="464"/>
      <c r="X15" s="464"/>
      <c r="Y15" s="464"/>
      <c r="Z15" s="464"/>
      <c r="AA15" s="464"/>
      <c r="AB15" s="465"/>
      <c r="AC15" s="463" t="s">
        <v>178</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s="2">
        <f>COUNTA($G$17,$AC$17)</f>
        <v>2</v>
      </c>
    </row>
    <row r="16" spans="1:51" ht="25.5" customHeight="1" x14ac:dyDescent="0.15">
      <c r="A16" s="450"/>
      <c r="B16" s="451"/>
      <c r="C16" s="451"/>
      <c r="D16" s="451"/>
      <c r="E16" s="451"/>
      <c r="F16" s="452"/>
      <c r="G16" s="467" t="s">
        <v>70</v>
      </c>
      <c r="H16" s="366"/>
      <c r="I16" s="366"/>
      <c r="J16" s="366"/>
      <c r="K16" s="366"/>
      <c r="L16" s="468" t="s">
        <v>76</v>
      </c>
      <c r="M16" s="366"/>
      <c r="N16" s="366"/>
      <c r="O16" s="366"/>
      <c r="P16" s="366"/>
      <c r="Q16" s="366"/>
      <c r="R16" s="366"/>
      <c r="S16" s="366"/>
      <c r="T16" s="366"/>
      <c r="U16" s="366"/>
      <c r="V16" s="366"/>
      <c r="W16" s="366"/>
      <c r="X16" s="469"/>
      <c r="Y16" s="470" t="s">
        <v>84</v>
      </c>
      <c r="Z16" s="471"/>
      <c r="AA16" s="471"/>
      <c r="AB16" s="472"/>
      <c r="AC16" s="467" t="s">
        <v>70</v>
      </c>
      <c r="AD16" s="366"/>
      <c r="AE16" s="366"/>
      <c r="AF16" s="366"/>
      <c r="AG16" s="366"/>
      <c r="AH16" s="468" t="s">
        <v>76</v>
      </c>
      <c r="AI16" s="366"/>
      <c r="AJ16" s="366"/>
      <c r="AK16" s="366"/>
      <c r="AL16" s="366"/>
      <c r="AM16" s="366"/>
      <c r="AN16" s="366"/>
      <c r="AO16" s="366"/>
      <c r="AP16" s="366"/>
      <c r="AQ16" s="366"/>
      <c r="AR16" s="366"/>
      <c r="AS16" s="366"/>
      <c r="AT16" s="469"/>
      <c r="AU16" s="470" t="s">
        <v>84</v>
      </c>
      <c r="AV16" s="471"/>
      <c r="AW16" s="471"/>
      <c r="AX16" s="473"/>
      <c r="AY16" s="2">
        <f t="shared" ref="AY16:AY27" si="1">$AY$15</f>
        <v>2</v>
      </c>
    </row>
    <row r="17" spans="1:51" ht="24.75" customHeight="1" x14ac:dyDescent="0.15">
      <c r="A17" s="450"/>
      <c r="B17" s="451"/>
      <c r="C17" s="451"/>
      <c r="D17" s="451"/>
      <c r="E17" s="451"/>
      <c r="F17" s="452"/>
      <c r="G17" s="474" t="s">
        <v>203</v>
      </c>
      <c r="H17" s="475"/>
      <c r="I17" s="475"/>
      <c r="J17" s="475"/>
      <c r="K17" s="476"/>
      <c r="L17" s="477" t="s">
        <v>135</v>
      </c>
      <c r="M17" s="478"/>
      <c r="N17" s="478"/>
      <c r="O17" s="478"/>
      <c r="P17" s="478"/>
      <c r="Q17" s="478"/>
      <c r="R17" s="478"/>
      <c r="S17" s="478"/>
      <c r="T17" s="478"/>
      <c r="U17" s="478"/>
      <c r="V17" s="478"/>
      <c r="W17" s="478"/>
      <c r="X17" s="479"/>
      <c r="Y17" s="480">
        <v>38.5</v>
      </c>
      <c r="Z17" s="481"/>
      <c r="AA17" s="481"/>
      <c r="AB17" s="482"/>
      <c r="AC17" s="474" t="s">
        <v>203</v>
      </c>
      <c r="AD17" s="475"/>
      <c r="AE17" s="475"/>
      <c r="AF17" s="475"/>
      <c r="AG17" s="476"/>
      <c r="AH17" s="477" t="s">
        <v>745</v>
      </c>
      <c r="AI17" s="478"/>
      <c r="AJ17" s="478"/>
      <c r="AK17" s="478"/>
      <c r="AL17" s="478"/>
      <c r="AM17" s="478"/>
      <c r="AN17" s="478"/>
      <c r="AO17" s="478"/>
      <c r="AP17" s="478"/>
      <c r="AQ17" s="478"/>
      <c r="AR17" s="478"/>
      <c r="AS17" s="478"/>
      <c r="AT17" s="479"/>
      <c r="AU17" s="480">
        <v>19.3</v>
      </c>
      <c r="AV17" s="481"/>
      <c r="AW17" s="481"/>
      <c r="AX17" s="483"/>
      <c r="AY17" s="2">
        <f t="shared" si="1"/>
        <v>2</v>
      </c>
    </row>
    <row r="18" spans="1:51" ht="24.75" hidden="1" customHeight="1" x14ac:dyDescent="0.15">
      <c r="A18" s="450"/>
      <c r="B18" s="451"/>
      <c r="C18" s="451"/>
      <c r="D18" s="451"/>
      <c r="E18" s="451"/>
      <c r="F18" s="452"/>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462"/>
      <c r="AY18" s="2">
        <f t="shared" si="1"/>
        <v>2</v>
      </c>
    </row>
    <row r="19" spans="1:51" ht="24.75" hidden="1" customHeight="1" x14ac:dyDescent="0.15">
      <c r="A19" s="450"/>
      <c r="B19" s="451"/>
      <c r="C19" s="451"/>
      <c r="D19" s="451"/>
      <c r="E19" s="451"/>
      <c r="F19" s="452"/>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462"/>
      <c r="AY19" s="2">
        <f t="shared" si="1"/>
        <v>2</v>
      </c>
    </row>
    <row r="20" spans="1:51" ht="24.75" hidden="1" customHeight="1" x14ac:dyDescent="0.15">
      <c r="A20" s="450"/>
      <c r="B20" s="451"/>
      <c r="C20" s="451"/>
      <c r="D20" s="451"/>
      <c r="E20" s="451"/>
      <c r="F20" s="452"/>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462"/>
      <c r="AY20" s="2">
        <f t="shared" si="1"/>
        <v>2</v>
      </c>
    </row>
    <row r="21" spans="1:51" ht="24.75" hidden="1" customHeight="1" x14ac:dyDescent="0.15">
      <c r="A21" s="450"/>
      <c r="B21" s="451"/>
      <c r="C21" s="451"/>
      <c r="D21" s="451"/>
      <c r="E21" s="451"/>
      <c r="F21" s="452"/>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462"/>
      <c r="AY21" s="2">
        <f t="shared" si="1"/>
        <v>2</v>
      </c>
    </row>
    <row r="22" spans="1:51" ht="24.75" hidden="1" customHeight="1" x14ac:dyDescent="0.15">
      <c r="A22" s="450"/>
      <c r="B22" s="451"/>
      <c r="C22" s="451"/>
      <c r="D22" s="451"/>
      <c r="E22" s="451"/>
      <c r="F22" s="452"/>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462"/>
      <c r="AY22" s="2">
        <f t="shared" si="1"/>
        <v>2</v>
      </c>
    </row>
    <row r="23" spans="1:51" ht="24.75" hidden="1" customHeight="1" x14ac:dyDescent="0.15">
      <c r="A23" s="450"/>
      <c r="B23" s="451"/>
      <c r="C23" s="451"/>
      <c r="D23" s="451"/>
      <c r="E23" s="451"/>
      <c r="F23" s="452"/>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462"/>
      <c r="AY23" s="2">
        <f t="shared" si="1"/>
        <v>2</v>
      </c>
    </row>
    <row r="24" spans="1:51" ht="24.75" hidden="1" customHeight="1" x14ac:dyDescent="0.15">
      <c r="A24" s="450"/>
      <c r="B24" s="451"/>
      <c r="C24" s="451"/>
      <c r="D24" s="451"/>
      <c r="E24" s="451"/>
      <c r="F24" s="452"/>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462"/>
      <c r="AY24" s="2">
        <f t="shared" si="1"/>
        <v>2</v>
      </c>
    </row>
    <row r="25" spans="1:51" ht="24.75" hidden="1" customHeight="1" x14ac:dyDescent="0.15">
      <c r="A25" s="450"/>
      <c r="B25" s="451"/>
      <c r="C25" s="451"/>
      <c r="D25" s="451"/>
      <c r="E25" s="451"/>
      <c r="F25" s="452"/>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462"/>
      <c r="AY25" s="2">
        <f t="shared" si="1"/>
        <v>2</v>
      </c>
    </row>
    <row r="26" spans="1:51" ht="24.75" hidden="1" customHeight="1" x14ac:dyDescent="0.15">
      <c r="A26" s="450"/>
      <c r="B26" s="451"/>
      <c r="C26" s="451"/>
      <c r="D26" s="451"/>
      <c r="E26" s="451"/>
      <c r="F26" s="452"/>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462"/>
      <c r="AY26" s="2">
        <f t="shared" si="1"/>
        <v>2</v>
      </c>
    </row>
    <row r="27" spans="1:51" ht="24.75" customHeight="1" x14ac:dyDescent="0.15">
      <c r="A27" s="450"/>
      <c r="B27" s="451"/>
      <c r="C27" s="451"/>
      <c r="D27" s="451"/>
      <c r="E27" s="451"/>
      <c r="F27" s="452"/>
      <c r="G27" s="435" t="s">
        <v>85</v>
      </c>
      <c r="H27" s="436"/>
      <c r="I27" s="436"/>
      <c r="J27" s="436"/>
      <c r="K27" s="436"/>
      <c r="L27" s="437"/>
      <c r="M27" s="294"/>
      <c r="N27" s="294"/>
      <c r="O27" s="294"/>
      <c r="P27" s="294"/>
      <c r="Q27" s="294"/>
      <c r="R27" s="294"/>
      <c r="S27" s="294"/>
      <c r="T27" s="294"/>
      <c r="U27" s="294"/>
      <c r="V27" s="294"/>
      <c r="W27" s="294"/>
      <c r="X27" s="295"/>
      <c r="Y27" s="438">
        <f>SUM(Y17:AB26)</f>
        <v>38.5</v>
      </c>
      <c r="Z27" s="439"/>
      <c r="AA27" s="439"/>
      <c r="AB27" s="440"/>
      <c r="AC27" s="435" t="s">
        <v>85</v>
      </c>
      <c r="AD27" s="436"/>
      <c r="AE27" s="436"/>
      <c r="AF27" s="436"/>
      <c r="AG27" s="436"/>
      <c r="AH27" s="437"/>
      <c r="AI27" s="294"/>
      <c r="AJ27" s="294"/>
      <c r="AK27" s="294"/>
      <c r="AL27" s="294"/>
      <c r="AM27" s="294"/>
      <c r="AN27" s="294"/>
      <c r="AO27" s="294"/>
      <c r="AP27" s="294"/>
      <c r="AQ27" s="294"/>
      <c r="AR27" s="294"/>
      <c r="AS27" s="294"/>
      <c r="AT27" s="295"/>
      <c r="AU27" s="438">
        <f>SUM(AU17:AX26)</f>
        <v>19.3</v>
      </c>
      <c r="AV27" s="439"/>
      <c r="AW27" s="439"/>
      <c r="AX27" s="441"/>
      <c r="AY27" s="2">
        <f t="shared" si="1"/>
        <v>2</v>
      </c>
    </row>
    <row r="28" spans="1:51" ht="30" hidden="1" customHeight="1" x14ac:dyDescent="0.15">
      <c r="A28" s="450"/>
      <c r="B28" s="451"/>
      <c r="C28" s="451"/>
      <c r="D28" s="451"/>
      <c r="E28" s="451"/>
      <c r="F28" s="452"/>
      <c r="G28" s="463" t="s">
        <v>469</v>
      </c>
      <c r="H28" s="464"/>
      <c r="I28" s="464"/>
      <c r="J28" s="464"/>
      <c r="K28" s="464"/>
      <c r="L28" s="464"/>
      <c r="M28" s="464"/>
      <c r="N28" s="464"/>
      <c r="O28" s="464"/>
      <c r="P28" s="464"/>
      <c r="Q28" s="464"/>
      <c r="R28" s="464"/>
      <c r="S28" s="464"/>
      <c r="T28" s="464"/>
      <c r="U28" s="464"/>
      <c r="V28" s="464"/>
      <c r="W28" s="464"/>
      <c r="X28" s="464"/>
      <c r="Y28" s="464"/>
      <c r="Z28" s="464"/>
      <c r="AA28" s="464"/>
      <c r="AB28" s="465"/>
      <c r="AC28" s="463" t="s">
        <v>132</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s="2">
        <f>COUNTA($G$30,$AC$30)</f>
        <v>0</v>
      </c>
    </row>
    <row r="29" spans="1:51" ht="24.75" hidden="1" customHeight="1" x14ac:dyDescent="0.15">
      <c r="A29" s="450"/>
      <c r="B29" s="451"/>
      <c r="C29" s="451"/>
      <c r="D29" s="451"/>
      <c r="E29" s="451"/>
      <c r="F29" s="452"/>
      <c r="G29" s="467" t="s">
        <v>70</v>
      </c>
      <c r="H29" s="366"/>
      <c r="I29" s="366"/>
      <c r="J29" s="366"/>
      <c r="K29" s="366"/>
      <c r="L29" s="468" t="s">
        <v>76</v>
      </c>
      <c r="M29" s="366"/>
      <c r="N29" s="366"/>
      <c r="O29" s="366"/>
      <c r="P29" s="366"/>
      <c r="Q29" s="366"/>
      <c r="R29" s="366"/>
      <c r="S29" s="366"/>
      <c r="T29" s="366"/>
      <c r="U29" s="366"/>
      <c r="V29" s="366"/>
      <c r="W29" s="366"/>
      <c r="X29" s="469"/>
      <c r="Y29" s="470" t="s">
        <v>84</v>
      </c>
      <c r="Z29" s="471"/>
      <c r="AA29" s="471"/>
      <c r="AB29" s="472"/>
      <c r="AC29" s="467" t="s">
        <v>70</v>
      </c>
      <c r="AD29" s="366"/>
      <c r="AE29" s="366"/>
      <c r="AF29" s="366"/>
      <c r="AG29" s="366"/>
      <c r="AH29" s="468" t="s">
        <v>76</v>
      </c>
      <c r="AI29" s="366"/>
      <c r="AJ29" s="366"/>
      <c r="AK29" s="366"/>
      <c r="AL29" s="366"/>
      <c r="AM29" s="366"/>
      <c r="AN29" s="366"/>
      <c r="AO29" s="366"/>
      <c r="AP29" s="366"/>
      <c r="AQ29" s="366"/>
      <c r="AR29" s="366"/>
      <c r="AS29" s="366"/>
      <c r="AT29" s="469"/>
      <c r="AU29" s="470" t="s">
        <v>84</v>
      </c>
      <c r="AV29" s="471"/>
      <c r="AW29" s="471"/>
      <c r="AX29" s="473"/>
      <c r="AY29" s="2">
        <f t="shared" ref="AY29:AY40" si="2">$AY$28</f>
        <v>0</v>
      </c>
    </row>
    <row r="30" spans="1:51" ht="24.75" hidden="1" customHeight="1" x14ac:dyDescent="0.15">
      <c r="A30" s="450"/>
      <c r="B30" s="451"/>
      <c r="C30" s="451"/>
      <c r="D30" s="451"/>
      <c r="E30" s="451"/>
      <c r="F30" s="452"/>
      <c r="G30" s="474"/>
      <c r="H30" s="475"/>
      <c r="I30" s="475"/>
      <c r="J30" s="475"/>
      <c r="K30" s="476"/>
      <c r="L30" s="477"/>
      <c r="M30" s="478"/>
      <c r="N30" s="478"/>
      <c r="O30" s="478"/>
      <c r="P30" s="478"/>
      <c r="Q30" s="478"/>
      <c r="R30" s="478"/>
      <c r="S30" s="478"/>
      <c r="T30" s="478"/>
      <c r="U30" s="478"/>
      <c r="V30" s="478"/>
      <c r="W30" s="478"/>
      <c r="X30" s="479"/>
      <c r="Y30" s="480"/>
      <c r="Z30" s="481"/>
      <c r="AA30" s="481"/>
      <c r="AB30" s="4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3"/>
      <c r="AY30" s="2">
        <f t="shared" si="2"/>
        <v>0</v>
      </c>
    </row>
    <row r="31" spans="1:51" ht="24.75" hidden="1" customHeight="1" x14ac:dyDescent="0.15">
      <c r="A31" s="450"/>
      <c r="B31" s="451"/>
      <c r="C31" s="451"/>
      <c r="D31" s="451"/>
      <c r="E31" s="451"/>
      <c r="F31" s="452"/>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462"/>
      <c r="AY31" s="2">
        <f t="shared" si="2"/>
        <v>0</v>
      </c>
    </row>
    <row r="32" spans="1:51" ht="24.75" hidden="1" customHeight="1" x14ac:dyDescent="0.15">
      <c r="A32" s="450"/>
      <c r="B32" s="451"/>
      <c r="C32" s="451"/>
      <c r="D32" s="451"/>
      <c r="E32" s="451"/>
      <c r="F32" s="452"/>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462"/>
      <c r="AY32" s="2">
        <f t="shared" si="2"/>
        <v>0</v>
      </c>
    </row>
    <row r="33" spans="1:51" ht="24.75" hidden="1" customHeight="1" x14ac:dyDescent="0.15">
      <c r="A33" s="450"/>
      <c r="B33" s="451"/>
      <c r="C33" s="451"/>
      <c r="D33" s="451"/>
      <c r="E33" s="451"/>
      <c r="F33" s="452"/>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462"/>
      <c r="AY33" s="2">
        <f t="shared" si="2"/>
        <v>0</v>
      </c>
    </row>
    <row r="34" spans="1:51" ht="24.75" hidden="1" customHeight="1" x14ac:dyDescent="0.15">
      <c r="A34" s="450"/>
      <c r="B34" s="451"/>
      <c r="C34" s="451"/>
      <c r="D34" s="451"/>
      <c r="E34" s="451"/>
      <c r="F34" s="452"/>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462"/>
      <c r="AY34" s="2">
        <f t="shared" si="2"/>
        <v>0</v>
      </c>
    </row>
    <row r="35" spans="1:51" ht="24.75" hidden="1" customHeight="1" x14ac:dyDescent="0.15">
      <c r="A35" s="450"/>
      <c r="B35" s="451"/>
      <c r="C35" s="451"/>
      <c r="D35" s="451"/>
      <c r="E35" s="451"/>
      <c r="F35" s="452"/>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462"/>
      <c r="AY35" s="2">
        <f t="shared" si="2"/>
        <v>0</v>
      </c>
    </row>
    <row r="36" spans="1:51" ht="24.75" hidden="1" customHeight="1" x14ac:dyDescent="0.15">
      <c r="A36" s="450"/>
      <c r="B36" s="451"/>
      <c r="C36" s="451"/>
      <c r="D36" s="451"/>
      <c r="E36" s="451"/>
      <c r="F36" s="452"/>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462"/>
      <c r="AY36" s="2">
        <f t="shared" si="2"/>
        <v>0</v>
      </c>
    </row>
    <row r="37" spans="1:51" ht="24.75" hidden="1" customHeight="1" x14ac:dyDescent="0.15">
      <c r="A37" s="450"/>
      <c r="B37" s="451"/>
      <c r="C37" s="451"/>
      <c r="D37" s="451"/>
      <c r="E37" s="451"/>
      <c r="F37" s="452"/>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462"/>
      <c r="AY37" s="2">
        <f t="shared" si="2"/>
        <v>0</v>
      </c>
    </row>
    <row r="38" spans="1:51" ht="24.75" hidden="1" customHeight="1" x14ac:dyDescent="0.15">
      <c r="A38" s="450"/>
      <c r="B38" s="451"/>
      <c r="C38" s="451"/>
      <c r="D38" s="451"/>
      <c r="E38" s="451"/>
      <c r="F38" s="452"/>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462"/>
      <c r="AY38" s="2">
        <f t="shared" si="2"/>
        <v>0</v>
      </c>
    </row>
    <row r="39" spans="1:51" ht="24.75" hidden="1" customHeight="1" x14ac:dyDescent="0.15">
      <c r="A39" s="450"/>
      <c r="B39" s="451"/>
      <c r="C39" s="451"/>
      <c r="D39" s="451"/>
      <c r="E39" s="451"/>
      <c r="F39" s="452"/>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462"/>
      <c r="AY39" s="2">
        <f t="shared" si="2"/>
        <v>0</v>
      </c>
    </row>
    <row r="40" spans="1:51" ht="24.75" hidden="1" customHeight="1" x14ac:dyDescent="0.15">
      <c r="A40" s="450"/>
      <c r="B40" s="451"/>
      <c r="C40" s="451"/>
      <c r="D40" s="451"/>
      <c r="E40" s="451"/>
      <c r="F40" s="452"/>
      <c r="G40" s="435" t="s">
        <v>85</v>
      </c>
      <c r="H40" s="436"/>
      <c r="I40" s="436"/>
      <c r="J40" s="436"/>
      <c r="K40" s="436"/>
      <c r="L40" s="437"/>
      <c r="M40" s="294"/>
      <c r="N40" s="294"/>
      <c r="O40" s="294"/>
      <c r="P40" s="294"/>
      <c r="Q40" s="294"/>
      <c r="R40" s="294"/>
      <c r="S40" s="294"/>
      <c r="T40" s="294"/>
      <c r="U40" s="294"/>
      <c r="V40" s="294"/>
      <c r="W40" s="294"/>
      <c r="X40" s="295"/>
      <c r="Y40" s="438">
        <f>SUM(Y30:AB39)</f>
        <v>0</v>
      </c>
      <c r="Z40" s="439"/>
      <c r="AA40" s="439"/>
      <c r="AB40" s="440"/>
      <c r="AC40" s="435" t="s">
        <v>85</v>
      </c>
      <c r="AD40" s="436"/>
      <c r="AE40" s="436"/>
      <c r="AF40" s="436"/>
      <c r="AG40" s="436"/>
      <c r="AH40" s="437"/>
      <c r="AI40" s="294"/>
      <c r="AJ40" s="294"/>
      <c r="AK40" s="294"/>
      <c r="AL40" s="294"/>
      <c r="AM40" s="294"/>
      <c r="AN40" s="294"/>
      <c r="AO40" s="294"/>
      <c r="AP40" s="294"/>
      <c r="AQ40" s="294"/>
      <c r="AR40" s="294"/>
      <c r="AS40" s="294"/>
      <c r="AT40" s="295"/>
      <c r="AU40" s="438">
        <f>SUM(AU30:AX39)</f>
        <v>0</v>
      </c>
      <c r="AV40" s="439"/>
      <c r="AW40" s="439"/>
      <c r="AX40" s="441"/>
      <c r="AY40" s="2">
        <f t="shared" si="2"/>
        <v>0</v>
      </c>
    </row>
    <row r="41" spans="1:51" ht="30" hidden="1" customHeight="1" x14ac:dyDescent="0.15">
      <c r="A41" s="450"/>
      <c r="B41" s="451"/>
      <c r="C41" s="451"/>
      <c r="D41" s="451"/>
      <c r="E41" s="451"/>
      <c r="F41" s="452"/>
      <c r="G41" s="463" t="s">
        <v>465</v>
      </c>
      <c r="H41" s="464"/>
      <c r="I41" s="464"/>
      <c r="J41" s="464"/>
      <c r="K41" s="464"/>
      <c r="L41" s="464"/>
      <c r="M41" s="464"/>
      <c r="N41" s="464"/>
      <c r="O41" s="464"/>
      <c r="P41" s="464"/>
      <c r="Q41" s="464"/>
      <c r="R41" s="464"/>
      <c r="S41" s="464"/>
      <c r="T41" s="464"/>
      <c r="U41" s="464"/>
      <c r="V41" s="464"/>
      <c r="W41" s="464"/>
      <c r="X41" s="464"/>
      <c r="Y41" s="464"/>
      <c r="Z41" s="464"/>
      <c r="AA41" s="464"/>
      <c r="AB41" s="465"/>
      <c r="AC41" s="463" t="s">
        <v>368</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s="2">
        <f>COUNTA($G$43,$AC$43)</f>
        <v>0</v>
      </c>
    </row>
    <row r="42" spans="1:51" ht="24.75" hidden="1" customHeight="1" x14ac:dyDescent="0.15">
      <c r="A42" s="450"/>
      <c r="B42" s="451"/>
      <c r="C42" s="451"/>
      <c r="D42" s="451"/>
      <c r="E42" s="451"/>
      <c r="F42" s="452"/>
      <c r="G42" s="467" t="s">
        <v>70</v>
      </c>
      <c r="H42" s="366"/>
      <c r="I42" s="366"/>
      <c r="J42" s="366"/>
      <c r="K42" s="366"/>
      <c r="L42" s="468" t="s">
        <v>76</v>
      </c>
      <c r="M42" s="366"/>
      <c r="N42" s="366"/>
      <c r="O42" s="366"/>
      <c r="P42" s="366"/>
      <c r="Q42" s="366"/>
      <c r="R42" s="366"/>
      <c r="S42" s="366"/>
      <c r="T42" s="366"/>
      <c r="U42" s="366"/>
      <c r="V42" s="366"/>
      <c r="W42" s="366"/>
      <c r="X42" s="469"/>
      <c r="Y42" s="470" t="s">
        <v>84</v>
      </c>
      <c r="Z42" s="471"/>
      <c r="AA42" s="471"/>
      <c r="AB42" s="472"/>
      <c r="AC42" s="467" t="s">
        <v>70</v>
      </c>
      <c r="AD42" s="366"/>
      <c r="AE42" s="366"/>
      <c r="AF42" s="366"/>
      <c r="AG42" s="366"/>
      <c r="AH42" s="468" t="s">
        <v>76</v>
      </c>
      <c r="AI42" s="366"/>
      <c r="AJ42" s="366"/>
      <c r="AK42" s="366"/>
      <c r="AL42" s="366"/>
      <c r="AM42" s="366"/>
      <c r="AN42" s="366"/>
      <c r="AO42" s="366"/>
      <c r="AP42" s="366"/>
      <c r="AQ42" s="366"/>
      <c r="AR42" s="366"/>
      <c r="AS42" s="366"/>
      <c r="AT42" s="469"/>
      <c r="AU42" s="470" t="s">
        <v>84</v>
      </c>
      <c r="AV42" s="471"/>
      <c r="AW42" s="471"/>
      <c r="AX42" s="473"/>
      <c r="AY42" s="2">
        <f t="shared" ref="AY42:AY53" si="3">$AY$41</f>
        <v>0</v>
      </c>
    </row>
    <row r="43" spans="1:51" ht="24.75" hidden="1" customHeight="1" x14ac:dyDescent="0.15">
      <c r="A43" s="450"/>
      <c r="B43" s="451"/>
      <c r="C43" s="451"/>
      <c r="D43" s="451"/>
      <c r="E43" s="451"/>
      <c r="F43" s="452"/>
      <c r="G43" s="474"/>
      <c r="H43" s="475"/>
      <c r="I43" s="475"/>
      <c r="J43" s="475"/>
      <c r="K43" s="476"/>
      <c r="L43" s="477"/>
      <c r="M43" s="478"/>
      <c r="N43" s="478"/>
      <c r="O43" s="478"/>
      <c r="P43" s="478"/>
      <c r="Q43" s="478"/>
      <c r="R43" s="478"/>
      <c r="S43" s="478"/>
      <c r="T43" s="478"/>
      <c r="U43" s="478"/>
      <c r="V43" s="478"/>
      <c r="W43" s="478"/>
      <c r="X43" s="479"/>
      <c r="Y43" s="480"/>
      <c r="Z43" s="481"/>
      <c r="AA43" s="481"/>
      <c r="AB43" s="4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3"/>
      <c r="AY43" s="2">
        <f t="shared" si="3"/>
        <v>0</v>
      </c>
    </row>
    <row r="44" spans="1:51" ht="24.75" hidden="1" customHeight="1" x14ac:dyDescent="0.15">
      <c r="A44" s="450"/>
      <c r="B44" s="451"/>
      <c r="C44" s="451"/>
      <c r="D44" s="451"/>
      <c r="E44" s="451"/>
      <c r="F44" s="452"/>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462"/>
      <c r="AY44" s="2">
        <f t="shared" si="3"/>
        <v>0</v>
      </c>
    </row>
    <row r="45" spans="1:51" ht="24.75" hidden="1" customHeight="1" x14ac:dyDescent="0.15">
      <c r="A45" s="450"/>
      <c r="B45" s="451"/>
      <c r="C45" s="451"/>
      <c r="D45" s="451"/>
      <c r="E45" s="451"/>
      <c r="F45" s="452"/>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462"/>
      <c r="AY45" s="2">
        <f t="shared" si="3"/>
        <v>0</v>
      </c>
    </row>
    <row r="46" spans="1:51" ht="24.75" hidden="1" customHeight="1" x14ac:dyDescent="0.15">
      <c r="A46" s="450"/>
      <c r="B46" s="451"/>
      <c r="C46" s="451"/>
      <c r="D46" s="451"/>
      <c r="E46" s="451"/>
      <c r="F46" s="452"/>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462"/>
      <c r="AY46" s="2">
        <f t="shared" si="3"/>
        <v>0</v>
      </c>
    </row>
    <row r="47" spans="1:51" ht="24.75" hidden="1" customHeight="1" x14ac:dyDescent="0.15">
      <c r="A47" s="450"/>
      <c r="B47" s="451"/>
      <c r="C47" s="451"/>
      <c r="D47" s="451"/>
      <c r="E47" s="451"/>
      <c r="F47" s="452"/>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462"/>
      <c r="AY47" s="2">
        <f t="shared" si="3"/>
        <v>0</v>
      </c>
    </row>
    <row r="48" spans="1:51" ht="24.75" hidden="1" customHeight="1" x14ac:dyDescent="0.15">
      <c r="A48" s="450"/>
      <c r="B48" s="451"/>
      <c r="C48" s="451"/>
      <c r="D48" s="451"/>
      <c r="E48" s="451"/>
      <c r="F48" s="452"/>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462"/>
      <c r="AY48" s="2">
        <f t="shared" si="3"/>
        <v>0</v>
      </c>
    </row>
    <row r="49" spans="1:51" ht="24.75" hidden="1" customHeight="1" x14ac:dyDescent="0.15">
      <c r="A49" s="450"/>
      <c r="B49" s="451"/>
      <c r="C49" s="451"/>
      <c r="D49" s="451"/>
      <c r="E49" s="451"/>
      <c r="F49" s="452"/>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462"/>
      <c r="AY49" s="2">
        <f t="shared" si="3"/>
        <v>0</v>
      </c>
    </row>
    <row r="50" spans="1:51" ht="24.75" hidden="1" customHeight="1" x14ac:dyDescent="0.15">
      <c r="A50" s="450"/>
      <c r="B50" s="451"/>
      <c r="C50" s="451"/>
      <c r="D50" s="451"/>
      <c r="E50" s="451"/>
      <c r="F50" s="452"/>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462"/>
      <c r="AY50" s="2">
        <f t="shared" si="3"/>
        <v>0</v>
      </c>
    </row>
    <row r="51" spans="1:51" ht="24.75" hidden="1" customHeight="1" x14ac:dyDescent="0.15">
      <c r="A51" s="450"/>
      <c r="B51" s="451"/>
      <c r="C51" s="451"/>
      <c r="D51" s="451"/>
      <c r="E51" s="451"/>
      <c r="F51" s="452"/>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462"/>
      <c r="AY51" s="2">
        <f t="shared" si="3"/>
        <v>0</v>
      </c>
    </row>
    <row r="52" spans="1:51" ht="24.75" hidden="1" customHeight="1" x14ac:dyDescent="0.15">
      <c r="A52" s="450"/>
      <c r="B52" s="451"/>
      <c r="C52" s="451"/>
      <c r="D52" s="451"/>
      <c r="E52" s="451"/>
      <c r="F52" s="452"/>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462"/>
      <c r="AY52" s="2">
        <f t="shared" si="3"/>
        <v>0</v>
      </c>
    </row>
    <row r="53" spans="1:51" ht="24.75" hidden="1" customHeight="1" x14ac:dyDescent="0.15">
      <c r="A53" s="858"/>
      <c r="B53" s="859"/>
      <c r="C53" s="859"/>
      <c r="D53" s="859"/>
      <c r="E53" s="859"/>
      <c r="F53" s="860"/>
      <c r="G53" s="863" t="s">
        <v>85</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85</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
        <f t="shared" si="3"/>
        <v>0</v>
      </c>
    </row>
    <row r="54" spans="1:51" s="75" customFormat="1" ht="24.75" hidden="1" customHeight="1" x14ac:dyDescent="0.15"/>
    <row r="55" spans="1:51" ht="30" hidden="1" customHeight="1" x14ac:dyDescent="0.15">
      <c r="A55" s="447" t="s">
        <v>104</v>
      </c>
      <c r="B55" s="448"/>
      <c r="C55" s="448"/>
      <c r="D55" s="448"/>
      <c r="E55" s="448"/>
      <c r="F55" s="449"/>
      <c r="G55" s="463" t="s">
        <v>13</v>
      </c>
      <c r="H55" s="464"/>
      <c r="I55" s="464"/>
      <c r="J55" s="464"/>
      <c r="K55" s="464"/>
      <c r="L55" s="464"/>
      <c r="M55" s="464"/>
      <c r="N55" s="464"/>
      <c r="O55" s="464"/>
      <c r="P55" s="464"/>
      <c r="Q55" s="464"/>
      <c r="R55" s="464"/>
      <c r="S55" s="464"/>
      <c r="T55" s="464"/>
      <c r="U55" s="464"/>
      <c r="V55" s="464"/>
      <c r="W55" s="464"/>
      <c r="X55" s="464"/>
      <c r="Y55" s="464"/>
      <c r="Z55" s="464"/>
      <c r="AA55" s="464"/>
      <c r="AB55" s="465"/>
      <c r="AC55" s="463" t="s">
        <v>470</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s="2">
        <f>COUNTA($G$57,$AC$57)</f>
        <v>0</v>
      </c>
    </row>
    <row r="56" spans="1:51" ht="24.75" hidden="1" customHeight="1" x14ac:dyDescent="0.15">
      <c r="A56" s="450"/>
      <c r="B56" s="451"/>
      <c r="C56" s="451"/>
      <c r="D56" s="451"/>
      <c r="E56" s="451"/>
      <c r="F56" s="452"/>
      <c r="G56" s="467" t="s">
        <v>70</v>
      </c>
      <c r="H56" s="366"/>
      <c r="I56" s="366"/>
      <c r="J56" s="366"/>
      <c r="K56" s="366"/>
      <c r="L56" s="468" t="s">
        <v>76</v>
      </c>
      <c r="M56" s="366"/>
      <c r="N56" s="366"/>
      <c r="O56" s="366"/>
      <c r="P56" s="366"/>
      <c r="Q56" s="366"/>
      <c r="R56" s="366"/>
      <c r="S56" s="366"/>
      <c r="T56" s="366"/>
      <c r="U56" s="366"/>
      <c r="V56" s="366"/>
      <c r="W56" s="366"/>
      <c r="X56" s="469"/>
      <c r="Y56" s="470" t="s">
        <v>84</v>
      </c>
      <c r="Z56" s="471"/>
      <c r="AA56" s="471"/>
      <c r="AB56" s="472"/>
      <c r="AC56" s="467" t="s">
        <v>70</v>
      </c>
      <c r="AD56" s="366"/>
      <c r="AE56" s="366"/>
      <c r="AF56" s="366"/>
      <c r="AG56" s="366"/>
      <c r="AH56" s="468" t="s">
        <v>76</v>
      </c>
      <c r="AI56" s="366"/>
      <c r="AJ56" s="366"/>
      <c r="AK56" s="366"/>
      <c r="AL56" s="366"/>
      <c r="AM56" s="366"/>
      <c r="AN56" s="366"/>
      <c r="AO56" s="366"/>
      <c r="AP56" s="366"/>
      <c r="AQ56" s="366"/>
      <c r="AR56" s="366"/>
      <c r="AS56" s="366"/>
      <c r="AT56" s="469"/>
      <c r="AU56" s="470" t="s">
        <v>84</v>
      </c>
      <c r="AV56" s="471"/>
      <c r="AW56" s="471"/>
      <c r="AX56" s="473"/>
      <c r="AY56" s="2">
        <f t="shared" ref="AY56:AY67" si="4">$AY$55</f>
        <v>0</v>
      </c>
    </row>
    <row r="57" spans="1:51" ht="24.75" hidden="1" customHeight="1" x14ac:dyDescent="0.15">
      <c r="A57" s="450"/>
      <c r="B57" s="451"/>
      <c r="C57" s="451"/>
      <c r="D57" s="451"/>
      <c r="E57" s="451"/>
      <c r="F57" s="452"/>
      <c r="G57" s="474"/>
      <c r="H57" s="475"/>
      <c r="I57" s="475"/>
      <c r="J57" s="475"/>
      <c r="K57" s="476"/>
      <c r="L57" s="477"/>
      <c r="M57" s="478"/>
      <c r="N57" s="478"/>
      <c r="O57" s="478"/>
      <c r="P57" s="478"/>
      <c r="Q57" s="478"/>
      <c r="R57" s="478"/>
      <c r="S57" s="478"/>
      <c r="T57" s="478"/>
      <c r="U57" s="478"/>
      <c r="V57" s="478"/>
      <c r="W57" s="478"/>
      <c r="X57" s="479"/>
      <c r="Y57" s="480"/>
      <c r="Z57" s="481"/>
      <c r="AA57" s="481"/>
      <c r="AB57" s="4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3"/>
      <c r="AY57" s="2">
        <f t="shared" si="4"/>
        <v>0</v>
      </c>
    </row>
    <row r="58" spans="1:51" ht="24.75" hidden="1" customHeight="1" x14ac:dyDescent="0.15">
      <c r="A58" s="450"/>
      <c r="B58" s="451"/>
      <c r="C58" s="451"/>
      <c r="D58" s="451"/>
      <c r="E58" s="451"/>
      <c r="F58" s="452"/>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462"/>
      <c r="AY58" s="2">
        <f t="shared" si="4"/>
        <v>0</v>
      </c>
    </row>
    <row r="59" spans="1:51" ht="24.75" hidden="1" customHeight="1" x14ac:dyDescent="0.15">
      <c r="A59" s="450"/>
      <c r="B59" s="451"/>
      <c r="C59" s="451"/>
      <c r="D59" s="451"/>
      <c r="E59" s="451"/>
      <c r="F59" s="452"/>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462"/>
      <c r="AY59" s="2">
        <f t="shared" si="4"/>
        <v>0</v>
      </c>
    </row>
    <row r="60" spans="1:51" ht="24.75" hidden="1" customHeight="1" x14ac:dyDescent="0.15">
      <c r="A60" s="450"/>
      <c r="B60" s="451"/>
      <c r="C60" s="451"/>
      <c r="D60" s="451"/>
      <c r="E60" s="451"/>
      <c r="F60" s="452"/>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462"/>
      <c r="AY60" s="2">
        <f t="shared" si="4"/>
        <v>0</v>
      </c>
    </row>
    <row r="61" spans="1:51" ht="24.75" hidden="1" customHeight="1" x14ac:dyDescent="0.15">
      <c r="A61" s="450"/>
      <c r="B61" s="451"/>
      <c r="C61" s="451"/>
      <c r="D61" s="451"/>
      <c r="E61" s="451"/>
      <c r="F61" s="452"/>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462"/>
      <c r="AY61" s="2">
        <f t="shared" si="4"/>
        <v>0</v>
      </c>
    </row>
    <row r="62" spans="1:51" ht="24.75" hidden="1" customHeight="1" x14ac:dyDescent="0.15">
      <c r="A62" s="450"/>
      <c r="B62" s="451"/>
      <c r="C62" s="451"/>
      <c r="D62" s="451"/>
      <c r="E62" s="451"/>
      <c r="F62" s="452"/>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462"/>
      <c r="AY62" s="2">
        <f t="shared" si="4"/>
        <v>0</v>
      </c>
    </row>
    <row r="63" spans="1:51" ht="24.75" hidden="1" customHeight="1" x14ac:dyDescent="0.15">
      <c r="A63" s="450"/>
      <c r="B63" s="451"/>
      <c r="C63" s="451"/>
      <c r="D63" s="451"/>
      <c r="E63" s="451"/>
      <c r="F63" s="452"/>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462"/>
      <c r="AY63" s="2">
        <f t="shared" si="4"/>
        <v>0</v>
      </c>
    </row>
    <row r="64" spans="1:51" ht="24.75" hidden="1" customHeight="1" x14ac:dyDescent="0.15">
      <c r="A64" s="450"/>
      <c r="B64" s="451"/>
      <c r="C64" s="451"/>
      <c r="D64" s="451"/>
      <c r="E64" s="451"/>
      <c r="F64" s="452"/>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462"/>
      <c r="AY64" s="2">
        <f t="shared" si="4"/>
        <v>0</v>
      </c>
    </row>
    <row r="65" spans="1:51" ht="24.75" hidden="1" customHeight="1" x14ac:dyDescent="0.15">
      <c r="A65" s="450"/>
      <c r="B65" s="451"/>
      <c r="C65" s="451"/>
      <c r="D65" s="451"/>
      <c r="E65" s="451"/>
      <c r="F65" s="452"/>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462"/>
      <c r="AY65" s="2">
        <f t="shared" si="4"/>
        <v>0</v>
      </c>
    </row>
    <row r="66" spans="1:51" ht="24.75" hidden="1" customHeight="1" x14ac:dyDescent="0.15">
      <c r="A66" s="450"/>
      <c r="B66" s="451"/>
      <c r="C66" s="451"/>
      <c r="D66" s="451"/>
      <c r="E66" s="451"/>
      <c r="F66" s="452"/>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462"/>
      <c r="AY66" s="2">
        <f t="shared" si="4"/>
        <v>0</v>
      </c>
    </row>
    <row r="67" spans="1:51" ht="24.75" hidden="1" customHeight="1" x14ac:dyDescent="0.15">
      <c r="A67" s="450"/>
      <c r="B67" s="451"/>
      <c r="C67" s="451"/>
      <c r="D67" s="451"/>
      <c r="E67" s="451"/>
      <c r="F67" s="452"/>
      <c r="G67" s="435" t="s">
        <v>85</v>
      </c>
      <c r="H67" s="436"/>
      <c r="I67" s="436"/>
      <c r="J67" s="436"/>
      <c r="K67" s="436"/>
      <c r="L67" s="437"/>
      <c r="M67" s="294"/>
      <c r="N67" s="294"/>
      <c r="O67" s="294"/>
      <c r="P67" s="294"/>
      <c r="Q67" s="294"/>
      <c r="R67" s="294"/>
      <c r="S67" s="294"/>
      <c r="T67" s="294"/>
      <c r="U67" s="294"/>
      <c r="V67" s="294"/>
      <c r="W67" s="294"/>
      <c r="X67" s="295"/>
      <c r="Y67" s="438">
        <f>SUM(Y57:AB66)</f>
        <v>0</v>
      </c>
      <c r="Z67" s="439"/>
      <c r="AA67" s="439"/>
      <c r="AB67" s="440"/>
      <c r="AC67" s="435" t="s">
        <v>85</v>
      </c>
      <c r="AD67" s="436"/>
      <c r="AE67" s="436"/>
      <c r="AF67" s="436"/>
      <c r="AG67" s="436"/>
      <c r="AH67" s="437"/>
      <c r="AI67" s="294"/>
      <c r="AJ67" s="294"/>
      <c r="AK67" s="294"/>
      <c r="AL67" s="294"/>
      <c r="AM67" s="294"/>
      <c r="AN67" s="294"/>
      <c r="AO67" s="294"/>
      <c r="AP67" s="294"/>
      <c r="AQ67" s="294"/>
      <c r="AR67" s="294"/>
      <c r="AS67" s="294"/>
      <c r="AT67" s="295"/>
      <c r="AU67" s="438">
        <f>SUM(AU57:AX66)</f>
        <v>0</v>
      </c>
      <c r="AV67" s="439"/>
      <c r="AW67" s="439"/>
      <c r="AX67" s="441"/>
      <c r="AY67" s="2">
        <f t="shared" si="4"/>
        <v>0</v>
      </c>
    </row>
    <row r="68" spans="1:51" ht="30" hidden="1" customHeight="1" x14ac:dyDescent="0.15">
      <c r="A68" s="450"/>
      <c r="B68" s="451"/>
      <c r="C68" s="451"/>
      <c r="D68" s="451"/>
      <c r="E68" s="451"/>
      <c r="F68" s="452"/>
      <c r="G68" s="463" t="s">
        <v>183</v>
      </c>
      <c r="H68" s="464"/>
      <c r="I68" s="464"/>
      <c r="J68" s="464"/>
      <c r="K68" s="464"/>
      <c r="L68" s="464"/>
      <c r="M68" s="464"/>
      <c r="N68" s="464"/>
      <c r="O68" s="464"/>
      <c r="P68" s="464"/>
      <c r="Q68" s="464"/>
      <c r="R68" s="464"/>
      <c r="S68" s="464"/>
      <c r="T68" s="464"/>
      <c r="U68" s="464"/>
      <c r="V68" s="464"/>
      <c r="W68" s="464"/>
      <c r="X68" s="464"/>
      <c r="Y68" s="464"/>
      <c r="Z68" s="464"/>
      <c r="AA68" s="464"/>
      <c r="AB68" s="465"/>
      <c r="AC68" s="463" t="s">
        <v>474</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s="2">
        <f>COUNTA($G$70,$AC$70)</f>
        <v>0</v>
      </c>
    </row>
    <row r="69" spans="1:51" ht="25.5" hidden="1" customHeight="1" x14ac:dyDescent="0.15">
      <c r="A69" s="450"/>
      <c r="B69" s="451"/>
      <c r="C69" s="451"/>
      <c r="D69" s="451"/>
      <c r="E69" s="451"/>
      <c r="F69" s="452"/>
      <c r="G69" s="467" t="s">
        <v>70</v>
      </c>
      <c r="H69" s="366"/>
      <c r="I69" s="366"/>
      <c r="J69" s="366"/>
      <c r="K69" s="366"/>
      <c r="L69" s="468" t="s">
        <v>76</v>
      </c>
      <c r="M69" s="366"/>
      <c r="N69" s="366"/>
      <c r="O69" s="366"/>
      <c r="P69" s="366"/>
      <c r="Q69" s="366"/>
      <c r="R69" s="366"/>
      <c r="S69" s="366"/>
      <c r="T69" s="366"/>
      <c r="U69" s="366"/>
      <c r="V69" s="366"/>
      <c r="W69" s="366"/>
      <c r="X69" s="469"/>
      <c r="Y69" s="470" t="s">
        <v>84</v>
      </c>
      <c r="Z69" s="471"/>
      <c r="AA69" s="471"/>
      <c r="AB69" s="472"/>
      <c r="AC69" s="467" t="s">
        <v>70</v>
      </c>
      <c r="AD69" s="366"/>
      <c r="AE69" s="366"/>
      <c r="AF69" s="366"/>
      <c r="AG69" s="366"/>
      <c r="AH69" s="468" t="s">
        <v>76</v>
      </c>
      <c r="AI69" s="366"/>
      <c r="AJ69" s="366"/>
      <c r="AK69" s="366"/>
      <c r="AL69" s="366"/>
      <c r="AM69" s="366"/>
      <c r="AN69" s="366"/>
      <c r="AO69" s="366"/>
      <c r="AP69" s="366"/>
      <c r="AQ69" s="366"/>
      <c r="AR69" s="366"/>
      <c r="AS69" s="366"/>
      <c r="AT69" s="469"/>
      <c r="AU69" s="470" t="s">
        <v>84</v>
      </c>
      <c r="AV69" s="471"/>
      <c r="AW69" s="471"/>
      <c r="AX69" s="473"/>
      <c r="AY69" s="2">
        <f t="shared" ref="AY69:AY80" si="5">$AY$68</f>
        <v>0</v>
      </c>
    </row>
    <row r="70" spans="1:51" ht="24.75" hidden="1" customHeight="1" x14ac:dyDescent="0.15">
      <c r="A70" s="450"/>
      <c r="B70" s="451"/>
      <c r="C70" s="451"/>
      <c r="D70" s="451"/>
      <c r="E70" s="451"/>
      <c r="F70" s="452"/>
      <c r="G70" s="474"/>
      <c r="H70" s="475"/>
      <c r="I70" s="475"/>
      <c r="J70" s="475"/>
      <c r="K70" s="476"/>
      <c r="L70" s="477"/>
      <c r="M70" s="478"/>
      <c r="N70" s="478"/>
      <c r="O70" s="478"/>
      <c r="P70" s="478"/>
      <c r="Q70" s="478"/>
      <c r="R70" s="478"/>
      <c r="S70" s="478"/>
      <c r="T70" s="478"/>
      <c r="U70" s="478"/>
      <c r="V70" s="478"/>
      <c r="W70" s="478"/>
      <c r="X70" s="479"/>
      <c r="Y70" s="480"/>
      <c r="Z70" s="481"/>
      <c r="AA70" s="481"/>
      <c r="AB70" s="4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3"/>
      <c r="AY70" s="2">
        <f t="shared" si="5"/>
        <v>0</v>
      </c>
    </row>
    <row r="71" spans="1:51" ht="24.75" hidden="1" customHeight="1" x14ac:dyDescent="0.15">
      <c r="A71" s="450"/>
      <c r="B71" s="451"/>
      <c r="C71" s="451"/>
      <c r="D71" s="451"/>
      <c r="E71" s="451"/>
      <c r="F71" s="452"/>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462"/>
      <c r="AY71" s="2">
        <f t="shared" si="5"/>
        <v>0</v>
      </c>
    </row>
    <row r="72" spans="1:51" ht="24.75" hidden="1" customHeight="1" x14ac:dyDescent="0.15">
      <c r="A72" s="450"/>
      <c r="B72" s="451"/>
      <c r="C72" s="451"/>
      <c r="D72" s="451"/>
      <c r="E72" s="451"/>
      <c r="F72" s="452"/>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462"/>
      <c r="AY72" s="2">
        <f t="shared" si="5"/>
        <v>0</v>
      </c>
    </row>
    <row r="73" spans="1:51" ht="24.75" hidden="1" customHeight="1" x14ac:dyDescent="0.15">
      <c r="A73" s="450"/>
      <c r="B73" s="451"/>
      <c r="C73" s="451"/>
      <c r="D73" s="451"/>
      <c r="E73" s="451"/>
      <c r="F73" s="452"/>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462"/>
      <c r="AY73" s="2">
        <f t="shared" si="5"/>
        <v>0</v>
      </c>
    </row>
    <row r="74" spans="1:51" ht="24.75" hidden="1" customHeight="1" x14ac:dyDescent="0.15">
      <c r="A74" s="450"/>
      <c r="B74" s="451"/>
      <c r="C74" s="451"/>
      <c r="D74" s="451"/>
      <c r="E74" s="451"/>
      <c r="F74" s="452"/>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462"/>
      <c r="AY74" s="2">
        <f t="shared" si="5"/>
        <v>0</v>
      </c>
    </row>
    <row r="75" spans="1:51" ht="24.75" hidden="1" customHeight="1" x14ac:dyDescent="0.15">
      <c r="A75" s="450"/>
      <c r="B75" s="451"/>
      <c r="C75" s="451"/>
      <c r="D75" s="451"/>
      <c r="E75" s="451"/>
      <c r="F75" s="452"/>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462"/>
      <c r="AY75" s="2">
        <f t="shared" si="5"/>
        <v>0</v>
      </c>
    </row>
    <row r="76" spans="1:51" ht="24.75" hidden="1" customHeight="1" x14ac:dyDescent="0.15">
      <c r="A76" s="450"/>
      <c r="B76" s="451"/>
      <c r="C76" s="451"/>
      <c r="D76" s="451"/>
      <c r="E76" s="451"/>
      <c r="F76" s="452"/>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462"/>
      <c r="AY76" s="2">
        <f t="shared" si="5"/>
        <v>0</v>
      </c>
    </row>
    <row r="77" spans="1:51" ht="24.75" hidden="1" customHeight="1" x14ac:dyDescent="0.15">
      <c r="A77" s="450"/>
      <c r="B77" s="451"/>
      <c r="C77" s="451"/>
      <c r="D77" s="451"/>
      <c r="E77" s="451"/>
      <c r="F77" s="452"/>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462"/>
      <c r="AY77" s="2">
        <f t="shared" si="5"/>
        <v>0</v>
      </c>
    </row>
    <row r="78" spans="1:51" ht="24.75" hidden="1" customHeight="1" x14ac:dyDescent="0.15">
      <c r="A78" s="450"/>
      <c r="B78" s="451"/>
      <c r="C78" s="451"/>
      <c r="D78" s="451"/>
      <c r="E78" s="451"/>
      <c r="F78" s="452"/>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462"/>
      <c r="AY78" s="2">
        <f t="shared" si="5"/>
        <v>0</v>
      </c>
    </row>
    <row r="79" spans="1:51" ht="24.75" hidden="1" customHeight="1" x14ac:dyDescent="0.15">
      <c r="A79" s="450"/>
      <c r="B79" s="451"/>
      <c r="C79" s="451"/>
      <c r="D79" s="451"/>
      <c r="E79" s="451"/>
      <c r="F79" s="452"/>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462"/>
      <c r="AY79" s="2">
        <f t="shared" si="5"/>
        <v>0</v>
      </c>
    </row>
    <row r="80" spans="1:51" ht="24.75" hidden="1" customHeight="1" x14ac:dyDescent="0.15">
      <c r="A80" s="450"/>
      <c r="B80" s="451"/>
      <c r="C80" s="451"/>
      <c r="D80" s="451"/>
      <c r="E80" s="451"/>
      <c r="F80" s="452"/>
      <c r="G80" s="435" t="s">
        <v>85</v>
      </c>
      <c r="H80" s="436"/>
      <c r="I80" s="436"/>
      <c r="J80" s="436"/>
      <c r="K80" s="436"/>
      <c r="L80" s="437"/>
      <c r="M80" s="294"/>
      <c r="N80" s="294"/>
      <c r="O80" s="294"/>
      <c r="P80" s="294"/>
      <c r="Q80" s="294"/>
      <c r="R80" s="294"/>
      <c r="S80" s="294"/>
      <c r="T80" s="294"/>
      <c r="U80" s="294"/>
      <c r="V80" s="294"/>
      <c r="W80" s="294"/>
      <c r="X80" s="295"/>
      <c r="Y80" s="438">
        <f>SUM(Y70:AB79)</f>
        <v>0</v>
      </c>
      <c r="Z80" s="439"/>
      <c r="AA80" s="439"/>
      <c r="AB80" s="440"/>
      <c r="AC80" s="435" t="s">
        <v>85</v>
      </c>
      <c r="AD80" s="436"/>
      <c r="AE80" s="436"/>
      <c r="AF80" s="436"/>
      <c r="AG80" s="436"/>
      <c r="AH80" s="437"/>
      <c r="AI80" s="294"/>
      <c r="AJ80" s="294"/>
      <c r="AK80" s="294"/>
      <c r="AL80" s="294"/>
      <c r="AM80" s="294"/>
      <c r="AN80" s="294"/>
      <c r="AO80" s="294"/>
      <c r="AP80" s="294"/>
      <c r="AQ80" s="294"/>
      <c r="AR80" s="294"/>
      <c r="AS80" s="294"/>
      <c r="AT80" s="295"/>
      <c r="AU80" s="438">
        <f>SUM(AU70:AX79)</f>
        <v>0</v>
      </c>
      <c r="AV80" s="439"/>
      <c r="AW80" s="439"/>
      <c r="AX80" s="441"/>
      <c r="AY80" s="2">
        <f t="shared" si="5"/>
        <v>0</v>
      </c>
    </row>
    <row r="81" spans="1:51" ht="30" hidden="1" customHeight="1" x14ac:dyDescent="0.15">
      <c r="A81" s="450"/>
      <c r="B81" s="451"/>
      <c r="C81" s="451"/>
      <c r="D81" s="451"/>
      <c r="E81" s="451"/>
      <c r="F81" s="452"/>
      <c r="G81" s="463" t="s">
        <v>476</v>
      </c>
      <c r="H81" s="464"/>
      <c r="I81" s="464"/>
      <c r="J81" s="464"/>
      <c r="K81" s="464"/>
      <c r="L81" s="464"/>
      <c r="M81" s="464"/>
      <c r="N81" s="464"/>
      <c r="O81" s="464"/>
      <c r="P81" s="464"/>
      <c r="Q81" s="464"/>
      <c r="R81" s="464"/>
      <c r="S81" s="464"/>
      <c r="T81" s="464"/>
      <c r="U81" s="464"/>
      <c r="V81" s="464"/>
      <c r="W81" s="464"/>
      <c r="X81" s="464"/>
      <c r="Y81" s="464"/>
      <c r="Z81" s="464"/>
      <c r="AA81" s="464"/>
      <c r="AB81" s="465"/>
      <c r="AC81" s="463" t="s">
        <v>480</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s="2">
        <f>COUNTA($G$83,$AC$83)</f>
        <v>0</v>
      </c>
    </row>
    <row r="82" spans="1:51" ht="24.75" hidden="1" customHeight="1" x14ac:dyDescent="0.15">
      <c r="A82" s="450"/>
      <c r="B82" s="451"/>
      <c r="C82" s="451"/>
      <c r="D82" s="451"/>
      <c r="E82" s="451"/>
      <c r="F82" s="452"/>
      <c r="G82" s="467" t="s">
        <v>70</v>
      </c>
      <c r="H82" s="366"/>
      <c r="I82" s="366"/>
      <c r="J82" s="366"/>
      <c r="K82" s="366"/>
      <c r="L82" s="468" t="s">
        <v>76</v>
      </c>
      <c r="M82" s="366"/>
      <c r="N82" s="366"/>
      <c r="O82" s="366"/>
      <c r="P82" s="366"/>
      <c r="Q82" s="366"/>
      <c r="R82" s="366"/>
      <c r="S82" s="366"/>
      <c r="T82" s="366"/>
      <c r="U82" s="366"/>
      <c r="V82" s="366"/>
      <c r="W82" s="366"/>
      <c r="X82" s="469"/>
      <c r="Y82" s="470" t="s">
        <v>84</v>
      </c>
      <c r="Z82" s="471"/>
      <c r="AA82" s="471"/>
      <c r="AB82" s="472"/>
      <c r="AC82" s="467" t="s">
        <v>70</v>
      </c>
      <c r="AD82" s="366"/>
      <c r="AE82" s="366"/>
      <c r="AF82" s="366"/>
      <c r="AG82" s="366"/>
      <c r="AH82" s="468" t="s">
        <v>76</v>
      </c>
      <c r="AI82" s="366"/>
      <c r="AJ82" s="366"/>
      <c r="AK82" s="366"/>
      <c r="AL82" s="366"/>
      <c r="AM82" s="366"/>
      <c r="AN82" s="366"/>
      <c r="AO82" s="366"/>
      <c r="AP82" s="366"/>
      <c r="AQ82" s="366"/>
      <c r="AR82" s="366"/>
      <c r="AS82" s="366"/>
      <c r="AT82" s="469"/>
      <c r="AU82" s="470" t="s">
        <v>84</v>
      </c>
      <c r="AV82" s="471"/>
      <c r="AW82" s="471"/>
      <c r="AX82" s="473"/>
      <c r="AY82" s="2">
        <f t="shared" ref="AY82:AY93" si="6">$AY$81</f>
        <v>0</v>
      </c>
    </row>
    <row r="83" spans="1:51" ht="24.75" hidden="1" customHeight="1" x14ac:dyDescent="0.15">
      <c r="A83" s="450"/>
      <c r="B83" s="451"/>
      <c r="C83" s="451"/>
      <c r="D83" s="451"/>
      <c r="E83" s="451"/>
      <c r="F83" s="452"/>
      <c r="G83" s="474"/>
      <c r="H83" s="475"/>
      <c r="I83" s="475"/>
      <c r="J83" s="475"/>
      <c r="K83" s="476"/>
      <c r="L83" s="477"/>
      <c r="M83" s="478"/>
      <c r="N83" s="478"/>
      <c r="O83" s="478"/>
      <c r="P83" s="478"/>
      <c r="Q83" s="478"/>
      <c r="R83" s="478"/>
      <c r="S83" s="478"/>
      <c r="T83" s="478"/>
      <c r="U83" s="478"/>
      <c r="V83" s="478"/>
      <c r="W83" s="478"/>
      <c r="X83" s="479"/>
      <c r="Y83" s="480"/>
      <c r="Z83" s="481"/>
      <c r="AA83" s="481"/>
      <c r="AB83" s="4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3"/>
      <c r="AY83" s="2">
        <f t="shared" si="6"/>
        <v>0</v>
      </c>
    </row>
    <row r="84" spans="1:51" ht="24.75" hidden="1" customHeight="1" x14ac:dyDescent="0.15">
      <c r="A84" s="450"/>
      <c r="B84" s="451"/>
      <c r="C84" s="451"/>
      <c r="D84" s="451"/>
      <c r="E84" s="451"/>
      <c r="F84" s="452"/>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462"/>
      <c r="AY84" s="2">
        <f t="shared" si="6"/>
        <v>0</v>
      </c>
    </row>
    <row r="85" spans="1:51" ht="24.75" hidden="1" customHeight="1" x14ac:dyDescent="0.15">
      <c r="A85" s="450"/>
      <c r="B85" s="451"/>
      <c r="C85" s="451"/>
      <c r="D85" s="451"/>
      <c r="E85" s="451"/>
      <c r="F85" s="452"/>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462"/>
      <c r="AY85" s="2">
        <f t="shared" si="6"/>
        <v>0</v>
      </c>
    </row>
    <row r="86" spans="1:51" ht="24.75" hidden="1" customHeight="1" x14ac:dyDescent="0.15">
      <c r="A86" s="450"/>
      <c r="B86" s="451"/>
      <c r="C86" s="451"/>
      <c r="D86" s="451"/>
      <c r="E86" s="451"/>
      <c r="F86" s="452"/>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462"/>
      <c r="AY86" s="2">
        <f t="shared" si="6"/>
        <v>0</v>
      </c>
    </row>
    <row r="87" spans="1:51" ht="24.75" hidden="1" customHeight="1" x14ac:dyDescent="0.15">
      <c r="A87" s="450"/>
      <c r="B87" s="451"/>
      <c r="C87" s="451"/>
      <c r="D87" s="451"/>
      <c r="E87" s="451"/>
      <c r="F87" s="452"/>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462"/>
      <c r="AY87" s="2">
        <f t="shared" si="6"/>
        <v>0</v>
      </c>
    </row>
    <row r="88" spans="1:51" ht="24.75" hidden="1" customHeight="1" x14ac:dyDescent="0.15">
      <c r="A88" s="450"/>
      <c r="B88" s="451"/>
      <c r="C88" s="451"/>
      <c r="D88" s="451"/>
      <c r="E88" s="451"/>
      <c r="F88" s="452"/>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462"/>
      <c r="AY88" s="2">
        <f t="shared" si="6"/>
        <v>0</v>
      </c>
    </row>
    <row r="89" spans="1:51" ht="24.75" hidden="1" customHeight="1" x14ac:dyDescent="0.15">
      <c r="A89" s="450"/>
      <c r="B89" s="451"/>
      <c r="C89" s="451"/>
      <c r="D89" s="451"/>
      <c r="E89" s="451"/>
      <c r="F89" s="452"/>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462"/>
      <c r="AY89" s="2">
        <f t="shared" si="6"/>
        <v>0</v>
      </c>
    </row>
    <row r="90" spans="1:51" ht="24.75" hidden="1" customHeight="1" x14ac:dyDescent="0.15">
      <c r="A90" s="450"/>
      <c r="B90" s="451"/>
      <c r="C90" s="451"/>
      <c r="D90" s="451"/>
      <c r="E90" s="451"/>
      <c r="F90" s="452"/>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462"/>
      <c r="AY90" s="2">
        <f t="shared" si="6"/>
        <v>0</v>
      </c>
    </row>
    <row r="91" spans="1:51" ht="24.75" hidden="1" customHeight="1" x14ac:dyDescent="0.15">
      <c r="A91" s="450"/>
      <c r="B91" s="451"/>
      <c r="C91" s="451"/>
      <c r="D91" s="451"/>
      <c r="E91" s="451"/>
      <c r="F91" s="452"/>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462"/>
      <c r="AY91" s="2">
        <f t="shared" si="6"/>
        <v>0</v>
      </c>
    </row>
    <row r="92" spans="1:51" ht="24.75" hidden="1" customHeight="1" x14ac:dyDescent="0.15">
      <c r="A92" s="450"/>
      <c r="B92" s="451"/>
      <c r="C92" s="451"/>
      <c r="D92" s="451"/>
      <c r="E92" s="451"/>
      <c r="F92" s="452"/>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462"/>
      <c r="AY92" s="2">
        <f t="shared" si="6"/>
        <v>0</v>
      </c>
    </row>
    <row r="93" spans="1:51" ht="24.75" hidden="1" customHeight="1" x14ac:dyDescent="0.15">
      <c r="A93" s="450"/>
      <c r="B93" s="451"/>
      <c r="C93" s="451"/>
      <c r="D93" s="451"/>
      <c r="E93" s="451"/>
      <c r="F93" s="452"/>
      <c r="G93" s="435" t="s">
        <v>85</v>
      </c>
      <c r="H93" s="436"/>
      <c r="I93" s="436"/>
      <c r="J93" s="436"/>
      <c r="K93" s="436"/>
      <c r="L93" s="437"/>
      <c r="M93" s="294"/>
      <c r="N93" s="294"/>
      <c r="O93" s="294"/>
      <c r="P93" s="294"/>
      <c r="Q93" s="294"/>
      <c r="R93" s="294"/>
      <c r="S93" s="294"/>
      <c r="T93" s="294"/>
      <c r="U93" s="294"/>
      <c r="V93" s="294"/>
      <c r="W93" s="294"/>
      <c r="X93" s="295"/>
      <c r="Y93" s="438">
        <f>SUM(Y83:AB92)</f>
        <v>0</v>
      </c>
      <c r="Z93" s="439"/>
      <c r="AA93" s="439"/>
      <c r="AB93" s="440"/>
      <c r="AC93" s="435" t="s">
        <v>85</v>
      </c>
      <c r="AD93" s="436"/>
      <c r="AE93" s="436"/>
      <c r="AF93" s="436"/>
      <c r="AG93" s="436"/>
      <c r="AH93" s="437"/>
      <c r="AI93" s="294"/>
      <c r="AJ93" s="294"/>
      <c r="AK93" s="294"/>
      <c r="AL93" s="294"/>
      <c r="AM93" s="294"/>
      <c r="AN93" s="294"/>
      <c r="AO93" s="294"/>
      <c r="AP93" s="294"/>
      <c r="AQ93" s="294"/>
      <c r="AR93" s="294"/>
      <c r="AS93" s="294"/>
      <c r="AT93" s="295"/>
      <c r="AU93" s="438">
        <f>SUM(AU83:AX92)</f>
        <v>0</v>
      </c>
      <c r="AV93" s="439"/>
      <c r="AW93" s="439"/>
      <c r="AX93" s="441"/>
      <c r="AY93" s="2">
        <f t="shared" si="6"/>
        <v>0</v>
      </c>
    </row>
    <row r="94" spans="1:51" ht="30" hidden="1" customHeight="1" x14ac:dyDescent="0.15">
      <c r="A94" s="450"/>
      <c r="B94" s="451"/>
      <c r="C94" s="451"/>
      <c r="D94" s="451"/>
      <c r="E94" s="451"/>
      <c r="F94" s="452"/>
      <c r="G94" s="463" t="s">
        <v>484</v>
      </c>
      <c r="H94" s="464"/>
      <c r="I94" s="464"/>
      <c r="J94" s="464"/>
      <c r="K94" s="464"/>
      <c r="L94" s="464"/>
      <c r="M94" s="464"/>
      <c r="N94" s="464"/>
      <c r="O94" s="464"/>
      <c r="P94" s="464"/>
      <c r="Q94" s="464"/>
      <c r="R94" s="464"/>
      <c r="S94" s="464"/>
      <c r="T94" s="464"/>
      <c r="U94" s="464"/>
      <c r="V94" s="464"/>
      <c r="W94" s="464"/>
      <c r="X94" s="464"/>
      <c r="Y94" s="464"/>
      <c r="Z94" s="464"/>
      <c r="AA94" s="464"/>
      <c r="AB94" s="465"/>
      <c r="AC94" s="463" t="s">
        <v>371</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s="2">
        <f>COUNTA($G$96,$AC$96)</f>
        <v>0</v>
      </c>
    </row>
    <row r="95" spans="1:51" ht="24.75" hidden="1" customHeight="1" x14ac:dyDescent="0.15">
      <c r="A95" s="450"/>
      <c r="B95" s="451"/>
      <c r="C95" s="451"/>
      <c r="D95" s="451"/>
      <c r="E95" s="451"/>
      <c r="F95" s="452"/>
      <c r="G95" s="467" t="s">
        <v>70</v>
      </c>
      <c r="H95" s="366"/>
      <c r="I95" s="366"/>
      <c r="J95" s="366"/>
      <c r="K95" s="366"/>
      <c r="L95" s="468" t="s">
        <v>76</v>
      </c>
      <c r="M95" s="366"/>
      <c r="N95" s="366"/>
      <c r="O95" s="366"/>
      <c r="P95" s="366"/>
      <c r="Q95" s="366"/>
      <c r="R95" s="366"/>
      <c r="S95" s="366"/>
      <c r="T95" s="366"/>
      <c r="U95" s="366"/>
      <c r="V95" s="366"/>
      <c r="W95" s="366"/>
      <c r="X95" s="469"/>
      <c r="Y95" s="470" t="s">
        <v>84</v>
      </c>
      <c r="Z95" s="471"/>
      <c r="AA95" s="471"/>
      <c r="AB95" s="472"/>
      <c r="AC95" s="467" t="s">
        <v>70</v>
      </c>
      <c r="AD95" s="366"/>
      <c r="AE95" s="366"/>
      <c r="AF95" s="366"/>
      <c r="AG95" s="366"/>
      <c r="AH95" s="468" t="s">
        <v>76</v>
      </c>
      <c r="AI95" s="366"/>
      <c r="AJ95" s="366"/>
      <c r="AK95" s="366"/>
      <c r="AL95" s="366"/>
      <c r="AM95" s="366"/>
      <c r="AN95" s="366"/>
      <c r="AO95" s="366"/>
      <c r="AP95" s="366"/>
      <c r="AQ95" s="366"/>
      <c r="AR95" s="366"/>
      <c r="AS95" s="366"/>
      <c r="AT95" s="469"/>
      <c r="AU95" s="470" t="s">
        <v>84</v>
      </c>
      <c r="AV95" s="471"/>
      <c r="AW95" s="471"/>
      <c r="AX95" s="473"/>
      <c r="AY95" s="2">
        <f t="shared" ref="AY95:AY106" si="7">$AY$94</f>
        <v>0</v>
      </c>
    </row>
    <row r="96" spans="1:51" ht="24.75" hidden="1" customHeight="1" x14ac:dyDescent="0.15">
      <c r="A96" s="450"/>
      <c r="B96" s="451"/>
      <c r="C96" s="451"/>
      <c r="D96" s="451"/>
      <c r="E96" s="451"/>
      <c r="F96" s="452"/>
      <c r="G96" s="474"/>
      <c r="H96" s="475"/>
      <c r="I96" s="475"/>
      <c r="J96" s="475"/>
      <c r="K96" s="476"/>
      <c r="L96" s="477"/>
      <c r="M96" s="478"/>
      <c r="N96" s="478"/>
      <c r="O96" s="478"/>
      <c r="P96" s="478"/>
      <c r="Q96" s="478"/>
      <c r="R96" s="478"/>
      <c r="S96" s="478"/>
      <c r="T96" s="478"/>
      <c r="U96" s="478"/>
      <c r="V96" s="478"/>
      <c r="W96" s="478"/>
      <c r="X96" s="479"/>
      <c r="Y96" s="480"/>
      <c r="Z96" s="481"/>
      <c r="AA96" s="481"/>
      <c r="AB96" s="4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3"/>
      <c r="AY96" s="2">
        <f t="shared" si="7"/>
        <v>0</v>
      </c>
    </row>
    <row r="97" spans="1:51" ht="24.75" hidden="1" customHeight="1" x14ac:dyDescent="0.15">
      <c r="A97" s="450"/>
      <c r="B97" s="451"/>
      <c r="C97" s="451"/>
      <c r="D97" s="451"/>
      <c r="E97" s="451"/>
      <c r="F97" s="452"/>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462"/>
      <c r="AY97" s="2">
        <f t="shared" si="7"/>
        <v>0</v>
      </c>
    </row>
    <row r="98" spans="1:51" ht="24.75" hidden="1" customHeight="1" x14ac:dyDescent="0.15">
      <c r="A98" s="450"/>
      <c r="B98" s="451"/>
      <c r="C98" s="451"/>
      <c r="D98" s="451"/>
      <c r="E98" s="451"/>
      <c r="F98" s="452"/>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2"/>
      <c r="AY98" s="2">
        <f t="shared" si="7"/>
        <v>0</v>
      </c>
    </row>
    <row r="99" spans="1:51" ht="24.75" hidden="1" customHeight="1" x14ac:dyDescent="0.15">
      <c r="A99" s="450"/>
      <c r="B99" s="451"/>
      <c r="C99" s="451"/>
      <c r="D99" s="451"/>
      <c r="E99" s="451"/>
      <c r="F99" s="452"/>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2"/>
      <c r="AY99" s="2">
        <f t="shared" si="7"/>
        <v>0</v>
      </c>
    </row>
    <row r="100" spans="1:51" ht="24.75" hidden="1" customHeight="1" x14ac:dyDescent="0.15">
      <c r="A100" s="450"/>
      <c r="B100" s="451"/>
      <c r="C100" s="451"/>
      <c r="D100" s="451"/>
      <c r="E100" s="451"/>
      <c r="F100" s="452"/>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2"/>
      <c r="AY100" s="2">
        <f t="shared" si="7"/>
        <v>0</v>
      </c>
    </row>
    <row r="101" spans="1:51" ht="24.75" hidden="1" customHeight="1" x14ac:dyDescent="0.15">
      <c r="A101" s="450"/>
      <c r="B101" s="451"/>
      <c r="C101" s="451"/>
      <c r="D101" s="451"/>
      <c r="E101" s="451"/>
      <c r="F101" s="452"/>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2"/>
      <c r="AY101" s="2">
        <f t="shared" si="7"/>
        <v>0</v>
      </c>
    </row>
    <row r="102" spans="1:51" ht="24.75" hidden="1" customHeight="1" x14ac:dyDescent="0.15">
      <c r="A102" s="450"/>
      <c r="B102" s="451"/>
      <c r="C102" s="451"/>
      <c r="D102" s="451"/>
      <c r="E102" s="451"/>
      <c r="F102" s="452"/>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2"/>
      <c r="AY102" s="2">
        <f t="shared" si="7"/>
        <v>0</v>
      </c>
    </row>
    <row r="103" spans="1:51" ht="24.75" hidden="1" customHeight="1" x14ac:dyDescent="0.15">
      <c r="A103" s="450"/>
      <c r="B103" s="451"/>
      <c r="C103" s="451"/>
      <c r="D103" s="451"/>
      <c r="E103" s="451"/>
      <c r="F103" s="452"/>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2"/>
      <c r="AY103" s="2">
        <f t="shared" si="7"/>
        <v>0</v>
      </c>
    </row>
    <row r="104" spans="1:51" ht="24.75" hidden="1" customHeight="1" x14ac:dyDescent="0.15">
      <c r="A104" s="450"/>
      <c r="B104" s="451"/>
      <c r="C104" s="451"/>
      <c r="D104" s="451"/>
      <c r="E104" s="451"/>
      <c r="F104" s="452"/>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2"/>
      <c r="AY104" s="2">
        <f t="shared" si="7"/>
        <v>0</v>
      </c>
    </row>
    <row r="105" spans="1:51" ht="24.75" hidden="1" customHeight="1" x14ac:dyDescent="0.15">
      <c r="A105" s="450"/>
      <c r="B105" s="451"/>
      <c r="C105" s="451"/>
      <c r="D105" s="451"/>
      <c r="E105" s="451"/>
      <c r="F105" s="452"/>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2"/>
      <c r="AY105" s="2">
        <f t="shared" si="7"/>
        <v>0</v>
      </c>
    </row>
    <row r="106" spans="1:51" ht="24.75" hidden="1" customHeight="1" x14ac:dyDescent="0.15">
      <c r="A106" s="858"/>
      <c r="B106" s="859"/>
      <c r="C106" s="859"/>
      <c r="D106" s="859"/>
      <c r="E106" s="859"/>
      <c r="F106" s="860"/>
      <c r="G106" s="863" t="s">
        <v>85</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85</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
        <f t="shared" si="7"/>
        <v>0</v>
      </c>
    </row>
    <row r="107" spans="1:51" s="75" customFormat="1" ht="24.75" hidden="1" customHeight="1" x14ac:dyDescent="0.15"/>
    <row r="108" spans="1:51" ht="30" hidden="1" customHeight="1" x14ac:dyDescent="0.15">
      <c r="A108" s="447" t="s">
        <v>104</v>
      </c>
      <c r="B108" s="448"/>
      <c r="C108" s="448"/>
      <c r="D108" s="448"/>
      <c r="E108" s="448"/>
      <c r="F108" s="449"/>
      <c r="G108" s="463" t="s">
        <v>369</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485</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s="2">
        <f>COUNTA($G$110,$AC$110)</f>
        <v>0</v>
      </c>
    </row>
    <row r="109" spans="1:51" ht="24.75" hidden="1" customHeight="1" x14ac:dyDescent="0.15">
      <c r="A109" s="450"/>
      <c r="B109" s="451"/>
      <c r="C109" s="451"/>
      <c r="D109" s="451"/>
      <c r="E109" s="451"/>
      <c r="F109" s="452"/>
      <c r="G109" s="467" t="s">
        <v>70</v>
      </c>
      <c r="H109" s="366"/>
      <c r="I109" s="366"/>
      <c r="J109" s="366"/>
      <c r="K109" s="366"/>
      <c r="L109" s="468" t="s">
        <v>76</v>
      </c>
      <c r="M109" s="366"/>
      <c r="N109" s="366"/>
      <c r="O109" s="366"/>
      <c r="P109" s="366"/>
      <c r="Q109" s="366"/>
      <c r="R109" s="366"/>
      <c r="S109" s="366"/>
      <c r="T109" s="366"/>
      <c r="U109" s="366"/>
      <c r="V109" s="366"/>
      <c r="W109" s="366"/>
      <c r="X109" s="469"/>
      <c r="Y109" s="470" t="s">
        <v>84</v>
      </c>
      <c r="Z109" s="471"/>
      <c r="AA109" s="471"/>
      <c r="AB109" s="472"/>
      <c r="AC109" s="467" t="s">
        <v>70</v>
      </c>
      <c r="AD109" s="366"/>
      <c r="AE109" s="366"/>
      <c r="AF109" s="366"/>
      <c r="AG109" s="366"/>
      <c r="AH109" s="468" t="s">
        <v>76</v>
      </c>
      <c r="AI109" s="366"/>
      <c r="AJ109" s="366"/>
      <c r="AK109" s="366"/>
      <c r="AL109" s="366"/>
      <c r="AM109" s="366"/>
      <c r="AN109" s="366"/>
      <c r="AO109" s="366"/>
      <c r="AP109" s="366"/>
      <c r="AQ109" s="366"/>
      <c r="AR109" s="366"/>
      <c r="AS109" s="366"/>
      <c r="AT109" s="469"/>
      <c r="AU109" s="470" t="s">
        <v>84</v>
      </c>
      <c r="AV109" s="471"/>
      <c r="AW109" s="471"/>
      <c r="AX109" s="473"/>
      <c r="AY109" s="2">
        <f t="shared" ref="AY109:AY120" si="8">$AY$108</f>
        <v>0</v>
      </c>
    </row>
    <row r="110" spans="1:51" ht="24.75" hidden="1" customHeight="1" x14ac:dyDescent="0.15">
      <c r="A110" s="450"/>
      <c r="B110" s="451"/>
      <c r="C110" s="451"/>
      <c r="D110" s="451"/>
      <c r="E110" s="451"/>
      <c r="F110" s="452"/>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4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3"/>
      <c r="AY110" s="2">
        <f t="shared" si="8"/>
        <v>0</v>
      </c>
    </row>
    <row r="111" spans="1:51" ht="24.75" hidden="1" customHeight="1" x14ac:dyDescent="0.15">
      <c r="A111" s="450"/>
      <c r="B111" s="451"/>
      <c r="C111" s="451"/>
      <c r="D111" s="451"/>
      <c r="E111" s="451"/>
      <c r="F111" s="452"/>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2"/>
      <c r="AY111" s="2">
        <f t="shared" si="8"/>
        <v>0</v>
      </c>
    </row>
    <row r="112" spans="1:51" ht="24.75" hidden="1" customHeight="1" x14ac:dyDescent="0.15">
      <c r="A112" s="450"/>
      <c r="B112" s="451"/>
      <c r="C112" s="451"/>
      <c r="D112" s="451"/>
      <c r="E112" s="451"/>
      <c r="F112" s="452"/>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2"/>
      <c r="AY112" s="2">
        <f t="shared" si="8"/>
        <v>0</v>
      </c>
    </row>
    <row r="113" spans="1:51" ht="24.75" hidden="1" customHeight="1" x14ac:dyDescent="0.15">
      <c r="A113" s="450"/>
      <c r="B113" s="451"/>
      <c r="C113" s="451"/>
      <c r="D113" s="451"/>
      <c r="E113" s="451"/>
      <c r="F113" s="452"/>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2"/>
      <c r="AY113" s="2">
        <f t="shared" si="8"/>
        <v>0</v>
      </c>
    </row>
    <row r="114" spans="1:51" ht="24.75" hidden="1" customHeight="1" x14ac:dyDescent="0.15">
      <c r="A114" s="450"/>
      <c r="B114" s="451"/>
      <c r="C114" s="451"/>
      <c r="D114" s="451"/>
      <c r="E114" s="451"/>
      <c r="F114" s="452"/>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2"/>
      <c r="AY114" s="2">
        <f t="shared" si="8"/>
        <v>0</v>
      </c>
    </row>
    <row r="115" spans="1:51" ht="24.75" hidden="1" customHeight="1" x14ac:dyDescent="0.15">
      <c r="A115" s="450"/>
      <c r="B115" s="451"/>
      <c r="C115" s="451"/>
      <c r="D115" s="451"/>
      <c r="E115" s="451"/>
      <c r="F115" s="452"/>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2"/>
      <c r="AY115" s="2">
        <f t="shared" si="8"/>
        <v>0</v>
      </c>
    </row>
    <row r="116" spans="1:51" ht="24.75" hidden="1" customHeight="1" x14ac:dyDescent="0.15">
      <c r="A116" s="450"/>
      <c r="B116" s="451"/>
      <c r="C116" s="451"/>
      <c r="D116" s="451"/>
      <c r="E116" s="451"/>
      <c r="F116" s="452"/>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2"/>
      <c r="AY116" s="2">
        <f t="shared" si="8"/>
        <v>0</v>
      </c>
    </row>
    <row r="117" spans="1:51" ht="24.75" hidden="1" customHeight="1" x14ac:dyDescent="0.15">
      <c r="A117" s="450"/>
      <c r="B117" s="451"/>
      <c r="C117" s="451"/>
      <c r="D117" s="451"/>
      <c r="E117" s="451"/>
      <c r="F117" s="452"/>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462"/>
      <c r="AY117" s="2">
        <f t="shared" si="8"/>
        <v>0</v>
      </c>
    </row>
    <row r="118" spans="1:51" ht="24.75" hidden="1" customHeight="1" x14ac:dyDescent="0.15">
      <c r="A118" s="450"/>
      <c r="B118" s="451"/>
      <c r="C118" s="451"/>
      <c r="D118" s="451"/>
      <c r="E118" s="451"/>
      <c r="F118" s="452"/>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462"/>
      <c r="AY118" s="2">
        <f t="shared" si="8"/>
        <v>0</v>
      </c>
    </row>
    <row r="119" spans="1:51" ht="24.75" hidden="1" customHeight="1" x14ac:dyDescent="0.15">
      <c r="A119" s="450"/>
      <c r="B119" s="451"/>
      <c r="C119" s="451"/>
      <c r="D119" s="451"/>
      <c r="E119" s="451"/>
      <c r="F119" s="452"/>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2"/>
      <c r="AY119" s="2">
        <f t="shared" si="8"/>
        <v>0</v>
      </c>
    </row>
    <row r="120" spans="1:51" ht="24.75" hidden="1" customHeight="1" x14ac:dyDescent="0.15">
      <c r="A120" s="450"/>
      <c r="B120" s="451"/>
      <c r="C120" s="451"/>
      <c r="D120" s="451"/>
      <c r="E120" s="451"/>
      <c r="F120" s="452"/>
      <c r="G120" s="435" t="s">
        <v>85</v>
      </c>
      <c r="H120" s="436"/>
      <c r="I120" s="436"/>
      <c r="J120" s="436"/>
      <c r="K120" s="436"/>
      <c r="L120" s="437"/>
      <c r="M120" s="294"/>
      <c r="N120" s="294"/>
      <c r="O120" s="294"/>
      <c r="P120" s="294"/>
      <c r="Q120" s="294"/>
      <c r="R120" s="294"/>
      <c r="S120" s="294"/>
      <c r="T120" s="294"/>
      <c r="U120" s="294"/>
      <c r="V120" s="294"/>
      <c r="W120" s="294"/>
      <c r="X120" s="295"/>
      <c r="Y120" s="438">
        <f>SUM(Y110:AB119)</f>
        <v>0</v>
      </c>
      <c r="Z120" s="439"/>
      <c r="AA120" s="439"/>
      <c r="AB120" s="440"/>
      <c r="AC120" s="435" t="s">
        <v>85</v>
      </c>
      <c r="AD120" s="436"/>
      <c r="AE120" s="436"/>
      <c r="AF120" s="436"/>
      <c r="AG120" s="436"/>
      <c r="AH120" s="437"/>
      <c r="AI120" s="294"/>
      <c r="AJ120" s="294"/>
      <c r="AK120" s="294"/>
      <c r="AL120" s="294"/>
      <c r="AM120" s="294"/>
      <c r="AN120" s="294"/>
      <c r="AO120" s="294"/>
      <c r="AP120" s="294"/>
      <c r="AQ120" s="294"/>
      <c r="AR120" s="294"/>
      <c r="AS120" s="294"/>
      <c r="AT120" s="295"/>
      <c r="AU120" s="438">
        <f>SUM(AU110:AX119)</f>
        <v>0</v>
      </c>
      <c r="AV120" s="439"/>
      <c r="AW120" s="439"/>
      <c r="AX120" s="441"/>
      <c r="AY120" s="2">
        <f t="shared" si="8"/>
        <v>0</v>
      </c>
    </row>
    <row r="121" spans="1:51" ht="30" hidden="1" customHeight="1" x14ac:dyDescent="0.15">
      <c r="A121" s="450"/>
      <c r="B121" s="451"/>
      <c r="C121" s="451"/>
      <c r="D121" s="451"/>
      <c r="E121" s="451"/>
      <c r="F121" s="452"/>
      <c r="G121" s="463" t="s">
        <v>489</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432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s="2">
        <f>COUNTA($G$123,$AC$123)</f>
        <v>0</v>
      </c>
    </row>
    <row r="122" spans="1:51" ht="25.5" hidden="1" customHeight="1" x14ac:dyDescent="0.15">
      <c r="A122" s="450"/>
      <c r="B122" s="451"/>
      <c r="C122" s="451"/>
      <c r="D122" s="451"/>
      <c r="E122" s="451"/>
      <c r="F122" s="452"/>
      <c r="G122" s="467" t="s">
        <v>70</v>
      </c>
      <c r="H122" s="366"/>
      <c r="I122" s="366"/>
      <c r="J122" s="366"/>
      <c r="K122" s="366"/>
      <c r="L122" s="468" t="s">
        <v>76</v>
      </c>
      <c r="M122" s="366"/>
      <c r="N122" s="366"/>
      <c r="O122" s="366"/>
      <c r="P122" s="366"/>
      <c r="Q122" s="366"/>
      <c r="R122" s="366"/>
      <c r="S122" s="366"/>
      <c r="T122" s="366"/>
      <c r="U122" s="366"/>
      <c r="V122" s="366"/>
      <c r="W122" s="366"/>
      <c r="X122" s="469"/>
      <c r="Y122" s="470" t="s">
        <v>84</v>
      </c>
      <c r="Z122" s="471"/>
      <c r="AA122" s="471"/>
      <c r="AB122" s="472"/>
      <c r="AC122" s="467" t="s">
        <v>70</v>
      </c>
      <c r="AD122" s="366"/>
      <c r="AE122" s="366"/>
      <c r="AF122" s="366"/>
      <c r="AG122" s="366"/>
      <c r="AH122" s="468" t="s">
        <v>76</v>
      </c>
      <c r="AI122" s="366"/>
      <c r="AJ122" s="366"/>
      <c r="AK122" s="366"/>
      <c r="AL122" s="366"/>
      <c r="AM122" s="366"/>
      <c r="AN122" s="366"/>
      <c r="AO122" s="366"/>
      <c r="AP122" s="366"/>
      <c r="AQ122" s="366"/>
      <c r="AR122" s="366"/>
      <c r="AS122" s="366"/>
      <c r="AT122" s="469"/>
      <c r="AU122" s="470" t="s">
        <v>84</v>
      </c>
      <c r="AV122" s="471"/>
      <c r="AW122" s="471"/>
      <c r="AX122" s="473"/>
      <c r="AY122" s="2">
        <f t="shared" ref="AY122:AY133" si="9">$AY$121</f>
        <v>0</v>
      </c>
    </row>
    <row r="123" spans="1:51" ht="24.75" hidden="1" customHeight="1" x14ac:dyDescent="0.15">
      <c r="A123" s="450"/>
      <c r="B123" s="451"/>
      <c r="C123" s="451"/>
      <c r="D123" s="451"/>
      <c r="E123" s="451"/>
      <c r="F123" s="452"/>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3"/>
      <c r="AY123" s="2">
        <f t="shared" si="9"/>
        <v>0</v>
      </c>
    </row>
    <row r="124" spans="1:51" ht="24.75" hidden="1" customHeight="1" x14ac:dyDescent="0.15">
      <c r="A124" s="450"/>
      <c r="B124" s="451"/>
      <c r="C124" s="451"/>
      <c r="D124" s="451"/>
      <c r="E124" s="451"/>
      <c r="F124" s="452"/>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2"/>
      <c r="AY124" s="2">
        <f t="shared" si="9"/>
        <v>0</v>
      </c>
    </row>
    <row r="125" spans="1:51" ht="24.75" hidden="1" customHeight="1" x14ac:dyDescent="0.15">
      <c r="A125" s="450"/>
      <c r="B125" s="451"/>
      <c r="C125" s="451"/>
      <c r="D125" s="451"/>
      <c r="E125" s="451"/>
      <c r="F125" s="452"/>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2"/>
      <c r="AY125" s="2">
        <f t="shared" si="9"/>
        <v>0</v>
      </c>
    </row>
    <row r="126" spans="1:51" ht="24.75" hidden="1" customHeight="1" x14ac:dyDescent="0.15">
      <c r="A126" s="450"/>
      <c r="B126" s="451"/>
      <c r="C126" s="451"/>
      <c r="D126" s="451"/>
      <c r="E126" s="451"/>
      <c r="F126" s="452"/>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2"/>
      <c r="AY126" s="2">
        <f t="shared" si="9"/>
        <v>0</v>
      </c>
    </row>
    <row r="127" spans="1:51" ht="24.75" hidden="1" customHeight="1" x14ac:dyDescent="0.15">
      <c r="A127" s="450"/>
      <c r="B127" s="451"/>
      <c r="C127" s="451"/>
      <c r="D127" s="451"/>
      <c r="E127" s="451"/>
      <c r="F127" s="452"/>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2"/>
      <c r="AY127" s="2">
        <f t="shared" si="9"/>
        <v>0</v>
      </c>
    </row>
    <row r="128" spans="1:51" ht="24.75" hidden="1" customHeight="1" x14ac:dyDescent="0.15">
      <c r="A128" s="450"/>
      <c r="B128" s="451"/>
      <c r="C128" s="451"/>
      <c r="D128" s="451"/>
      <c r="E128" s="451"/>
      <c r="F128" s="452"/>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462"/>
      <c r="AY128" s="2">
        <f t="shared" si="9"/>
        <v>0</v>
      </c>
    </row>
    <row r="129" spans="1:51" ht="24.75" hidden="1" customHeight="1" x14ac:dyDescent="0.15">
      <c r="A129" s="450"/>
      <c r="B129" s="451"/>
      <c r="C129" s="451"/>
      <c r="D129" s="451"/>
      <c r="E129" s="451"/>
      <c r="F129" s="452"/>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462"/>
      <c r="AY129" s="2">
        <f t="shared" si="9"/>
        <v>0</v>
      </c>
    </row>
    <row r="130" spans="1:51" ht="24.75" hidden="1" customHeight="1" x14ac:dyDescent="0.15">
      <c r="A130" s="450"/>
      <c r="B130" s="451"/>
      <c r="C130" s="451"/>
      <c r="D130" s="451"/>
      <c r="E130" s="451"/>
      <c r="F130" s="452"/>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2"/>
      <c r="AY130" s="2">
        <f t="shared" si="9"/>
        <v>0</v>
      </c>
    </row>
    <row r="131" spans="1:51" ht="24.75" hidden="1" customHeight="1" x14ac:dyDescent="0.15">
      <c r="A131" s="450"/>
      <c r="B131" s="451"/>
      <c r="C131" s="451"/>
      <c r="D131" s="451"/>
      <c r="E131" s="451"/>
      <c r="F131" s="452"/>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2"/>
      <c r="AY131" s="2">
        <f t="shared" si="9"/>
        <v>0</v>
      </c>
    </row>
    <row r="132" spans="1:51" ht="24.75" hidden="1" customHeight="1" x14ac:dyDescent="0.15">
      <c r="A132" s="450"/>
      <c r="B132" s="451"/>
      <c r="C132" s="451"/>
      <c r="D132" s="451"/>
      <c r="E132" s="451"/>
      <c r="F132" s="452"/>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2"/>
      <c r="AY132" s="2">
        <f t="shared" si="9"/>
        <v>0</v>
      </c>
    </row>
    <row r="133" spans="1:51" ht="24.75" hidden="1" customHeight="1" x14ac:dyDescent="0.15">
      <c r="A133" s="450"/>
      <c r="B133" s="451"/>
      <c r="C133" s="451"/>
      <c r="D133" s="451"/>
      <c r="E133" s="451"/>
      <c r="F133" s="452"/>
      <c r="G133" s="435" t="s">
        <v>85</v>
      </c>
      <c r="H133" s="436"/>
      <c r="I133" s="436"/>
      <c r="J133" s="436"/>
      <c r="K133" s="436"/>
      <c r="L133" s="437"/>
      <c r="M133" s="294"/>
      <c r="N133" s="294"/>
      <c r="O133" s="294"/>
      <c r="P133" s="294"/>
      <c r="Q133" s="294"/>
      <c r="R133" s="294"/>
      <c r="S133" s="294"/>
      <c r="T133" s="294"/>
      <c r="U133" s="294"/>
      <c r="V133" s="294"/>
      <c r="W133" s="294"/>
      <c r="X133" s="295"/>
      <c r="Y133" s="438">
        <f>SUM(Y123:AB132)</f>
        <v>0</v>
      </c>
      <c r="Z133" s="439"/>
      <c r="AA133" s="439"/>
      <c r="AB133" s="440"/>
      <c r="AC133" s="435" t="s">
        <v>85</v>
      </c>
      <c r="AD133" s="436"/>
      <c r="AE133" s="436"/>
      <c r="AF133" s="436"/>
      <c r="AG133" s="436"/>
      <c r="AH133" s="437"/>
      <c r="AI133" s="294"/>
      <c r="AJ133" s="294"/>
      <c r="AK133" s="294"/>
      <c r="AL133" s="294"/>
      <c r="AM133" s="294"/>
      <c r="AN133" s="294"/>
      <c r="AO133" s="294"/>
      <c r="AP133" s="294"/>
      <c r="AQ133" s="294"/>
      <c r="AR133" s="294"/>
      <c r="AS133" s="294"/>
      <c r="AT133" s="295"/>
      <c r="AU133" s="438">
        <f>SUM(AU123:AX132)</f>
        <v>0</v>
      </c>
      <c r="AV133" s="439"/>
      <c r="AW133" s="439"/>
      <c r="AX133" s="441"/>
      <c r="AY133" s="2">
        <f t="shared" si="9"/>
        <v>0</v>
      </c>
    </row>
    <row r="134" spans="1:51" ht="30" hidden="1" customHeight="1" x14ac:dyDescent="0.15">
      <c r="A134" s="450"/>
      <c r="B134" s="451"/>
      <c r="C134" s="451"/>
      <c r="D134" s="451"/>
      <c r="E134" s="451"/>
      <c r="F134" s="452"/>
      <c r="G134" s="463" t="s">
        <v>304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490</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s="2">
        <f>COUNTA($G$136,$AC$136)</f>
        <v>0</v>
      </c>
    </row>
    <row r="135" spans="1:51" ht="24.75" hidden="1" customHeight="1" x14ac:dyDescent="0.15">
      <c r="A135" s="450"/>
      <c r="B135" s="451"/>
      <c r="C135" s="451"/>
      <c r="D135" s="451"/>
      <c r="E135" s="451"/>
      <c r="F135" s="452"/>
      <c r="G135" s="467" t="s">
        <v>70</v>
      </c>
      <c r="H135" s="366"/>
      <c r="I135" s="366"/>
      <c r="J135" s="366"/>
      <c r="K135" s="366"/>
      <c r="L135" s="468" t="s">
        <v>76</v>
      </c>
      <c r="M135" s="366"/>
      <c r="N135" s="366"/>
      <c r="O135" s="366"/>
      <c r="P135" s="366"/>
      <c r="Q135" s="366"/>
      <c r="R135" s="366"/>
      <c r="S135" s="366"/>
      <c r="T135" s="366"/>
      <c r="U135" s="366"/>
      <c r="V135" s="366"/>
      <c r="W135" s="366"/>
      <c r="X135" s="469"/>
      <c r="Y135" s="470" t="s">
        <v>84</v>
      </c>
      <c r="Z135" s="471"/>
      <c r="AA135" s="471"/>
      <c r="AB135" s="472"/>
      <c r="AC135" s="467" t="s">
        <v>70</v>
      </c>
      <c r="AD135" s="366"/>
      <c r="AE135" s="366"/>
      <c r="AF135" s="366"/>
      <c r="AG135" s="366"/>
      <c r="AH135" s="468" t="s">
        <v>76</v>
      </c>
      <c r="AI135" s="366"/>
      <c r="AJ135" s="366"/>
      <c r="AK135" s="366"/>
      <c r="AL135" s="366"/>
      <c r="AM135" s="366"/>
      <c r="AN135" s="366"/>
      <c r="AO135" s="366"/>
      <c r="AP135" s="366"/>
      <c r="AQ135" s="366"/>
      <c r="AR135" s="366"/>
      <c r="AS135" s="366"/>
      <c r="AT135" s="469"/>
      <c r="AU135" s="470" t="s">
        <v>84</v>
      </c>
      <c r="AV135" s="471"/>
      <c r="AW135" s="471"/>
      <c r="AX135" s="473"/>
      <c r="AY135" s="2">
        <f t="shared" ref="AY135:AY146" si="10">$AY$134</f>
        <v>0</v>
      </c>
    </row>
    <row r="136" spans="1:51" ht="24.75" hidden="1" customHeight="1" x14ac:dyDescent="0.15">
      <c r="A136" s="450"/>
      <c r="B136" s="451"/>
      <c r="C136" s="451"/>
      <c r="D136" s="451"/>
      <c r="E136" s="451"/>
      <c r="F136" s="452"/>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4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3"/>
      <c r="AY136" s="2">
        <f t="shared" si="10"/>
        <v>0</v>
      </c>
    </row>
    <row r="137" spans="1:51" ht="24.75" hidden="1" customHeight="1" x14ac:dyDescent="0.15">
      <c r="A137" s="450"/>
      <c r="B137" s="451"/>
      <c r="C137" s="451"/>
      <c r="D137" s="451"/>
      <c r="E137" s="451"/>
      <c r="F137" s="452"/>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2"/>
      <c r="AY137" s="2">
        <f t="shared" si="10"/>
        <v>0</v>
      </c>
    </row>
    <row r="138" spans="1:51" ht="24.75" hidden="1" customHeight="1" x14ac:dyDescent="0.15">
      <c r="A138" s="450"/>
      <c r="B138" s="451"/>
      <c r="C138" s="451"/>
      <c r="D138" s="451"/>
      <c r="E138" s="451"/>
      <c r="F138" s="452"/>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2"/>
      <c r="AY138" s="2">
        <f t="shared" si="10"/>
        <v>0</v>
      </c>
    </row>
    <row r="139" spans="1:51" ht="24.75" hidden="1" customHeight="1" x14ac:dyDescent="0.15">
      <c r="A139" s="450"/>
      <c r="B139" s="451"/>
      <c r="C139" s="451"/>
      <c r="D139" s="451"/>
      <c r="E139" s="451"/>
      <c r="F139" s="452"/>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462"/>
      <c r="AY139" s="2">
        <f t="shared" si="10"/>
        <v>0</v>
      </c>
    </row>
    <row r="140" spans="1:51" ht="24.75" hidden="1" customHeight="1" x14ac:dyDescent="0.15">
      <c r="A140" s="450"/>
      <c r="B140" s="451"/>
      <c r="C140" s="451"/>
      <c r="D140" s="451"/>
      <c r="E140" s="451"/>
      <c r="F140" s="452"/>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462"/>
      <c r="AY140" s="2">
        <f t="shared" si="10"/>
        <v>0</v>
      </c>
    </row>
    <row r="141" spans="1:51" ht="24.75" hidden="1" customHeight="1" x14ac:dyDescent="0.15">
      <c r="A141" s="450"/>
      <c r="B141" s="451"/>
      <c r="C141" s="451"/>
      <c r="D141" s="451"/>
      <c r="E141" s="451"/>
      <c r="F141" s="452"/>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2"/>
      <c r="AY141" s="2">
        <f t="shared" si="10"/>
        <v>0</v>
      </c>
    </row>
    <row r="142" spans="1:51" ht="24.75" hidden="1" customHeight="1" x14ac:dyDescent="0.15">
      <c r="A142" s="450"/>
      <c r="B142" s="451"/>
      <c r="C142" s="451"/>
      <c r="D142" s="451"/>
      <c r="E142" s="451"/>
      <c r="F142" s="452"/>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2"/>
      <c r="AY142" s="2">
        <f t="shared" si="10"/>
        <v>0</v>
      </c>
    </row>
    <row r="143" spans="1:51" ht="24.75" hidden="1" customHeight="1" x14ac:dyDescent="0.15">
      <c r="A143" s="450"/>
      <c r="B143" s="451"/>
      <c r="C143" s="451"/>
      <c r="D143" s="451"/>
      <c r="E143" s="451"/>
      <c r="F143" s="452"/>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2"/>
      <c r="AY143" s="2">
        <f t="shared" si="10"/>
        <v>0</v>
      </c>
    </row>
    <row r="144" spans="1:51" ht="24.75" hidden="1" customHeight="1" x14ac:dyDescent="0.15">
      <c r="A144" s="450"/>
      <c r="B144" s="451"/>
      <c r="C144" s="451"/>
      <c r="D144" s="451"/>
      <c r="E144" s="451"/>
      <c r="F144" s="452"/>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2"/>
      <c r="AY144" s="2">
        <f t="shared" si="10"/>
        <v>0</v>
      </c>
    </row>
    <row r="145" spans="1:51" ht="24.75" hidden="1" customHeight="1" x14ac:dyDescent="0.15">
      <c r="A145" s="450"/>
      <c r="B145" s="451"/>
      <c r="C145" s="451"/>
      <c r="D145" s="451"/>
      <c r="E145" s="451"/>
      <c r="F145" s="452"/>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c r="AY145" s="2">
        <f t="shared" si="10"/>
        <v>0</v>
      </c>
    </row>
    <row r="146" spans="1:51" ht="24.75" hidden="1" customHeight="1" x14ac:dyDescent="0.15">
      <c r="A146" s="450"/>
      <c r="B146" s="451"/>
      <c r="C146" s="451"/>
      <c r="D146" s="451"/>
      <c r="E146" s="451"/>
      <c r="F146" s="452"/>
      <c r="G146" s="435" t="s">
        <v>85</v>
      </c>
      <c r="H146" s="436"/>
      <c r="I146" s="436"/>
      <c r="J146" s="436"/>
      <c r="K146" s="436"/>
      <c r="L146" s="437"/>
      <c r="M146" s="294"/>
      <c r="N146" s="294"/>
      <c r="O146" s="294"/>
      <c r="P146" s="294"/>
      <c r="Q146" s="294"/>
      <c r="R146" s="294"/>
      <c r="S146" s="294"/>
      <c r="T146" s="294"/>
      <c r="U146" s="294"/>
      <c r="V146" s="294"/>
      <c r="W146" s="294"/>
      <c r="X146" s="295"/>
      <c r="Y146" s="438">
        <f>SUM(Y136:AB145)</f>
        <v>0</v>
      </c>
      <c r="Z146" s="439"/>
      <c r="AA146" s="439"/>
      <c r="AB146" s="440"/>
      <c r="AC146" s="435" t="s">
        <v>85</v>
      </c>
      <c r="AD146" s="436"/>
      <c r="AE146" s="436"/>
      <c r="AF146" s="436"/>
      <c r="AG146" s="436"/>
      <c r="AH146" s="437"/>
      <c r="AI146" s="294"/>
      <c r="AJ146" s="294"/>
      <c r="AK146" s="294"/>
      <c r="AL146" s="294"/>
      <c r="AM146" s="294"/>
      <c r="AN146" s="294"/>
      <c r="AO146" s="294"/>
      <c r="AP146" s="294"/>
      <c r="AQ146" s="294"/>
      <c r="AR146" s="294"/>
      <c r="AS146" s="294"/>
      <c r="AT146" s="295"/>
      <c r="AU146" s="438">
        <f>SUM(AU136:AX145)</f>
        <v>0</v>
      </c>
      <c r="AV146" s="439"/>
      <c r="AW146" s="439"/>
      <c r="AX146" s="441"/>
      <c r="AY146" s="2">
        <f t="shared" si="10"/>
        <v>0</v>
      </c>
    </row>
    <row r="147" spans="1:51" ht="30" hidden="1" customHeight="1" x14ac:dyDescent="0.15">
      <c r="A147" s="450"/>
      <c r="B147" s="451"/>
      <c r="C147" s="451"/>
      <c r="D147" s="451"/>
      <c r="E147" s="451"/>
      <c r="F147" s="452"/>
      <c r="G147" s="463" t="s">
        <v>494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372</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s="2">
        <f>COUNTA($G$149,$AC$149)</f>
        <v>0</v>
      </c>
    </row>
    <row r="148" spans="1:51" ht="24.75" hidden="1" customHeight="1" x14ac:dyDescent="0.15">
      <c r="A148" s="450"/>
      <c r="B148" s="451"/>
      <c r="C148" s="451"/>
      <c r="D148" s="451"/>
      <c r="E148" s="451"/>
      <c r="F148" s="452"/>
      <c r="G148" s="467" t="s">
        <v>70</v>
      </c>
      <c r="H148" s="366"/>
      <c r="I148" s="366"/>
      <c r="J148" s="366"/>
      <c r="K148" s="366"/>
      <c r="L148" s="468" t="s">
        <v>76</v>
      </c>
      <c r="M148" s="366"/>
      <c r="N148" s="366"/>
      <c r="O148" s="366"/>
      <c r="P148" s="366"/>
      <c r="Q148" s="366"/>
      <c r="R148" s="366"/>
      <c r="S148" s="366"/>
      <c r="T148" s="366"/>
      <c r="U148" s="366"/>
      <c r="V148" s="366"/>
      <c r="W148" s="366"/>
      <c r="X148" s="469"/>
      <c r="Y148" s="470" t="s">
        <v>84</v>
      </c>
      <c r="Z148" s="471"/>
      <c r="AA148" s="471"/>
      <c r="AB148" s="472"/>
      <c r="AC148" s="467" t="s">
        <v>70</v>
      </c>
      <c r="AD148" s="366"/>
      <c r="AE148" s="366"/>
      <c r="AF148" s="366"/>
      <c r="AG148" s="366"/>
      <c r="AH148" s="468" t="s">
        <v>76</v>
      </c>
      <c r="AI148" s="366"/>
      <c r="AJ148" s="366"/>
      <c r="AK148" s="366"/>
      <c r="AL148" s="366"/>
      <c r="AM148" s="366"/>
      <c r="AN148" s="366"/>
      <c r="AO148" s="366"/>
      <c r="AP148" s="366"/>
      <c r="AQ148" s="366"/>
      <c r="AR148" s="366"/>
      <c r="AS148" s="366"/>
      <c r="AT148" s="469"/>
      <c r="AU148" s="470" t="s">
        <v>84</v>
      </c>
      <c r="AV148" s="471"/>
      <c r="AW148" s="471"/>
      <c r="AX148" s="473"/>
      <c r="AY148" s="2">
        <f t="shared" ref="AY148:AY159" si="11">$AY$147</f>
        <v>0</v>
      </c>
    </row>
    <row r="149" spans="1:51" ht="24.75" hidden="1" customHeight="1" x14ac:dyDescent="0.15">
      <c r="A149" s="450"/>
      <c r="B149" s="451"/>
      <c r="C149" s="451"/>
      <c r="D149" s="451"/>
      <c r="E149" s="451"/>
      <c r="F149" s="452"/>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3"/>
      <c r="AY149" s="2">
        <f t="shared" si="11"/>
        <v>0</v>
      </c>
    </row>
    <row r="150" spans="1:51" ht="24.75" hidden="1" customHeight="1" x14ac:dyDescent="0.15">
      <c r="A150" s="450"/>
      <c r="B150" s="451"/>
      <c r="C150" s="451"/>
      <c r="D150" s="451"/>
      <c r="E150" s="451"/>
      <c r="F150" s="452"/>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c r="AY150" s="2">
        <f t="shared" si="11"/>
        <v>0</v>
      </c>
    </row>
    <row r="151" spans="1:51" ht="24.75" hidden="1" customHeight="1" x14ac:dyDescent="0.15">
      <c r="A151" s="450"/>
      <c r="B151" s="451"/>
      <c r="C151" s="451"/>
      <c r="D151" s="451"/>
      <c r="E151" s="451"/>
      <c r="F151" s="452"/>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462"/>
      <c r="AY151" s="2">
        <f t="shared" si="11"/>
        <v>0</v>
      </c>
    </row>
    <row r="152" spans="1:51" ht="24.75" hidden="1" customHeight="1" x14ac:dyDescent="0.15">
      <c r="A152" s="450"/>
      <c r="B152" s="451"/>
      <c r="C152" s="451"/>
      <c r="D152" s="451"/>
      <c r="E152" s="451"/>
      <c r="F152" s="452"/>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2"/>
      <c r="AY152" s="2">
        <f t="shared" si="11"/>
        <v>0</v>
      </c>
    </row>
    <row r="153" spans="1:51" ht="24.75" hidden="1" customHeight="1" x14ac:dyDescent="0.15">
      <c r="A153" s="450"/>
      <c r="B153" s="451"/>
      <c r="C153" s="451"/>
      <c r="D153" s="451"/>
      <c r="E153" s="451"/>
      <c r="F153" s="452"/>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2"/>
      <c r="AY153" s="2">
        <f t="shared" si="11"/>
        <v>0</v>
      </c>
    </row>
    <row r="154" spans="1:51" ht="24.75" hidden="1" customHeight="1" x14ac:dyDescent="0.15">
      <c r="A154" s="450"/>
      <c r="B154" s="451"/>
      <c r="C154" s="451"/>
      <c r="D154" s="451"/>
      <c r="E154" s="451"/>
      <c r="F154" s="452"/>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2"/>
      <c r="AY154" s="2">
        <f t="shared" si="11"/>
        <v>0</v>
      </c>
    </row>
    <row r="155" spans="1:51" ht="24.75" hidden="1" customHeight="1" x14ac:dyDescent="0.15">
      <c r="A155" s="450"/>
      <c r="B155" s="451"/>
      <c r="C155" s="451"/>
      <c r="D155" s="451"/>
      <c r="E155" s="451"/>
      <c r="F155" s="452"/>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2"/>
      <c r="AY155" s="2">
        <f t="shared" si="11"/>
        <v>0</v>
      </c>
    </row>
    <row r="156" spans="1:51" ht="24.75" hidden="1" customHeight="1" x14ac:dyDescent="0.15">
      <c r="A156" s="450"/>
      <c r="B156" s="451"/>
      <c r="C156" s="451"/>
      <c r="D156" s="451"/>
      <c r="E156" s="451"/>
      <c r="F156" s="452"/>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c r="AY156" s="2">
        <f t="shared" si="11"/>
        <v>0</v>
      </c>
    </row>
    <row r="157" spans="1:51" ht="24.75" hidden="1" customHeight="1" x14ac:dyDescent="0.15">
      <c r="A157" s="450"/>
      <c r="B157" s="451"/>
      <c r="C157" s="451"/>
      <c r="D157" s="451"/>
      <c r="E157" s="451"/>
      <c r="F157" s="452"/>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c r="AY157" s="2">
        <f t="shared" si="11"/>
        <v>0</v>
      </c>
    </row>
    <row r="158" spans="1:51" ht="24.75" hidden="1" customHeight="1" x14ac:dyDescent="0.15">
      <c r="A158" s="450"/>
      <c r="B158" s="451"/>
      <c r="C158" s="451"/>
      <c r="D158" s="451"/>
      <c r="E158" s="451"/>
      <c r="F158" s="452"/>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c r="AY158" s="2">
        <f t="shared" si="11"/>
        <v>0</v>
      </c>
    </row>
    <row r="159" spans="1:51" ht="24.75" hidden="1" customHeight="1" x14ac:dyDescent="0.15">
      <c r="A159" s="858"/>
      <c r="B159" s="859"/>
      <c r="C159" s="859"/>
      <c r="D159" s="859"/>
      <c r="E159" s="859"/>
      <c r="F159" s="860"/>
      <c r="G159" s="863" t="s">
        <v>85</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85</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
        <f t="shared" si="11"/>
        <v>0</v>
      </c>
    </row>
    <row r="160" spans="1:51" s="75" customFormat="1" ht="24.75" hidden="1" customHeight="1" x14ac:dyDescent="0.15"/>
    <row r="161" spans="1:51" ht="30" hidden="1" customHeight="1" x14ac:dyDescent="0.15">
      <c r="A161" s="447" t="s">
        <v>104</v>
      </c>
      <c r="B161" s="448"/>
      <c r="C161" s="448"/>
      <c r="D161" s="448"/>
      <c r="E161" s="448"/>
      <c r="F161" s="449"/>
      <c r="G161" s="463" t="s">
        <v>373</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497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s="2">
        <f>COUNTA($G$163,$AC$163)</f>
        <v>0</v>
      </c>
    </row>
    <row r="162" spans="1:51" ht="24.75" hidden="1" customHeight="1" x14ac:dyDescent="0.15">
      <c r="A162" s="450"/>
      <c r="B162" s="451"/>
      <c r="C162" s="451"/>
      <c r="D162" s="451"/>
      <c r="E162" s="451"/>
      <c r="F162" s="452"/>
      <c r="G162" s="467" t="s">
        <v>70</v>
      </c>
      <c r="H162" s="366"/>
      <c r="I162" s="366"/>
      <c r="J162" s="366"/>
      <c r="K162" s="366"/>
      <c r="L162" s="468" t="s">
        <v>76</v>
      </c>
      <c r="M162" s="366"/>
      <c r="N162" s="366"/>
      <c r="O162" s="366"/>
      <c r="P162" s="366"/>
      <c r="Q162" s="366"/>
      <c r="R162" s="366"/>
      <c r="S162" s="366"/>
      <c r="T162" s="366"/>
      <c r="U162" s="366"/>
      <c r="V162" s="366"/>
      <c r="W162" s="366"/>
      <c r="X162" s="469"/>
      <c r="Y162" s="470" t="s">
        <v>84</v>
      </c>
      <c r="Z162" s="471"/>
      <c r="AA162" s="471"/>
      <c r="AB162" s="472"/>
      <c r="AC162" s="467" t="s">
        <v>70</v>
      </c>
      <c r="AD162" s="366"/>
      <c r="AE162" s="366"/>
      <c r="AF162" s="366"/>
      <c r="AG162" s="366"/>
      <c r="AH162" s="468" t="s">
        <v>76</v>
      </c>
      <c r="AI162" s="366"/>
      <c r="AJ162" s="366"/>
      <c r="AK162" s="366"/>
      <c r="AL162" s="366"/>
      <c r="AM162" s="366"/>
      <c r="AN162" s="366"/>
      <c r="AO162" s="366"/>
      <c r="AP162" s="366"/>
      <c r="AQ162" s="366"/>
      <c r="AR162" s="366"/>
      <c r="AS162" s="366"/>
      <c r="AT162" s="469"/>
      <c r="AU162" s="470" t="s">
        <v>84</v>
      </c>
      <c r="AV162" s="471"/>
      <c r="AW162" s="471"/>
      <c r="AX162" s="473"/>
      <c r="AY162" s="2">
        <f t="shared" ref="AY162:AY173" si="12">$AY$161</f>
        <v>0</v>
      </c>
    </row>
    <row r="163" spans="1:51" ht="24.75" hidden="1" customHeight="1" x14ac:dyDescent="0.15">
      <c r="A163" s="450"/>
      <c r="B163" s="451"/>
      <c r="C163" s="451"/>
      <c r="D163" s="451"/>
      <c r="E163" s="451"/>
      <c r="F163" s="452"/>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4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3"/>
      <c r="AY163" s="2">
        <f t="shared" si="12"/>
        <v>0</v>
      </c>
    </row>
    <row r="164" spans="1:51" ht="24.75" hidden="1" customHeight="1" x14ac:dyDescent="0.15">
      <c r="A164" s="450"/>
      <c r="B164" s="451"/>
      <c r="C164" s="451"/>
      <c r="D164" s="451"/>
      <c r="E164" s="451"/>
      <c r="F164" s="452"/>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462"/>
      <c r="AY164" s="2">
        <f t="shared" si="12"/>
        <v>0</v>
      </c>
    </row>
    <row r="165" spans="1:51" ht="24.75" hidden="1" customHeight="1" x14ac:dyDescent="0.15">
      <c r="A165" s="450"/>
      <c r="B165" s="451"/>
      <c r="C165" s="451"/>
      <c r="D165" s="451"/>
      <c r="E165" s="451"/>
      <c r="F165" s="452"/>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462"/>
      <c r="AY165" s="2">
        <f t="shared" si="12"/>
        <v>0</v>
      </c>
    </row>
    <row r="166" spans="1:51" ht="24.75" hidden="1" customHeight="1" x14ac:dyDescent="0.15">
      <c r="A166" s="450"/>
      <c r="B166" s="451"/>
      <c r="C166" s="451"/>
      <c r="D166" s="451"/>
      <c r="E166" s="451"/>
      <c r="F166" s="452"/>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462"/>
      <c r="AY166" s="2">
        <f t="shared" si="12"/>
        <v>0</v>
      </c>
    </row>
    <row r="167" spans="1:51" ht="24.75" hidden="1" customHeight="1" x14ac:dyDescent="0.15">
      <c r="A167" s="450"/>
      <c r="B167" s="451"/>
      <c r="C167" s="451"/>
      <c r="D167" s="451"/>
      <c r="E167" s="451"/>
      <c r="F167" s="452"/>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c r="AY167" s="2">
        <f t="shared" si="12"/>
        <v>0</v>
      </c>
    </row>
    <row r="168" spans="1:51" ht="24.75" hidden="1" customHeight="1" x14ac:dyDescent="0.15">
      <c r="A168" s="450"/>
      <c r="B168" s="451"/>
      <c r="C168" s="451"/>
      <c r="D168" s="451"/>
      <c r="E168" s="451"/>
      <c r="F168" s="452"/>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c r="AY168" s="2">
        <f t="shared" si="12"/>
        <v>0</v>
      </c>
    </row>
    <row r="169" spans="1:51" ht="24.75" hidden="1" customHeight="1" x14ac:dyDescent="0.15">
      <c r="A169" s="450"/>
      <c r="B169" s="451"/>
      <c r="C169" s="451"/>
      <c r="D169" s="451"/>
      <c r="E169" s="451"/>
      <c r="F169" s="452"/>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c r="AY169" s="2">
        <f t="shared" si="12"/>
        <v>0</v>
      </c>
    </row>
    <row r="170" spans="1:51" ht="24.75" hidden="1" customHeight="1" x14ac:dyDescent="0.15">
      <c r="A170" s="450"/>
      <c r="B170" s="451"/>
      <c r="C170" s="451"/>
      <c r="D170" s="451"/>
      <c r="E170" s="451"/>
      <c r="F170" s="452"/>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c r="AY170" s="2">
        <f t="shared" si="12"/>
        <v>0</v>
      </c>
    </row>
    <row r="171" spans="1:51" ht="24.75" hidden="1" customHeight="1" x14ac:dyDescent="0.15">
      <c r="A171" s="450"/>
      <c r="B171" s="451"/>
      <c r="C171" s="451"/>
      <c r="D171" s="451"/>
      <c r="E171" s="451"/>
      <c r="F171" s="452"/>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c r="AY171" s="2">
        <f t="shared" si="12"/>
        <v>0</v>
      </c>
    </row>
    <row r="172" spans="1:51" ht="24.75" hidden="1" customHeight="1" x14ac:dyDescent="0.15">
      <c r="A172" s="450"/>
      <c r="B172" s="451"/>
      <c r="C172" s="451"/>
      <c r="D172" s="451"/>
      <c r="E172" s="451"/>
      <c r="F172" s="452"/>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c r="AY172" s="2">
        <f t="shared" si="12"/>
        <v>0</v>
      </c>
    </row>
    <row r="173" spans="1:51" ht="24.75" hidden="1" customHeight="1" x14ac:dyDescent="0.15">
      <c r="A173" s="450"/>
      <c r="B173" s="451"/>
      <c r="C173" s="451"/>
      <c r="D173" s="451"/>
      <c r="E173" s="451"/>
      <c r="F173" s="452"/>
      <c r="G173" s="435" t="s">
        <v>85</v>
      </c>
      <c r="H173" s="436"/>
      <c r="I173" s="436"/>
      <c r="J173" s="436"/>
      <c r="K173" s="436"/>
      <c r="L173" s="437"/>
      <c r="M173" s="294"/>
      <c r="N173" s="294"/>
      <c r="O173" s="294"/>
      <c r="P173" s="294"/>
      <c r="Q173" s="294"/>
      <c r="R173" s="294"/>
      <c r="S173" s="294"/>
      <c r="T173" s="294"/>
      <c r="U173" s="294"/>
      <c r="V173" s="294"/>
      <c r="W173" s="294"/>
      <c r="X173" s="295"/>
      <c r="Y173" s="438">
        <f>SUM(Y163:AB172)</f>
        <v>0</v>
      </c>
      <c r="Z173" s="439"/>
      <c r="AA173" s="439"/>
      <c r="AB173" s="440"/>
      <c r="AC173" s="435" t="s">
        <v>85</v>
      </c>
      <c r="AD173" s="436"/>
      <c r="AE173" s="436"/>
      <c r="AF173" s="436"/>
      <c r="AG173" s="436"/>
      <c r="AH173" s="437"/>
      <c r="AI173" s="294"/>
      <c r="AJ173" s="294"/>
      <c r="AK173" s="294"/>
      <c r="AL173" s="294"/>
      <c r="AM173" s="294"/>
      <c r="AN173" s="294"/>
      <c r="AO173" s="294"/>
      <c r="AP173" s="294"/>
      <c r="AQ173" s="294"/>
      <c r="AR173" s="294"/>
      <c r="AS173" s="294"/>
      <c r="AT173" s="295"/>
      <c r="AU173" s="438">
        <f>SUM(AU163:AX172)</f>
        <v>0</v>
      </c>
      <c r="AV173" s="439"/>
      <c r="AW173" s="439"/>
      <c r="AX173" s="441"/>
      <c r="AY173" s="2">
        <f t="shared" si="12"/>
        <v>0</v>
      </c>
    </row>
    <row r="174" spans="1:51" ht="30" hidden="1" customHeight="1" x14ac:dyDescent="0.15">
      <c r="A174" s="450"/>
      <c r="B174" s="451"/>
      <c r="C174" s="451"/>
      <c r="D174" s="451"/>
      <c r="E174" s="451"/>
      <c r="F174" s="452"/>
      <c r="G174" s="463" t="s">
        <v>499</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141</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s="2">
        <f>COUNTA($G$176,$AC$176)</f>
        <v>0</v>
      </c>
    </row>
    <row r="175" spans="1:51" ht="25.5" hidden="1" customHeight="1" x14ac:dyDescent="0.15">
      <c r="A175" s="450"/>
      <c r="B175" s="451"/>
      <c r="C175" s="451"/>
      <c r="D175" s="451"/>
      <c r="E175" s="451"/>
      <c r="F175" s="452"/>
      <c r="G175" s="467" t="s">
        <v>70</v>
      </c>
      <c r="H175" s="366"/>
      <c r="I175" s="366"/>
      <c r="J175" s="366"/>
      <c r="K175" s="366"/>
      <c r="L175" s="468" t="s">
        <v>76</v>
      </c>
      <c r="M175" s="366"/>
      <c r="N175" s="366"/>
      <c r="O175" s="366"/>
      <c r="P175" s="366"/>
      <c r="Q175" s="366"/>
      <c r="R175" s="366"/>
      <c r="S175" s="366"/>
      <c r="T175" s="366"/>
      <c r="U175" s="366"/>
      <c r="V175" s="366"/>
      <c r="W175" s="366"/>
      <c r="X175" s="469"/>
      <c r="Y175" s="470" t="s">
        <v>84</v>
      </c>
      <c r="Z175" s="471"/>
      <c r="AA175" s="471"/>
      <c r="AB175" s="472"/>
      <c r="AC175" s="467" t="s">
        <v>70</v>
      </c>
      <c r="AD175" s="366"/>
      <c r="AE175" s="366"/>
      <c r="AF175" s="366"/>
      <c r="AG175" s="366"/>
      <c r="AH175" s="468" t="s">
        <v>76</v>
      </c>
      <c r="AI175" s="366"/>
      <c r="AJ175" s="366"/>
      <c r="AK175" s="366"/>
      <c r="AL175" s="366"/>
      <c r="AM175" s="366"/>
      <c r="AN175" s="366"/>
      <c r="AO175" s="366"/>
      <c r="AP175" s="366"/>
      <c r="AQ175" s="366"/>
      <c r="AR175" s="366"/>
      <c r="AS175" s="366"/>
      <c r="AT175" s="469"/>
      <c r="AU175" s="470" t="s">
        <v>84</v>
      </c>
      <c r="AV175" s="471"/>
      <c r="AW175" s="471"/>
      <c r="AX175" s="473"/>
      <c r="AY175" s="2">
        <f t="shared" ref="AY175:AY186" si="13">$AY$174</f>
        <v>0</v>
      </c>
    </row>
    <row r="176" spans="1:51" ht="24.75" hidden="1" customHeight="1" x14ac:dyDescent="0.15">
      <c r="A176" s="450"/>
      <c r="B176" s="451"/>
      <c r="C176" s="451"/>
      <c r="D176" s="451"/>
      <c r="E176" s="451"/>
      <c r="F176" s="452"/>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4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3"/>
      <c r="AY176" s="2">
        <f t="shared" si="13"/>
        <v>0</v>
      </c>
    </row>
    <row r="177" spans="1:51" ht="24.75" hidden="1" customHeight="1" x14ac:dyDescent="0.15">
      <c r="A177" s="450"/>
      <c r="B177" s="451"/>
      <c r="C177" s="451"/>
      <c r="D177" s="451"/>
      <c r="E177" s="451"/>
      <c r="F177" s="452"/>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462"/>
      <c r="AY177" s="2">
        <f t="shared" si="13"/>
        <v>0</v>
      </c>
    </row>
    <row r="178" spans="1:51" ht="24.75" hidden="1" customHeight="1" x14ac:dyDescent="0.15">
      <c r="A178" s="450"/>
      <c r="B178" s="451"/>
      <c r="C178" s="451"/>
      <c r="D178" s="451"/>
      <c r="E178" s="451"/>
      <c r="F178" s="452"/>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c r="AY178" s="2">
        <f t="shared" si="13"/>
        <v>0</v>
      </c>
    </row>
    <row r="179" spans="1:51" ht="24.75" hidden="1" customHeight="1" x14ac:dyDescent="0.15">
      <c r="A179" s="450"/>
      <c r="B179" s="451"/>
      <c r="C179" s="451"/>
      <c r="D179" s="451"/>
      <c r="E179" s="451"/>
      <c r="F179" s="452"/>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c r="AY179" s="2">
        <f t="shared" si="13"/>
        <v>0</v>
      </c>
    </row>
    <row r="180" spans="1:51" ht="24.75" hidden="1" customHeight="1" x14ac:dyDescent="0.15">
      <c r="A180" s="450"/>
      <c r="B180" s="451"/>
      <c r="C180" s="451"/>
      <c r="D180" s="451"/>
      <c r="E180" s="451"/>
      <c r="F180" s="452"/>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c r="AY180" s="2">
        <f t="shared" si="13"/>
        <v>0</v>
      </c>
    </row>
    <row r="181" spans="1:51" ht="24.75" hidden="1" customHeight="1" x14ac:dyDescent="0.15">
      <c r="A181" s="450"/>
      <c r="B181" s="451"/>
      <c r="C181" s="451"/>
      <c r="D181" s="451"/>
      <c r="E181" s="451"/>
      <c r="F181" s="452"/>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c r="AY181" s="2">
        <f t="shared" si="13"/>
        <v>0</v>
      </c>
    </row>
    <row r="182" spans="1:51" ht="24.75" hidden="1" customHeight="1" x14ac:dyDescent="0.15">
      <c r="A182" s="450"/>
      <c r="B182" s="451"/>
      <c r="C182" s="451"/>
      <c r="D182" s="451"/>
      <c r="E182" s="451"/>
      <c r="F182" s="452"/>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c r="AY182" s="2">
        <f t="shared" si="13"/>
        <v>0</v>
      </c>
    </row>
    <row r="183" spans="1:51" ht="24.75" hidden="1" customHeight="1" x14ac:dyDescent="0.15">
      <c r="A183" s="450"/>
      <c r="B183" s="451"/>
      <c r="C183" s="451"/>
      <c r="D183" s="451"/>
      <c r="E183" s="451"/>
      <c r="F183" s="452"/>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c r="AY183" s="2">
        <f t="shared" si="13"/>
        <v>0</v>
      </c>
    </row>
    <row r="184" spans="1:51" ht="24.75" hidden="1" customHeight="1" x14ac:dyDescent="0.15">
      <c r="A184" s="450"/>
      <c r="B184" s="451"/>
      <c r="C184" s="451"/>
      <c r="D184" s="451"/>
      <c r="E184" s="451"/>
      <c r="F184" s="452"/>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462"/>
      <c r="AY184" s="2">
        <f t="shared" si="13"/>
        <v>0</v>
      </c>
    </row>
    <row r="185" spans="1:51" ht="24.75" hidden="1" customHeight="1" x14ac:dyDescent="0.15">
      <c r="A185" s="450"/>
      <c r="B185" s="451"/>
      <c r="C185" s="451"/>
      <c r="D185" s="451"/>
      <c r="E185" s="451"/>
      <c r="F185" s="452"/>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462"/>
      <c r="AY185" s="2">
        <f t="shared" si="13"/>
        <v>0</v>
      </c>
    </row>
    <row r="186" spans="1:51" ht="24.75" hidden="1" customHeight="1" x14ac:dyDescent="0.15">
      <c r="A186" s="450"/>
      <c r="B186" s="451"/>
      <c r="C186" s="451"/>
      <c r="D186" s="451"/>
      <c r="E186" s="451"/>
      <c r="F186" s="452"/>
      <c r="G186" s="435" t="s">
        <v>85</v>
      </c>
      <c r="H186" s="436"/>
      <c r="I186" s="436"/>
      <c r="J186" s="436"/>
      <c r="K186" s="436"/>
      <c r="L186" s="437"/>
      <c r="M186" s="294"/>
      <c r="N186" s="294"/>
      <c r="O186" s="294"/>
      <c r="P186" s="294"/>
      <c r="Q186" s="294"/>
      <c r="R186" s="294"/>
      <c r="S186" s="294"/>
      <c r="T186" s="294"/>
      <c r="U186" s="294"/>
      <c r="V186" s="294"/>
      <c r="W186" s="294"/>
      <c r="X186" s="295"/>
      <c r="Y186" s="438">
        <f>SUM(Y176:AB185)</f>
        <v>0</v>
      </c>
      <c r="Z186" s="439"/>
      <c r="AA186" s="439"/>
      <c r="AB186" s="440"/>
      <c r="AC186" s="435" t="s">
        <v>85</v>
      </c>
      <c r="AD186" s="436"/>
      <c r="AE186" s="436"/>
      <c r="AF186" s="436"/>
      <c r="AG186" s="436"/>
      <c r="AH186" s="437"/>
      <c r="AI186" s="294"/>
      <c r="AJ186" s="294"/>
      <c r="AK186" s="294"/>
      <c r="AL186" s="294"/>
      <c r="AM186" s="294"/>
      <c r="AN186" s="294"/>
      <c r="AO186" s="294"/>
      <c r="AP186" s="294"/>
      <c r="AQ186" s="294"/>
      <c r="AR186" s="294"/>
      <c r="AS186" s="294"/>
      <c r="AT186" s="295"/>
      <c r="AU186" s="438">
        <f>SUM(AU176:AX185)</f>
        <v>0</v>
      </c>
      <c r="AV186" s="439"/>
      <c r="AW186" s="439"/>
      <c r="AX186" s="441"/>
      <c r="AY186" s="2">
        <f t="shared" si="13"/>
        <v>0</v>
      </c>
    </row>
    <row r="187" spans="1:51" ht="30" hidden="1" customHeight="1" x14ac:dyDescent="0.15">
      <c r="A187" s="450"/>
      <c r="B187" s="451"/>
      <c r="C187" s="451"/>
      <c r="D187" s="451"/>
      <c r="E187" s="451"/>
      <c r="F187" s="452"/>
      <c r="G187" s="463" t="s">
        <v>502</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500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s="2">
        <f>COUNTA($G$189,$AC$189)</f>
        <v>0</v>
      </c>
    </row>
    <row r="188" spans="1:51" ht="24.75" hidden="1" customHeight="1" x14ac:dyDescent="0.15">
      <c r="A188" s="450"/>
      <c r="B188" s="451"/>
      <c r="C188" s="451"/>
      <c r="D188" s="451"/>
      <c r="E188" s="451"/>
      <c r="F188" s="452"/>
      <c r="G188" s="467" t="s">
        <v>70</v>
      </c>
      <c r="H188" s="366"/>
      <c r="I188" s="366"/>
      <c r="J188" s="366"/>
      <c r="K188" s="366"/>
      <c r="L188" s="468" t="s">
        <v>76</v>
      </c>
      <c r="M188" s="366"/>
      <c r="N188" s="366"/>
      <c r="O188" s="366"/>
      <c r="P188" s="366"/>
      <c r="Q188" s="366"/>
      <c r="R188" s="366"/>
      <c r="S188" s="366"/>
      <c r="T188" s="366"/>
      <c r="U188" s="366"/>
      <c r="V188" s="366"/>
      <c r="W188" s="366"/>
      <c r="X188" s="469"/>
      <c r="Y188" s="470" t="s">
        <v>84</v>
      </c>
      <c r="Z188" s="471"/>
      <c r="AA188" s="471"/>
      <c r="AB188" s="472"/>
      <c r="AC188" s="467" t="s">
        <v>70</v>
      </c>
      <c r="AD188" s="366"/>
      <c r="AE188" s="366"/>
      <c r="AF188" s="366"/>
      <c r="AG188" s="366"/>
      <c r="AH188" s="468" t="s">
        <v>76</v>
      </c>
      <c r="AI188" s="366"/>
      <c r="AJ188" s="366"/>
      <c r="AK188" s="366"/>
      <c r="AL188" s="366"/>
      <c r="AM188" s="366"/>
      <c r="AN188" s="366"/>
      <c r="AO188" s="366"/>
      <c r="AP188" s="366"/>
      <c r="AQ188" s="366"/>
      <c r="AR188" s="366"/>
      <c r="AS188" s="366"/>
      <c r="AT188" s="469"/>
      <c r="AU188" s="470" t="s">
        <v>84</v>
      </c>
      <c r="AV188" s="471"/>
      <c r="AW188" s="471"/>
      <c r="AX188" s="473"/>
      <c r="AY188" s="2">
        <f t="shared" ref="AY188:AY199" si="14">$AY$187</f>
        <v>0</v>
      </c>
    </row>
    <row r="189" spans="1:51" ht="24.75" hidden="1" customHeight="1" x14ac:dyDescent="0.15">
      <c r="A189" s="450"/>
      <c r="B189" s="451"/>
      <c r="C189" s="451"/>
      <c r="D189" s="451"/>
      <c r="E189" s="451"/>
      <c r="F189" s="452"/>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3"/>
      <c r="AY189" s="2">
        <f t="shared" si="14"/>
        <v>0</v>
      </c>
    </row>
    <row r="190" spans="1:51" ht="24.75" hidden="1" customHeight="1" x14ac:dyDescent="0.15">
      <c r="A190" s="450"/>
      <c r="B190" s="451"/>
      <c r="C190" s="451"/>
      <c r="D190" s="451"/>
      <c r="E190" s="451"/>
      <c r="F190" s="452"/>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462"/>
      <c r="AY190" s="2">
        <f t="shared" si="14"/>
        <v>0</v>
      </c>
    </row>
    <row r="191" spans="1:51" ht="24.75" hidden="1" customHeight="1" x14ac:dyDescent="0.15">
      <c r="A191" s="450"/>
      <c r="B191" s="451"/>
      <c r="C191" s="451"/>
      <c r="D191" s="451"/>
      <c r="E191" s="451"/>
      <c r="F191" s="452"/>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462"/>
      <c r="AY191" s="2">
        <f t="shared" si="14"/>
        <v>0</v>
      </c>
    </row>
    <row r="192" spans="1:51" ht="24.75" hidden="1" customHeight="1" x14ac:dyDescent="0.15">
      <c r="A192" s="450"/>
      <c r="B192" s="451"/>
      <c r="C192" s="451"/>
      <c r="D192" s="451"/>
      <c r="E192" s="451"/>
      <c r="F192" s="452"/>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462"/>
      <c r="AY192" s="2">
        <f t="shared" si="14"/>
        <v>0</v>
      </c>
    </row>
    <row r="193" spans="1:51" ht="24.75" hidden="1" customHeight="1" x14ac:dyDescent="0.15">
      <c r="A193" s="450"/>
      <c r="B193" s="451"/>
      <c r="C193" s="451"/>
      <c r="D193" s="451"/>
      <c r="E193" s="451"/>
      <c r="F193" s="452"/>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462"/>
      <c r="AY193" s="2">
        <f t="shared" si="14"/>
        <v>0</v>
      </c>
    </row>
    <row r="194" spans="1:51" ht="24.75" hidden="1" customHeight="1" x14ac:dyDescent="0.15">
      <c r="A194" s="450"/>
      <c r="B194" s="451"/>
      <c r="C194" s="451"/>
      <c r="D194" s="451"/>
      <c r="E194" s="451"/>
      <c r="F194" s="452"/>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462"/>
      <c r="AY194" s="2">
        <f t="shared" si="14"/>
        <v>0</v>
      </c>
    </row>
    <row r="195" spans="1:51" ht="24.75" hidden="1" customHeight="1" x14ac:dyDescent="0.15">
      <c r="A195" s="450"/>
      <c r="B195" s="451"/>
      <c r="C195" s="451"/>
      <c r="D195" s="451"/>
      <c r="E195" s="451"/>
      <c r="F195" s="452"/>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462"/>
      <c r="AY195" s="2">
        <f t="shared" si="14"/>
        <v>0</v>
      </c>
    </row>
    <row r="196" spans="1:51" ht="24.75" hidden="1" customHeight="1" x14ac:dyDescent="0.15">
      <c r="A196" s="450"/>
      <c r="B196" s="451"/>
      <c r="C196" s="451"/>
      <c r="D196" s="451"/>
      <c r="E196" s="451"/>
      <c r="F196" s="452"/>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462"/>
      <c r="AY196" s="2">
        <f t="shared" si="14"/>
        <v>0</v>
      </c>
    </row>
    <row r="197" spans="1:51" ht="24.75" hidden="1" customHeight="1" x14ac:dyDescent="0.15">
      <c r="A197" s="450"/>
      <c r="B197" s="451"/>
      <c r="C197" s="451"/>
      <c r="D197" s="451"/>
      <c r="E197" s="451"/>
      <c r="F197" s="452"/>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462"/>
      <c r="AY197" s="2">
        <f t="shared" si="14"/>
        <v>0</v>
      </c>
    </row>
    <row r="198" spans="1:51" ht="24.75" hidden="1" customHeight="1" x14ac:dyDescent="0.15">
      <c r="A198" s="450"/>
      <c r="B198" s="451"/>
      <c r="C198" s="451"/>
      <c r="D198" s="451"/>
      <c r="E198" s="451"/>
      <c r="F198" s="452"/>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462"/>
      <c r="AY198" s="2">
        <f t="shared" si="14"/>
        <v>0</v>
      </c>
    </row>
    <row r="199" spans="1:51" ht="24.75" hidden="1" customHeight="1" x14ac:dyDescent="0.15">
      <c r="A199" s="450"/>
      <c r="B199" s="451"/>
      <c r="C199" s="451"/>
      <c r="D199" s="451"/>
      <c r="E199" s="451"/>
      <c r="F199" s="452"/>
      <c r="G199" s="435" t="s">
        <v>85</v>
      </c>
      <c r="H199" s="436"/>
      <c r="I199" s="436"/>
      <c r="J199" s="436"/>
      <c r="K199" s="436"/>
      <c r="L199" s="437"/>
      <c r="M199" s="294"/>
      <c r="N199" s="294"/>
      <c r="O199" s="294"/>
      <c r="P199" s="294"/>
      <c r="Q199" s="294"/>
      <c r="R199" s="294"/>
      <c r="S199" s="294"/>
      <c r="T199" s="294"/>
      <c r="U199" s="294"/>
      <c r="V199" s="294"/>
      <c r="W199" s="294"/>
      <c r="X199" s="295"/>
      <c r="Y199" s="438">
        <f>SUM(Y189:AB198)</f>
        <v>0</v>
      </c>
      <c r="Z199" s="439"/>
      <c r="AA199" s="439"/>
      <c r="AB199" s="440"/>
      <c r="AC199" s="435" t="s">
        <v>85</v>
      </c>
      <c r="AD199" s="436"/>
      <c r="AE199" s="436"/>
      <c r="AF199" s="436"/>
      <c r="AG199" s="436"/>
      <c r="AH199" s="437"/>
      <c r="AI199" s="294"/>
      <c r="AJ199" s="294"/>
      <c r="AK199" s="294"/>
      <c r="AL199" s="294"/>
      <c r="AM199" s="294"/>
      <c r="AN199" s="294"/>
      <c r="AO199" s="294"/>
      <c r="AP199" s="294"/>
      <c r="AQ199" s="294"/>
      <c r="AR199" s="294"/>
      <c r="AS199" s="294"/>
      <c r="AT199" s="295"/>
      <c r="AU199" s="438">
        <f>SUM(AU189:AX198)</f>
        <v>0</v>
      </c>
      <c r="AV199" s="439"/>
      <c r="AW199" s="439"/>
      <c r="AX199" s="441"/>
      <c r="AY199" s="2">
        <f t="shared" si="14"/>
        <v>0</v>
      </c>
    </row>
    <row r="200" spans="1:51" ht="30" hidden="1" customHeight="1" x14ac:dyDescent="0.15">
      <c r="A200" s="450"/>
      <c r="B200" s="451"/>
      <c r="C200" s="451"/>
      <c r="D200" s="451"/>
      <c r="E200" s="451"/>
      <c r="F200" s="452"/>
      <c r="G200" s="463" t="s">
        <v>387</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375</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s="2">
        <f>COUNTA($G$202,$AC$202)</f>
        <v>0</v>
      </c>
    </row>
    <row r="201" spans="1:51" ht="24.75" hidden="1" customHeight="1" x14ac:dyDescent="0.15">
      <c r="A201" s="450"/>
      <c r="B201" s="451"/>
      <c r="C201" s="451"/>
      <c r="D201" s="451"/>
      <c r="E201" s="451"/>
      <c r="F201" s="452"/>
      <c r="G201" s="467" t="s">
        <v>70</v>
      </c>
      <c r="H201" s="366"/>
      <c r="I201" s="366"/>
      <c r="J201" s="366"/>
      <c r="K201" s="366"/>
      <c r="L201" s="468" t="s">
        <v>76</v>
      </c>
      <c r="M201" s="366"/>
      <c r="N201" s="366"/>
      <c r="O201" s="366"/>
      <c r="P201" s="366"/>
      <c r="Q201" s="366"/>
      <c r="R201" s="366"/>
      <c r="S201" s="366"/>
      <c r="T201" s="366"/>
      <c r="U201" s="366"/>
      <c r="V201" s="366"/>
      <c r="W201" s="366"/>
      <c r="X201" s="469"/>
      <c r="Y201" s="470" t="s">
        <v>84</v>
      </c>
      <c r="Z201" s="471"/>
      <c r="AA201" s="471"/>
      <c r="AB201" s="472"/>
      <c r="AC201" s="467" t="s">
        <v>70</v>
      </c>
      <c r="AD201" s="366"/>
      <c r="AE201" s="366"/>
      <c r="AF201" s="366"/>
      <c r="AG201" s="366"/>
      <c r="AH201" s="468" t="s">
        <v>76</v>
      </c>
      <c r="AI201" s="366"/>
      <c r="AJ201" s="366"/>
      <c r="AK201" s="366"/>
      <c r="AL201" s="366"/>
      <c r="AM201" s="366"/>
      <c r="AN201" s="366"/>
      <c r="AO201" s="366"/>
      <c r="AP201" s="366"/>
      <c r="AQ201" s="366"/>
      <c r="AR201" s="366"/>
      <c r="AS201" s="366"/>
      <c r="AT201" s="469"/>
      <c r="AU201" s="470" t="s">
        <v>84</v>
      </c>
      <c r="AV201" s="471"/>
      <c r="AW201" s="471"/>
      <c r="AX201" s="473"/>
      <c r="AY201" s="2">
        <f t="shared" ref="AY201:AY212" si="15">$AY$200</f>
        <v>0</v>
      </c>
    </row>
    <row r="202" spans="1:51" ht="24.75" hidden="1" customHeight="1" x14ac:dyDescent="0.15">
      <c r="A202" s="450"/>
      <c r="B202" s="451"/>
      <c r="C202" s="451"/>
      <c r="D202" s="451"/>
      <c r="E202" s="451"/>
      <c r="F202" s="452"/>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3"/>
      <c r="AY202" s="2">
        <f t="shared" si="15"/>
        <v>0</v>
      </c>
    </row>
    <row r="203" spans="1:51" ht="24.75" hidden="1" customHeight="1" x14ac:dyDescent="0.15">
      <c r="A203" s="450"/>
      <c r="B203" s="451"/>
      <c r="C203" s="451"/>
      <c r="D203" s="451"/>
      <c r="E203" s="451"/>
      <c r="F203" s="452"/>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462"/>
      <c r="AY203" s="2">
        <f t="shared" si="15"/>
        <v>0</v>
      </c>
    </row>
    <row r="204" spans="1:51" ht="24.75" hidden="1" customHeight="1" x14ac:dyDescent="0.15">
      <c r="A204" s="450"/>
      <c r="B204" s="451"/>
      <c r="C204" s="451"/>
      <c r="D204" s="451"/>
      <c r="E204" s="451"/>
      <c r="F204" s="452"/>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462"/>
      <c r="AY204" s="2">
        <f t="shared" si="15"/>
        <v>0</v>
      </c>
    </row>
    <row r="205" spans="1:51" ht="24.75" hidden="1" customHeight="1" x14ac:dyDescent="0.15">
      <c r="A205" s="450"/>
      <c r="B205" s="451"/>
      <c r="C205" s="451"/>
      <c r="D205" s="451"/>
      <c r="E205" s="451"/>
      <c r="F205" s="452"/>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462"/>
      <c r="AY205" s="2">
        <f t="shared" si="15"/>
        <v>0</v>
      </c>
    </row>
    <row r="206" spans="1:51" ht="24.75" hidden="1" customHeight="1" x14ac:dyDescent="0.15">
      <c r="A206" s="450"/>
      <c r="B206" s="451"/>
      <c r="C206" s="451"/>
      <c r="D206" s="451"/>
      <c r="E206" s="451"/>
      <c r="F206" s="452"/>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462"/>
      <c r="AY206" s="2">
        <f t="shared" si="15"/>
        <v>0</v>
      </c>
    </row>
    <row r="207" spans="1:51" ht="24.75" hidden="1" customHeight="1" x14ac:dyDescent="0.15">
      <c r="A207" s="450"/>
      <c r="B207" s="451"/>
      <c r="C207" s="451"/>
      <c r="D207" s="451"/>
      <c r="E207" s="451"/>
      <c r="F207" s="452"/>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462"/>
      <c r="AY207" s="2">
        <f t="shared" si="15"/>
        <v>0</v>
      </c>
    </row>
    <row r="208" spans="1:51" ht="24.75" hidden="1" customHeight="1" x14ac:dyDescent="0.15">
      <c r="A208" s="450"/>
      <c r="B208" s="451"/>
      <c r="C208" s="451"/>
      <c r="D208" s="451"/>
      <c r="E208" s="451"/>
      <c r="F208" s="452"/>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462"/>
      <c r="AY208" s="2">
        <f t="shared" si="15"/>
        <v>0</v>
      </c>
    </row>
    <row r="209" spans="1:51" ht="24.75" hidden="1" customHeight="1" x14ac:dyDescent="0.15">
      <c r="A209" s="450"/>
      <c r="B209" s="451"/>
      <c r="C209" s="451"/>
      <c r="D209" s="451"/>
      <c r="E209" s="451"/>
      <c r="F209" s="452"/>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462"/>
      <c r="AY209" s="2">
        <f t="shared" si="15"/>
        <v>0</v>
      </c>
    </row>
    <row r="210" spans="1:51" ht="24.75" hidden="1" customHeight="1" x14ac:dyDescent="0.15">
      <c r="A210" s="450"/>
      <c r="B210" s="451"/>
      <c r="C210" s="451"/>
      <c r="D210" s="451"/>
      <c r="E210" s="451"/>
      <c r="F210" s="452"/>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462"/>
      <c r="AY210" s="2">
        <f t="shared" si="15"/>
        <v>0</v>
      </c>
    </row>
    <row r="211" spans="1:51" ht="24.75" hidden="1" customHeight="1" x14ac:dyDescent="0.15">
      <c r="A211" s="450"/>
      <c r="B211" s="451"/>
      <c r="C211" s="451"/>
      <c r="D211" s="451"/>
      <c r="E211" s="451"/>
      <c r="F211" s="452"/>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462"/>
      <c r="AY211" s="2">
        <f t="shared" si="15"/>
        <v>0</v>
      </c>
    </row>
    <row r="212" spans="1:51" ht="24.75" hidden="1" customHeight="1" x14ac:dyDescent="0.15">
      <c r="A212" s="858"/>
      <c r="B212" s="859"/>
      <c r="C212" s="859"/>
      <c r="D212" s="859"/>
      <c r="E212" s="859"/>
      <c r="F212" s="860"/>
      <c r="G212" s="863" t="s">
        <v>85</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85</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
        <f t="shared" si="15"/>
        <v>0</v>
      </c>
    </row>
    <row r="213" spans="1:51" s="75" customFormat="1" ht="24.75" hidden="1" customHeight="1" x14ac:dyDescent="0.15"/>
    <row r="214" spans="1:51" ht="30" hidden="1" customHeight="1" x14ac:dyDescent="0.15">
      <c r="A214" s="365" t="s">
        <v>104</v>
      </c>
      <c r="B214" s="861"/>
      <c r="C214" s="861"/>
      <c r="D214" s="861"/>
      <c r="E214" s="861"/>
      <c r="F214" s="862"/>
      <c r="G214" s="463" t="s">
        <v>377</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128</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s="2">
        <f>COUNTA($G$216,$AC$216)</f>
        <v>0</v>
      </c>
    </row>
    <row r="215" spans="1:51" ht="24.75" hidden="1" customHeight="1" x14ac:dyDescent="0.15">
      <c r="A215" s="450"/>
      <c r="B215" s="451"/>
      <c r="C215" s="451"/>
      <c r="D215" s="451"/>
      <c r="E215" s="451"/>
      <c r="F215" s="452"/>
      <c r="G215" s="467" t="s">
        <v>70</v>
      </c>
      <c r="H215" s="366"/>
      <c r="I215" s="366"/>
      <c r="J215" s="366"/>
      <c r="K215" s="366"/>
      <c r="L215" s="468" t="s">
        <v>76</v>
      </c>
      <c r="M215" s="366"/>
      <c r="N215" s="366"/>
      <c r="O215" s="366"/>
      <c r="P215" s="366"/>
      <c r="Q215" s="366"/>
      <c r="R215" s="366"/>
      <c r="S215" s="366"/>
      <c r="T215" s="366"/>
      <c r="U215" s="366"/>
      <c r="V215" s="366"/>
      <c r="W215" s="366"/>
      <c r="X215" s="469"/>
      <c r="Y215" s="470" t="s">
        <v>84</v>
      </c>
      <c r="Z215" s="471"/>
      <c r="AA215" s="471"/>
      <c r="AB215" s="472"/>
      <c r="AC215" s="467" t="s">
        <v>70</v>
      </c>
      <c r="AD215" s="366"/>
      <c r="AE215" s="366"/>
      <c r="AF215" s="366"/>
      <c r="AG215" s="366"/>
      <c r="AH215" s="468" t="s">
        <v>76</v>
      </c>
      <c r="AI215" s="366"/>
      <c r="AJ215" s="366"/>
      <c r="AK215" s="366"/>
      <c r="AL215" s="366"/>
      <c r="AM215" s="366"/>
      <c r="AN215" s="366"/>
      <c r="AO215" s="366"/>
      <c r="AP215" s="366"/>
      <c r="AQ215" s="366"/>
      <c r="AR215" s="366"/>
      <c r="AS215" s="366"/>
      <c r="AT215" s="469"/>
      <c r="AU215" s="470" t="s">
        <v>84</v>
      </c>
      <c r="AV215" s="471"/>
      <c r="AW215" s="471"/>
      <c r="AX215" s="473"/>
      <c r="AY215" s="2">
        <f t="shared" ref="AY215:AY226" si="16">$AY$214</f>
        <v>0</v>
      </c>
    </row>
    <row r="216" spans="1:51" ht="24.75" hidden="1" customHeight="1" x14ac:dyDescent="0.15">
      <c r="A216" s="450"/>
      <c r="B216" s="451"/>
      <c r="C216" s="451"/>
      <c r="D216" s="451"/>
      <c r="E216" s="451"/>
      <c r="F216" s="452"/>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4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3"/>
      <c r="AY216" s="2">
        <f t="shared" si="16"/>
        <v>0</v>
      </c>
    </row>
    <row r="217" spans="1:51" ht="24.75" hidden="1" customHeight="1" x14ac:dyDescent="0.15">
      <c r="A217" s="450"/>
      <c r="B217" s="451"/>
      <c r="C217" s="451"/>
      <c r="D217" s="451"/>
      <c r="E217" s="451"/>
      <c r="F217" s="452"/>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462"/>
      <c r="AY217" s="2">
        <f t="shared" si="16"/>
        <v>0</v>
      </c>
    </row>
    <row r="218" spans="1:51" ht="24.75" hidden="1" customHeight="1" x14ac:dyDescent="0.15">
      <c r="A218" s="450"/>
      <c r="B218" s="451"/>
      <c r="C218" s="451"/>
      <c r="D218" s="451"/>
      <c r="E218" s="451"/>
      <c r="F218" s="452"/>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462"/>
      <c r="AY218" s="2">
        <f t="shared" si="16"/>
        <v>0</v>
      </c>
    </row>
    <row r="219" spans="1:51" ht="24.75" hidden="1" customHeight="1" x14ac:dyDescent="0.15">
      <c r="A219" s="450"/>
      <c r="B219" s="451"/>
      <c r="C219" s="451"/>
      <c r="D219" s="451"/>
      <c r="E219" s="451"/>
      <c r="F219" s="452"/>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462"/>
      <c r="AY219" s="2">
        <f t="shared" si="16"/>
        <v>0</v>
      </c>
    </row>
    <row r="220" spans="1:51" ht="24.75" hidden="1" customHeight="1" x14ac:dyDescent="0.15">
      <c r="A220" s="450"/>
      <c r="B220" s="451"/>
      <c r="C220" s="451"/>
      <c r="D220" s="451"/>
      <c r="E220" s="451"/>
      <c r="F220" s="452"/>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462"/>
      <c r="AY220" s="2">
        <f t="shared" si="16"/>
        <v>0</v>
      </c>
    </row>
    <row r="221" spans="1:51" ht="24.75" hidden="1" customHeight="1" x14ac:dyDescent="0.15">
      <c r="A221" s="450"/>
      <c r="B221" s="451"/>
      <c r="C221" s="451"/>
      <c r="D221" s="451"/>
      <c r="E221" s="451"/>
      <c r="F221" s="452"/>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462"/>
      <c r="AY221" s="2">
        <f t="shared" si="16"/>
        <v>0</v>
      </c>
    </row>
    <row r="222" spans="1:51" ht="24.75" hidden="1" customHeight="1" x14ac:dyDescent="0.15">
      <c r="A222" s="450"/>
      <c r="B222" s="451"/>
      <c r="C222" s="451"/>
      <c r="D222" s="451"/>
      <c r="E222" s="451"/>
      <c r="F222" s="452"/>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462"/>
      <c r="AY222" s="2">
        <f t="shared" si="16"/>
        <v>0</v>
      </c>
    </row>
    <row r="223" spans="1:51" ht="24.75" hidden="1" customHeight="1" x14ac:dyDescent="0.15">
      <c r="A223" s="450"/>
      <c r="B223" s="451"/>
      <c r="C223" s="451"/>
      <c r="D223" s="451"/>
      <c r="E223" s="451"/>
      <c r="F223" s="452"/>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462"/>
      <c r="AY223" s="2">
        <f t="shared" si="16"/>
        <v>0</v>
      </c>
    </row>
    <row r="224" spans="1:51" ht="24.75" hidden="1" customHeight="1" x14ac:dyDescent="0.15">
      <c r="A224" s="450"/>
      <c r="B224" s="451"/>
      <c r="C224" s="451"/>
      <c r="D224" s="451"/>
      <c r="E224" s="451"/>
      <c r="F224" s="452"/>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462"/>
      <c r="AY224" s="2">
        <f t="shared" si="16"/>
        <v>0</v>
      </c>
    </row>
    <row r="225" spans="1:51" ht="24.75" hidden="1" customHeight="1" x14ac:dyDescent="0.15">
      <c r="A225" s="450"/>
      <c r="B225" s="451"/>
      <c r="C225" s="451"/>
      <c r="D225" s="451"/>
      <c r="E225" s="451"/>
      <c r="F225" s="452"/>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462"/>
      <c r="AY225" s="2">
        <f t="shared" si="16"/>
        <v>0</v>
      </c>
    </row>
    <row r="226" spans="1:51" ht="24.75" hidden="1" customHeight="1" x14ac:dyDescent="0.15">
      <c r="A226" s="450"/>
      <c r="B226" s="451"/>
      <c r="C226" s="451"/>
      <c r="D226" s="451"/>
      <c r="E226" s="451"/>
      <c r="F226" s="452"/>
      <c r="G226" s="435" t="s">
        <v>85</v>
      </c>
      <c r="H226" s="436"/>
      <c r="I226" s="436"/>
      <c r="J226" s="436"/>
      <c r="K226" s="436"/>
      <c r="L226" s="437"/>
      <c r="M226" s="294"/>
      <c r="N226" s="294"/>
      <c r="O226" s="294"/>
      <c r="P226" s="294"/>
      <c r="Q226" s="294"/>
      <c r="R226" s="294"/>
      <c r="S226" s="294"/>
      <c r="T226" s="294"/>
      <c r="U226" s="294"/>
      <c r="V226" s="294"/>
      <c r="W226" s="294"/>
      <c r="X226" s="295"/>
      <c r="Y226" s="438">
        <f>SUM(Y216:AB225)</f>
        <v>0</v>
      </c>
      <c r="Z226" s="439"/>
      <c r="AA226" s="439"/>
      <c r="AB226" s="440"/>
      <c r="AC226" s="435" t="s">
        <v>85</v>
      </c>
      <c r="AD226" s="436"/>
      <c r="AE226" s="436"/>
      <c r="AF226" s="436"/>
      <c r="AG226" s="436"/>
      <c r="AH226" s="437"/>
      <c r="AI226" s="294"/>
      <c r="AJ226" s="294"/>
      <c r="AK226" s="294"/>
      <c r="AL226" s="294"/>
      <c r="AM226" s="294"/>
      <c r="AN226" s="294"/>
      <c r="AO226" s="294"/>
      <c r="AP226" s="294"/>
      <c r="AQ226" s="294"/>
      <c r="AR226" s="294"/>
      <c r="AS226" s="294"/>
      <c r="AT226" s="295"/>
      <c r="AU226" s="438">
        <f>SUM(AU216:AX225)</f>
        <v>0</v>
      </c>
      <c r="AV226" s="439"/>
      <c r="AW226" s="439"/>
      <c r="AX226" s="441"/>
      <c r="AY226" s="2">
        <f t="shared" si="16"/>
        <v>0</v>
      </c>
    </row>
    <row r="227" spans="1:51" ht="30" hidden="1" customHeight="1" x14ac:dyDescent="0.15">
      <c r="A227" s="450"/>
      <c r="B227" s="451"/>
      <c r="C227" s="451"/>
      <c r="D227" s="451"/>
      <c r="E227" s="451"/>
      <c r="F227" s="452"/>
      <c r="G227" s="463" t="s">
        <v>503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395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s="2">
        <f>COUNTA($G$229,$AC$229)</f>
        <v>0</v>
      </c>
    </row>
    <row r="228" spans="1:51" ht="25.5" hidden="1" customHeight="1" x14ac:dyDescent="0.15">
      <c r="A228" s="450"/>
      <c r="B228" s="451"/>
      <c r="C228" s="451"/>
      <c r="D228" s="451"/>
      <c r="E228" s="451"/>
      <c r="F228" s="452"/>
      <c r="G228" s="467" t="s">
        <v>70</v>
      </c>
      <c r="H228" s="366"/>
      <c r="I228" s="366"/>
      <c r="J228" s="366"/>
      <c r="K228" s="366"/>
      <c r="L228" s="468" t="s">
        <v>76</v>
      </c>
      <c r="M228" s="366"/>
      <c r="N228" s="366"/>
      <c r="O228" s="366"/>
      <c r="P228" s="366"/>
      <c r="Q228" s="366"/>
      <c r="R228" s="366"/>
      <c r="S228" s="366"/>
      <c r="T228" s="366"/>
      <c r="U228" s="366"/>
      <c r="V228" s="366"/>
      <c r="W228" s="366"/>
      <c r="X228" s="469"/>
      <c r="Y228" s="470" t="s">
        <v>84</v>
      </c>
      <c r="Z228" s="471"/>
      <c r="AA228" s="471"/>
      <c r="AB228" s="472"/>
      <c r="AC228" s="467" t="s">
        <v>70</v>
      </c>
      <c r="AD228" s="366"/>
      <c r="AE228" s="366"/>
      <c r="AF228" s="366"/>
      <c r="AG228" s="366"/>
      <c r="AH228" s="468" t="s">
        <v>76</v>
      </c>
      <c r="AI228" s="366"/>
      <c r="AJ228" s="366"/>
      <c r="AK228" s="366"/>
      <c r="AL228" s="366"/>
      <c r="AM228" s="366"/>
      <c r="AN228" s="366"/>
      <c r="AO228" s="366"/>
      <c r="AP228" s="366"/>
      <c r="AQ228" s="366"/>
      <c r="AR228" s="366"/>
      <c r="AS228" s="366"/>
      <c r="AT228" s="469"/>
      <c r="AU228" s="470" t="s">
        <v>84</v>
      </c>
      <c r="AV228" s="471"/>
      <c r="AW228" s="471"/>
      <c r="AX228" s="473"/>
      <c r="AY228" s="2">
        <f t="shared" ref="AY228:AY239" si="17">$AY$227</f>
        <v>0</v>
      </c>
    </row>
    <row r="229" spans="1:51" ht="24.75" hidden="1" customHeight="1" x14ac:dyDescent="0.15">
      <c r="A229" s="450"/>
      <c r="B229" s="451"/>
      <c r="C229" s="451"/>
      <c r="D229" s="451"/>
      <c r="E229" s="451"/>
      <c r="F229" s="452"/>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4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3"/>
      <c r="AY229" s="2">
        <f t="shared" si="17"/>
        <v>0</v>
      </c>
    </row>
    <row r="230" spans="1:51" ht="24.75" hidden="1" customHeight="1" x14ac:dyDescent="0.15">
      <c r="A230" s="450"/>
      <c r="B230" s="451"/>
      <c r="C230" s="451"/>
      <c r="D230" s="451"/>
      <c r="E230" s="451"/>
      <c r="F230" s="452"/>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462"/>
      <c r="AY230" s="2">
        <f t="shared" si="17"/>
        <v>0</v>
      </c>
    </row>
    <row r="231" spans="1:51" ht="24.75" hidden="1" customHeight="1" x14ac:dyDescent="0.15">
      <c r="A231" s="450"/>
      <c r="B231" s="451"/>
      <c r="C231" s="451"/>
      <c r="D231" s="451"/>
      <c r="E231" s="451"/>
      <c r="F231" s="452"/>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462"/>
      <c r="AY231" s="2">
        <f t="shared" si="17"/>
        <v>0</v>
      </c>
    </row>
    <row r="232" spans="1:51" ht="24.75" hidden="1" customHeight="1" x14ac:dyDescent="0.15">
      <c r="A232" s="450"/>
      <c r="B232" s="451"/>
      <c r="C232" s="451"/>
      <c r="D232" s="451"/>
      <c r="E232" s="451"/>
      <c r="F232" s="452"/>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462"/>
      <c r="AY232" s="2">
        <f t="shared" si="17"/>
        <v>0</v>
      </c>
    </row>
    <row r="233" spans="1:51" ht="24.75" hidden="1" customHeight="1" x14ac:dyDescent="0.15">
      <c r="A233" s="450"/>
      <c r="B233" s="451"/>
      <c r="C233" s="451"/>
      <c r="D233" s="451"/>
      <c r="E233" s="451"/>
      <c r="F233" s="452"/>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462"/>
      <c r="AY233" s="2">
        <f t="shared" si="17"/>
        <v>0</v>
      </c>
    </row>
    <row r="234" spans="1:51" ht="24.75" hidden="1" customHeight="1" x14ac:dyDescent="0.15">
      <c r="A234" s="450"/>
      <c r="B234" s="451"/>
      <c r="C234" s="451"/>
      <c r="D234" s="451"/>
      <c r="E234" s="451"/>
      <c r="F234" s="452"/>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462"/>
      <c r="AY234" s="2">
        <f t="shared" si="17"/>
        <v>0</v>
      </c>
    </row>
    <row r="235" spans="1:51" ht="24.75" hidden="1" customHeight="1" x14ac:dyDescent="0.15">
      <c r="A235" s="450"/>
      <c r="B235" s="451"/>
      <c r="C235" s="451"/>
      <c r="D235" s="451"/>
      <c r="E235" s="451"/>
      <c r="F235" s="452"/>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462"/>
      <c r="AY235" s="2">
        <f t="shared" si="17"/>
        <v>0</v>
      </c>
    </row>
    <row r="236" spans="1:51" ht="24.75" hidden="1" customHeight="1" x14ac:dyDescent="0.15">
      <c r="A236" s="450"/>
      <c r="B236" s="451"/>
      <c r="C236" s="451"/>
      <c r="D236" s="451"/>
      <c r="E236" s="451"/>
      <c r="F236" s="452"/>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462"/>
      <c r="AY236" s="2">
        <f t="shared" si="17"/>
        <v>0</v>
      </c>
    </row>
    <row r="237" spans="1:51" ht="24.75" hidden="1" customHeight="1" x14ac:dyDescent="0.15">
      <c r="A237" s="450"/>
      <c r="B237" s="451"/>
      <c r="C237" s="451"/>
      <c r="D237" s="451"/>
      <c r="E237" s="451"/>
      <c r="F237" s="452"/>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462"/>
      <c r="AY237" s="2">
        <f t="shared" si="17"/>
        <v>0</v>
      </c>
    </row>
    <row r="238" spans="1:51" ht="24.75" hidden="1" customHeight="1" x14ac:dyDescent="0.15">
      <c r="A238" s="450"/>
      <c r="B238" s="451"/>
      <c r="C238" s="451"/>
      <c r="D238" s="451"/>
      <c r="E238" s="451"/>
      <c r="F238" s="452"/>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462"/>
      <c r="AY238" s="2">
        <f t="shared" si="17"/>
        <v>0</v>
      </c>
    </row>
    <row r="239" spans="1:51" ht="24.75" hidden="1" customHeight="1" x14ac:dyDescent="0.15">
      <c r="A239" s="450"/>
      <c r="B239" s="451"/>
      <c r="C239" s="451"/>
      <c r="D239" s="451"/>
      <c r="E239" s="451"/>
      <c r="F239" s="452"/>
      <c r="G239" s="435" t="s">
        <v>85</v>
      </c>
      <c r="H239" s="436"/>
      <c r="I239" s="436"/>
      <c r="J239" s="436"/>
      <c r="K239" s="436"/>
      <c r="L239" s="437"/>
      <c r="M239" s="294"/>
      <c r="N239" s="294"/>
      <c r="O239" s="294"/>
      <c r="P239" s="294"/>
      <c r="Q239" s="294"/>
      <c r="R239" s="294"/>
      <c r="S239" s="294"/>
      <c r="T239" s="294"/>
      <c r="U239" s="294"/>
      <c r="V239" s="294"/>
      <c r="W239" s="294"/>
      <c r="X239" s="295"/>
      <c r="Y239" s="438">
        <f>SUM(Y229:AB238)</f>
        <v>0</v>
      </c>
      <c r="Z239" s="439"/>
      <c r="AA239" s="439"/>
      <c r="AB239" s="440"/>
      <c r="AC239" s="435" t="s">
        <v>85</v>
      </c>
      <c r="AD239" s="436"/>
      <c r="AE239" s="436"/>
      <c r="AF239" s="436"/>
      <c r="AG239" s="436"/>
      <c r="AH239" s="437"/>
      <c r="AI239" s="294"/>
      <c r="AJ239" s="294"/>
      <c r="AK239" s="294"/>
      <c r="AL239" s="294"/>
      <c r="AM239" s="294"/>
      <c r="AN239" s="294"/>
      <c r="AO239" s="294"/>
      <c r="AP239" s="294"/>
      <c r="AQ239" s="294"/>
      <c r="AR239" s="294"/>
      <c r="AS239" s="294"/>
      <c r="AT239" s="295"/>
      <c r="AU239" s="438">
        <f>SUM(AU229:AX238)</f>
        <v>0</v>
      </c>
      <c r="AV239" s="439"/>
      <c r="AW239" s="439"/>
      <c r="AX239" s="441"/>
      <c r="AY239" s="2">
        <f t="shared" si="17"/>
        <v>0</v>
      </c>
    </row>
    <row r="240" spans="1:51" ht="30" hidden="1" customHeight="1" x14ac:dyDescent="0.15">
      <c r="A240" s="450"/>
      <c r="B240" s="451"/>
      <c r="C240" s="451"/>
      <c r="D240" s="451"/>
      <c r="E240" s="451"/>
      <c r="F240" s="452"/>
      <c r="G240" s="463" t="s">
        <v>506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508</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s="2">
        <f>COUNTA($G$242,$AC$242)</f>
        <v>0</v>
      </c>
    </row>
    <row r="241" spans="1:51" ht="24.75" hidden="1" customHeight="1" x14ac:dyDescent="0.15">
      <c r="A241" s="450"/>
      <c r="B241" s="451"/>
      <c r="C241" s="451"/>
      <c r="D241" s="451"/>
      <c r="E241" s="451"/>
      <c r="F241" s="452"/>
      <c r="G241" s="467" t="s">
        <v>70</v>
      </c>
      <c r="H241" s="366"/>
      <c r="I241" s="366"/>
      <c r="J241" s="366"/>
      <c r="K241" s="366"/>
      <c r="L241" s="468" t="s">
        <v>76</v>
      </c>
      <c r="M241" s="366"/>
      <c r="N241" s="366"/>
      <c r="O241" s="366"/>
      <c r="P241" s="366"/>
      <c r="Q241" s="366"/>
      <c r="R241" s="366"/>
      <c r="S241" s="366"/>
      <c r="T241" s="366"/>
      <c r="U241" s="366"/>
      <c r="V241" s="366"/>
      <c r="W241" s="366"/>
      <c r="X241" s="469"/>
      <c r="Y241" s="470" t="s">
        <v>84</v>
      </c>
      <c r="Z241" s="471"/>
      <c r="AA241" s="471"/>
      <c r="AB241" s="472"/>
      <c r="AC241" s="467" t="s">
        <v>70</v>
      </c>
      <c r="AD241" s="366"/>
      <c r="AE241" s="366"/>
      <c r="AF241" s="366"/>
      <c r="AG241" s="366"/>
      <c r="AH241" s="468" t="s">
        <v>76</v>
      </c>
      <c r="AI241" s="366"/>
      <c r="AJ241" s="366"/>
      <c r="AK241" s="366"/>
      <c r="AL241" s="366"/>
      <c r="AM241" s="366"/>
      <c r="AN241" s="366"/>
      <c r="AO241" s="366"/>
      <c r="AP241" s="366"/>
      <c r="AQ241" s="366"/>
      <c r="AR241" s="366"/>
      <c r="AS241" s="366"/>
      <c r="AT241" s="469"/>
      <c r="AU241" s="470" t="s">
        <v>84</v>
      </c>
      <c r="AV241" s="471"/>
      <c r="AW241" s="471"/>
      <c r="AX241" s="473"/>
      <c r="AY241" s="2">
        <f t="shared" ref="AY241:AY252" si="18">$AY$240</f>
        <v>0</v>
      </c>
    </row>
    <row r="242" spans="1:51" ht="24.75" hidden="1" customHeight="1" x14ac:dyDescent="0.15">
      <c r="A242" s="450"/>
      <c r="B242" s="451"/>
      <c r="C242" s="451"/>
      <c r="D242" s="451"/>
      <c r="E242" s="451"/>
      <c r="F242" s="452"/>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4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3"/>
      <c r="AY242" s="2">
        <f t="shared" si="18"/>
        <v>0</v>
      </c>
    </row>
    <row r="243" spans="1:51" ht="24.75" hidden="1" customHeight="1" x14ac:dyDescent="0.15">
      <c r="A243" s="450"/>
      <c r="B243" s="451"/>
      <c r="C243" s="451"/>
      <c r="D243" s="451"/>
      <c r="E243" s="451"/>
      <c r="F243" s="452"/>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462"/>
      <c r="AY243" s="2">
        <f t="shared" si="18"/>
        <v>0</v>
      </c>
    </row>
    <row r="244" spans="1:51" ht="24.75" hidden="1" customHeight="1" x14ac:dyDescent="0.15">
      <c r="A244" s="450"/>
      <c r="B244" s="451"/>
      <c r="C244" s="451"/>
      <c r="D244" s="451"/>
      <c r="E244" s="451"/>
      <c r="F244" s="452"/>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462"/>
      <c r="AY244" s="2">
        <f t="shared" si="18"/>
        <v>0</v>
      </c>
    </row>
    <row r="245" spans="1:51" ht="24.75" hidden="1" customHeight="1" x14ac:dyDescent="0.15">
      <c r="A245" s="450"/>
      <c r="B245" s="451"/>
      <c r="C245" s="451"/>
      <c r="D245" s="451"/>
      <c r="E245" s="451"/>
      <c r="F245" s="452"/>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462"/>
      <c r="AY245" s="2">
        <f t="shared" si="18"/>
        <v>0</v>
      </c>
    </row>
    <row r="246" spans="1:51" ht="24.75" hidden="1" customHeight="1" x14ac:dyDescent="0.15">
      <c r="A246" s="450"/>
      <c r="B246" s="451"/>
      <c r="C246" s="451"/>
      <c r="D246" s="451"/>
      <c r="E246" s="451"/>
      <c r="F246" s="452"/>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462"/>
      <c r="AY246" s="2">
        <f t="shared" si="18"/>
        <v>0</v>
      </c>
    </row>
    <row r="247" spans="1:51" ht="24.75" hidden="1" customHeight="1" x14ac:dyDescent="0.15">
      <c r="A247" s="450"/>
      <c r="B247" s="451"/>
      <c r="C247" s="451"/>
      <c r="D247" s="451"/>
      <c r="E247" s="451"/>
      <c r="F247" s="452"/>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462"/>
      <c r="AY247" s="2">
        <f t="shared" si="18"/>
        <v>0</v>
      </c>
    </row>
    <row r="248" spans="1:51" ht="24.75" hidden="1" customHeight="1" x14ac:dyDescent="0.15">
      <c r="A248" s="450"/>
      <c r="B248" s="451"/>
      <c r="C248" s="451"/>
      <c r="D248" s="451"/>
      <c r="E248" s="451"/>
      <c r="F248" s="452"/>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462"/>
      <c r="AY248" s="2">
        <f t="shared" si="18"/>
        <v>0</v>
      </c>
    </row>
    <row r="249" spans="1:51" ht="24.75" hidden="1" customHeight="1" x14ac:dyDescent="0.15">
      <c r="A249" s="450"/>
      <c r="B249" s="451"/>
      <c r="C249" s="451"/>
      <c r="D249" s="451"/>
      <c r="E249" s="451"/>
      <c r="F249" s="452"/>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462"/>
      <c r="AY249" s="2">
        <f t="shared" si="18"/>
        <v>0</v>
      </c>
    </row>
    <row r="250" spans="1:51" ht="24.75" hidden="1" customHeight="1" x14ac:dyDescent="0.15">
      <c r="A250" s="450"/>
      <c r="B250" s="451"/>
      <c r="C250" s="451"/>
      <c r="D250" s="451"/>
      <c r="E250" s="451"/>
      <c r="F250" s="452"/>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462"/>
      <c r="AY250" s="2">
        <f t="shared" si="18"/>
        <v>0</v>
      </c>
    </row>
    <row r="251" spans="1:51" ht="24.75" hidden="1" customHeight="1" x14ac:dyDescent="0.15">
      <c r="A251" s="450"/>
      <c r="B251" s="451"/>
      <c r="C251" s="451"/>
      <c r="D251" s="451"/>
      <c r="E251" s="451"/>
      <c r="F251" s="452"/>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462"/>
      <c r="AY251" s="2">
        <f t="shared" si="18"/>
        <v>0</v>
      </c>
    </row>
    <row r="252" spans="1:51" ht="24.75" hidden="1" customHeight="1" x14ac:dyDescent="0.15">
      <c r="A252" s="450"/>
      <c r="B252" s="451"/>
      <c r="C252" s="451"/>
      <c r="D252" s="451"/>
      <c r="E252" s="451"/>
      <c r="F252" s="452"/>
      <c r="G252" s="435" t="s">
        <v>85</v>
      </c>
      <c r="H252" s="436"/>
      <c r="I252" s="436"/>
      <c r="J252" s="436"/>
      <c r="K252" s="436"/>
      <c r="L252" s="437"/>
      <c r="M252" s="294"/>
      <c r="N252" s="294"/>
      <c r="O252" s="294"/>
      <c r="P252" s="294"/>
      <c r="Q252" s="294"/>
      <c r="R252" s="294"/>
      <c r="S252" s="294"/>
      <c r="T252" s="294"/>
      <c r="U252" s="294"/>
      <c r="V252" s="294"/>
      <c r="W252" s="294"/>
      <c r="X252" s="295"/>
      <c r="Y252" s="438">
        <f>SUM(Y242:AB251)</f>
        <v>0</v>
      </c>
      <c r="Z252" s="439"/>
      <c r="AA252" s="439"/>
      <c r="AB252" s="440"/>
      <c r="AC252" s="435" t="s">
        <v>85</v>
      </c>
      <c r="AD252" s="436"/>
      <c r="AE252" s="436"/>
      <c r="AF252" s="436"/>
      <c r="AG252" s="436"/>
      <c r="AH252" s="437"/>
      <c r="AI252" s="294"/>
      <c r="AJ252" s="294"/>
      <c r="AK252" s="294"/>
      <c r="AL252" s="294"/>
      <c r="AM252" s="294"/>
      <c r="AN252" s="294"/>
      <c r="AO252" s="294"/>
      <c r="AP252" s="294"/>
      <c r="AQ252" s="294"/>
      <c r="AR252" s="294"/>
      <c r="AS252" s="294"/>
      <c r="AT252" s="295"/>
      <c r="AU252" s="438">
        <f>SUM(AU242:AX251)</f>
        <v>0</v>
      </c>
      <c r="AV252" s="439"/>
      <c r="AW252" s="439"/>
      <c r="AX252" s="441"/>
      <c r="AY252" s="2">
        <f t="shared" si="18"/>
        <v>0</v>
      </c>
    </row>
    <row r="253" spans="1:51" ht="30" hidden="1" customHeight="1" x14ac:dyDescent="0.15">
      <c r="A253" s="450"/>
      <c r="B253" s="451"/>
      <c r="C253" s="451"/>
      <c r="D253" s="451"/>
      <c r="E253" s="451"/>
      <c r="F253" s="452"/>
      <c r="G253" s="463" t="s">
        <v>74</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318</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s="2">
        <f>COUNTA($G$255,$AC$255)</f>
        <v>0</v>
      </c>
    </row>
    <row r="254" spans="1:51" ht="24.75" hidden="1" customHeight="1" x14ac:dyDescent="0.15">
      <c r="A254" s="450"/>
      <c r="B254" s="451"/>
      <c r="C254" s="451"/>
      <c r="D254" s="451"/>
      <c r="E254" s="451"/>
      <c r="F254" s="452"/>
      <c r="G254" s="467" t="s">
        <v>70</v>
      </c>
      <c r="H254" s="366"/>
      <c r="I254" s="366"/>
      <c r="J254" s="366"/>
      <c r="K254" s="366"/>
      <c r="L254" s="468" t="s">
        <v>76</v>
      </c>
      <c r="M254" s="366"/>
      <c r="N254" s="366"/>
      <c r="O254" s="366"/>
      <c r="P254" s="366"/>
      <c r="Q254" s="366"/>
      <c r="R254" s="366"/>
      <c r="S254" s="366"/>
      <c r="T254" s="366"/>
      <c r="U254" s="366"/>
      <c r="V254" s="366"/>
      <c r="W254" s="366"/>
      <c r="X254" s="469"/>
      <c r="Y254" s="470" t="s">
        <v>84</v>
      </c>
      <c r="Z254" s="471"/>
      <c r="AA254" s="471"/>
      <c r="AB254" s="472"/>
      <c r="AC254" s="467" t="s">
        <v>70</v>
      </c>
      <c r="AD254" s="366"/>
      <c r="AE254" s="366"/>
      <c r="AF254" s="366"/>
      <c r="AG254" s="366"/>
      <c r="AH254" s="468" t="s">
        <v>76</v>
      </c>
      <c r="AI254" s="366"/>
      <c r="AJ254" s="366"/>
      <c r="AK254" s="366"/>
      <c r="AL254" s="366"/>
      <c r="AM254" s="366"/>
      <c r="AN254" s="366"/>
      <c r="AO254" s="366"/>
      <c r="AP254" s="366"/>
      <c r="AQ254" s="366"/>
      <c r="AR254" s="366"/>
      <c r="AS254" s="366"/>
      <c r="AT254" s="469"/>
      <c r="AU254" s="470" t="s">
        <v>84</v>
      </c>
      <c r="AV254" s="471"/>
      <c r="AW254" s="471"/>
      <c r="AX254" s="473"/>
      <c r="AY254" s="2">
        <f t="shared" ref="AY254:AY265" si="19">$AY$253</f>
        <v>0</v>
      </c>
    </row>
    <row r="255" spans="1:51" ht="24.75" hidden="1" customHeight="1" x14ac:dyDescent="0.15">
      <c r="A255" s="450"/>
      <c r="B255" s="451"/>
      <c r="C255" s="451"/>
      <c r="D255" s="451"/>
      <c r="E255" s="451"/>
      <c r="F255" s="452"/>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4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3"/>
      <c r="AY255" s="2">
        <f t="shared" si="19"/>
        <v>0</v>
      </c>
    </row>
    <row r="256" spans="1:51" ht="24.75" hidden="1" customHeight="1" x14ac:dyDescent="0.15">
      <c r="A256" s="450"/>
      <c r="B256" s="451"/>
      <c r="C256" s="451"/>
      <c r="D256" s="451"/>
      <c r="E256" s="451"/>
      <c r="F256" s="452"/>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462"/>
      <c r="AY256" s="2">
        <f t="shared" si="19"/>
        <v>0</v>
      </c>
    </row>
    <row r="257" spans="1:51" ht="24.75" hidden="1" customHeight="1" x14ac:dyDescent="0.15">
      <c r="A257" s="450"/>
      <c r="B257" s="451"/>
      <c r="C257" s="451"/>
      <c r="D257" s="451"/>
      <c r="E257" s="451"/>
      <c r="F257" s="452"/>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462"/>
      <c r="AY257" s="2">
        <f t="shared" si="19"/>
        <v>0</v>
      </c>
    </row>
    <row r="258" spans="1:51" ht="24.75" hidden="1" customHeight="1" x14ac:dyDescent="0.15">
      <c r="A258" s="450"/>
      <c r="B258" s="451"/>
      <c r="C258" s="451"/>
      <c r="D258" s="451"/>
      <c r="E258" s="451"/>
      <c r="F258" s="452"/>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462"/>
      <c r="AY258" s="2">
        <f t="shared" si="19"/>
        <v>0</v>
      </c>
    </row>
    <row r="259" spans="1:51" ht="24.75" hidden="1" customHeight="1" x14ac:dyDescent="0.15">
      <c r="A259" s="450"/>
      <c r="B259" s="451"/>
      <c r="C259" s="451"/>
      <c r="D259" s="451"/>
      <c r="E259" s="451"/>
      <c r="F259" s="452"/>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462"/>
      <c r="AY259" s="2">
        <f t="shared" si="19"/>
        <v>0</v>
      </c>
    </row>
    <row r="260" spans="1:51" ht="24.75" hidden="1" customHeight="1" x14ac:dyDescent="0.15">
      <c r="A260" s="450"/>
      <c r="B260" s="451"/>
      <c r="C260" s="451"/>
      <c r="D260" s="451"/>
      <c r="E260" s="451"/>
      <c r="F260" s="452"/>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462"/>
      <c r="AY260" s="2">
        <f t="shared" si="19"/>
        <v>0</v>
      </c>
    </row>
    <row r="261" spans="1:51" ht="24.75" hidden="1" customHeight="1" x14ac:dyDescent="0.15">
      <c r="A261" s="450"/>
      <c r="B261" s="451"/>
      <c r="C261" s="451"/>
      <c r="D261" s="451"/>
      <c r="E261" s="451"/>
      <c r="F261" s="452"/>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462"/>
      <c r="AY261" s="2">
        <f t="shared" si="19"/>
        <v>0</v>
      </c>
    </row>
    <row r="262" spans="1:51" ht="24.75" hidden="1" customHeight="1" x14ac:dyDescent="0.15">
      <c r="A262" s="450"/>
      <c r="B262" s="451"/>
      <c r="C262" s="451"/>
      <c r="D262" s="451"/>
      <c r="E262" s="451"/>
      <c r="F262" s="452"/>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462"/>
      <c r="AY262" s="2">
        <f t="shared" si="19"/>
        <v>0</v>
      </c>
    </row>
    <row r="263" spans="1:51" ht="24.75" hidden="1" customHeight="1" x14ac:dyDescent="0.15">
      <c r="A263" s="450"/>
      <c r="B263" s="451"/>
      <c r="C263" s="451"/>
      <c r="D263" s="451"/>
      <c r="E263" s="451"/>
      <c r="F263" s="452"/>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462"/>
      <c r="AY263" s="2">
        <f t="shared" si="19"/>
        <v>0</v>
      </c>
    </row>
    <row r="264" spans="1:51" ht="24.75" hidden="1" customHeight="1" x14ac:dyDescent="0.15">
      <c r="A264" s="450"/>
      <c r="B264" s="451"/>
      <c r="C264" s="451"/>
      <c r="D264" s="451"/>
      <c r="E264" s="451"/>
      <c r="F264" s="452"/>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462"/>
      <c r="AY264" s="2">
        <f t="shared" si="19"/>
        <v>0</v>
      </c>
    </row>
    <row r="265" spans="1:51" ht="24.75" hidden="1" customHeight="1" x14ac:dyDescent="0.15">
      <c r="A265" s="858"/>
      <c r="B265" s="859"/>
      <c r="C265" s="859"/>
      <c r="D265" s="859"/>
      <c r="E265" s="859"/>
      <c r="F265" s="860"/>
      <c r="G265" s="863" t="s">
        <v>85</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85</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workbookViewId="0">
      <selection activeCell="AB217" sqref="AB217:AX21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537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1</v>
      </c>
    </row>
    <row r="3" spans="1:51" customFormat="1" ht="59.25" customHeight="1" x14ac:dyDescent="0.15">
      <c r="A3" s="183"/>
      <c r="B3" s="183"/>
      <c r="C3" s="183" t="s">
        <v>99</v>
      </c>
      <c r="D3" s="183"/>
      <c r="E3" s="183"/>
      <c r="F3" s="183"/>
      <c r="G3" s="183"/>
      <c r="H3" s="183"/>
      <c r="I3" s="183"/>
      <c r="J3" s="874" t="s">
        <v>108</v>
      </c>
      <c r="K3" s="875"/>
      <c r="L3" s="875"/>
      <c r="M3" s="875"/>
      <c r="N3" s="875"/>
      <c r="O3" s="875"/>
      <c r="P3" s="183" t="s">
        <v>27</v>
      </c>
      <c r="Q3" s="183"/>
      <c r="R3" s="183"/>
      <c r="S3" s="183"/>
      <c r="T3" s="183"/>
      <c r="U3" s="183"/>
      <c r="V3" s="183"/>
      <c r="W3" s="183"/>
      <c r="X3" s="183"/>
      <c r="Y3" s="415" t="s">
        <v>509</v>
      </c>
      <c r="Z3" s="415"/>
      <c r="AA3" s="415"/>
      <c r="AB3" s="415"/>
      <c r="AC3" s="874" t="s">
        <v>433</v>
      </c>
      <c r="AD3" s="874"/>
      <c r="AE3" s="874"/>
      <c r="AF3" s="874"/>
      <c r="AG3" s="874"/>
      <c r="AH3" s="415" t="s">
        <v>456</v>
      </c>
      <c r="AI3" s="183"/>
      <c r="AJ3" s="183"/>
      <c r="AK3" s="183"/>
      <c r="AL3" s="183" t="s">
        <v>26</v>
      </c>
      <c r="AM3" s="183"/>
      <c r="AN3" s="183"/>
      <c r="AO3" s="416"/>
      <c r="AP3" s="874" t="s">
        <v>512</v>
      </c>
      <c r="AQ3" s="874"/>
      <c r="AR3" s="874"/>
      <c r="AS3" s="874"/>
      <c r="AT3" s="874"/>
      <c r="AU3" s="874"/>
      <c r="AV3" s="874"/>
      <c r="AW3" s="874"/>
      <c r="AX3" s="874"/>
      <c r="AY3">
        <f>$AY$2</f>
        <v>1</v>
      </c>
    </row>
    <row r="4" spans="1:51" ht="54" customHeight="1" x14ac:dyDescent="0.15">
      <c r="A4" s="872">
        <v>1</v>
      </c>
      <c r="B4" s="872">
        <v>1</v>
      </c>
      <c r="C4" s="406" t="s">
        <v>989</v>
      </c>
      <c r="D4" s="406"/>
      <c r="E4" s="406"/>
      <c r="F4" s="406"/>
      <c r="G4" s="406"/>
      <c r="H4" s="406"/>
      <c r="I4" s="406"/>
      <c r="J4" s="395">
        <v>1010001126429</v>
      </c>
      <c r="K4" s="395"/>
      <c r="L4" s="395"/>
      <c r="M4" s="395"/>
      <c r="N4" s="395"/>
      <c r="O4" s="395"/>
      <c r="P4" s="396" t="s">
        <v>495</v>
      </c>
      <c r="Q4" s="396"/>
      <c r="R4" s="396"/>
      <c r="S4" s="396"/>
      <c r="T4" s="396"/>
      <c r="U4" s="396"/>
      <c r="V4" s="396"/>
      <c r="W4" s="396"/>
      <c r="X4" s="396"/>
      <c r="Y4" s="397">
        <v>4</v>
      </c>
      <c r="Z4" s="398"/>
      <c r="AA4" s="398"/>
      <c r="AB4" s="399"/>
      <c r="AC4" s="873" t="s">
        <v>34</v>
      </c>
      <c r="AD4" s="873"/>
      <c r="AE4" s="873"/>
      <c r="AF4" s="873"/>
      <c r="AG4" s="873"/>
      <c r="AH4" s="402">
        <v>1</v>
      </c>
      <c r="AI4" s="402"/>
      <c r="AJ4" s="402"/>
      <c r="AK4" s="402"/>
      <c r="AL4" s="403">
        <v>99.18</v>
      </c>
      <c r="AM4" s="404"/>
      <c r="AN4" s="404"/>
      <c r="AO4" s="405"/>
      <c r="AP4" s="394" t="s">
        <v>588</v>
      </c>
      <c r="AQ4" s="394"/>
      <c r="AR4" s="394"/>
      <c r="AS4" s="394"/>
      <c r="AT4" s="394"/>
      <c r="AU4" s="394"/>
      <c r="AV4" s="394"/>
      <c r="AW4" s="394"/>
      <c r="AX4" s="394"/>
      <c r="AY4" s="2">
        <f>$AY$2</f>
        <v>1</v>
      </c>
    </row>
    <row r="5" spans="1:51" ht="54" customHeight="1" x14ac:dyDescent="0.15">
      <c r="A5" s="872">
        <v>2</v>
      </c>
      <c r="B5" s="872">
        <v>1</v>
      </c>
      <c r="C5" s="406" t="s">
        <v>989</v>
      </c>
      <c r="D5" s="406"/>
      <c r="E5" s="406"/>
      <c r="F5" s="406"/>
      <c r="G5" s="406"/>
      <c r="H5" s="406"/>
      <c r="I5" s="406"/>
      <c r="J5" s="395">
        <v>1010001126429</v>
      </c>
      <c r="K5" s="395"/>
      <c r="L5" s="395"/>
      <c r="M5" s="395"/>
      <c r="N5" s="395"/>
      <c r="O5" s="395"/>
      <c r="P5" s="396" t="s">
        <v>403</v>
      </c>
      <c r="Q5" s="396"/>
      <c r="R5" s="396"/>
      <c r="S5" s="396"/>
      <c r="T5" s="396"/>
      <c r="U5" s="396"/>
      <c r="V5" s="396"/>
      <c r="W5" s="396"/>
      <c r="X5" s="396"/>
      <c r="Y5" s="397">
        <v>0.6</v>
      </c>
      <c r="Z5" s="398"/>
      <c r="AA5" s="398"/>
      <c r="AB5" s="399"/>
      <c r="AC5" s="873" t="s">
        <v>337</v>
      </c>
      <c r="AD5" s="873"/>
      <c r="AE5" s="873"/>
      <c r="AF5" s="873"/>
      <c r="AG5" s="873"/>
      <c r="AH5" s="402" t="s">
        <v>588</v>
      </c>
      <c r="AI5" s="402"/>
      <c r="AJ5" s="402"/>
      <c r="AK5" s="402"/>
      <c r="AL5" s="403" t="s">
        <v>588</v>
      </c>
      <c r="AM5" s="404"/>
      <c r="AN5" s="404"/>
      <c r="AO5" s="405"/>
      <c r="AP5" s="394" t="s">
        <v>588</v>
      </c>
      <c r="AQ5" s="394"/>
      <c r="AR5" s="394"/>
      <c r="AS5" s="394"/>
      <c r="AT5" s="394"/>
      <c r="AU5" s="394"/>
      <c r="AV5" s="394"/>
      <c r="AW5" s="394"/>
      <c r="AX5" s="394"/>
      <c r="AY5" s="2">
        <f>COUNTA($C$5)</f>
        <v>1</v>
      </c>
    </row>
    <row r="6" spans="1:51" ht="54" customHeight="1" x14ac:dyDescent="0.15">
      <c r="A6" s="872">
        <v>3</v>
      </c>
      <c r="B6" s="872">
        <v>1</v>
      </c>
      <c r="C6" s="406" t="s">
        <v>388</v>
      </c>
      <c r="D6" s="406"/>
      <c r="E6" s="406"/>
      <c r="F6" s="406"/>
      <c r="G6" s="406"/>
      <c r="H6" s="406"/>
      <c r="I6" s="406"/>
      <c r="J6" s="395">
        <v>7010001000792</v>
      </c>
      <c r="K6" s="395"/>
      <c r="L6" s="395"/>
      <c r="M6" s="395"/>
      <c r="N6" s="395"/>
      <c r="O6" s="395"/>
      <c r="P6" s="396" t="s">
        <v>855</v>
      </c>
      <c r="Q6" s="396"/>
      <c r="R6" s="396"/>
      <c r="S6" s="396"/>
      <c r="T6" s="396"/>
      <c r="U6" s="396"/>
      <c r="V6" s="396"/>
      <c r="W6" s="396"/>
      <c r="X6" s="396"/>
      <c r="Y6" s="397">
        <v>2.5</v>
      </c>
      <c r="Z6" s="398"/>
      <c r="AA6" s="398"/>
      <c r="AB6" s="399"/>
      <c r="AC6" s="873" t="s">
        <v>337</v>
      </c>
      <c r="AD6" s="873"/>
      <c r="AE6" s="873"/>
      <c r="AF6" s="873"/>
      <c r="AG6" s="873"/>
      <c r="AH6" s="402" t="s">
        <v>588</v>
      </c>
      <c r="AI6" s="402"/>
      <c r="AJ6" s="402"/>
      <c r="AK6" s="402"/>
      <c r="AL6" s="403" t="s">
        <v>588</v>
      </c>
      <c r="AM6" s="404"/>
      <c r="AN6" s="404"/>
      <c r="AO6" s="405"/>
      <c r="AP6" s="394" t="s">
        <v>588</v>
      </c>
      <c r="AQ6" s="394"/>
      <c r="AR6" s="394"/>
      <c r="AS6" s="394"/>
      <c r="AT6" s="394"/>
      <c r="AU6" s="394"/>
      <c r="AV6" s="394"/>
      <c r="AW6" s="394"/>
      <c r="AX6" s="394"/>
      <c r="AY6" s="2">
        <f>COUNTA($C$6)</f>
        <v>1</v>
      </c>
    </row>
    <row r="7" spans="1:51" ht="54" customHeight="1" x14ac:dyDescent="0.15">
      <c r="A7" s="872">
        <v>4</v>
      </c>
      <c r="B7" s="872">
        <v>1</v>
      </c>
      <c r="C7" s="406" t="s">
        <v>733</v>
      </c>
      <c r="D7" s="406"/>
      <c r="E7" s="406"/>
      <c r="F7" s="406"/>
      <c r="G7" s="406"/>
      <c r="H7" s="406"/>
      <c r="I7" s="406"/>
      <c r="J7" s="395">
        <v>3011001067900</v>
      </c>
      <c r="K7" s="395"/>
      <c r="L7" s="395"/>
      <c r="M7" s="395"/>
      <c r="N7" s="395"/>
      <c r="O7" s="395"/>
      <c r="P7" s="396" t="s">
        <v>150</v>
      </c>
      <c r="Q7" s="396"/>
      <c r="R7" s="396"/>
      <c r="S7" s="396"/>
      <c r="T7" s="396"/>
      <c r="U7" s="396"/>
      <c r="V7" s="396"/>
      <c r="W7" s="396"/>
      <c r="X7" s="396"/>
      <c r="Y7" s="397">
        <v>2</v>
      </c>
      <c r="Z7" s="398"/>
      <c r="AA7" s="398"/>
      <c r="AB7" s="399"/>
      <c r="AC7" s="873" t="s">
        <v>34</v>
      </c>
      <c r="AD7" s="873"/>
      <c r="AE7" s="873"/>
      <c r="AF7" s="873"/>
      <c r="AG7" s="873"/>
      <c r="AH7" s="402">
        <v>3</v>
      </c>
      <c r="AI7" s="402"/>
      <c r="AJ7" s="402"/>
      <c r="AK7" s="402"/>
      <c r="AL7" s="403">
        <v>86.84</v>
      </c>
      <c r="AM7" s="404"/>
      <c r="AN7" s="404"/>
      <c r="AO7" s="405"/>
      <c r="AP7" s="394" t="s">
        <v>588</v>
      </c>
      <c r="AQ7" s="394"/>
      <c r="AR7" s="394"/>
      <c r="AS7" s="394"/>
      <c r="AT7" s="394"/>
      <c r="AU7" s="394"/>
      <c r="AV7" s="394"/>
      <c r="AW7" s="394"/>
      <c r="AX7" s="394"/>
      <c r="AY7" s="2">
        <f>COUNTA($C$7)</f>
        <v>1</v>
      </c>
    </row>
    <row r="8" spans="1:51" ht="54" customHeight="1" x14ac:dyDescent="0.15">
      <c r="A8" s="872">
        <v>5</v>
      </c>
      <c r="B8" s="872">
        <v>1</v>
      </c>
      <c r="C8" s="406" t="s">
        <v>964</v>
      </c>
      <c r="D8" s="406"/>
      <c r="E8" s="406"/>
      <c r="F8" s="406"/>
      <c r="G8" s="406"/>
      <c r="H8" s="406"/>
      <c r="I8" s="406"/>
      <c r="J8" s="395">
        <v>3013301015869</v>
      </c>
      <c r="K8" s="395"/>
      <c r="L8" s="395"/>
      <c r="M8" s="395"/>
      <c r="N8" s="395"/>
      <c r="O8" s="395"/>
      <c r="P8" s="396" t="s">
        <v>994</v>
      </c>
      <c r="Q8" s="396"/>
      <c r="R8" s="396"/>
      <c r="S8" s="396"/>
      <c r="T8" s="396"/>
      <c r="U8" s="396"/>
      <c r="V8" s="396"/>
      <c r="W8" s="396"/>
      <c r="X8" s="396"/>
      <c r="Y8" s="397">
        <v>1.3</v>
      </c>
      <c r="Z8" s="398"/>
      <c r="AA8" s="398"/>
      <c r="AB8" s="399"/>
      <c r="AC8" s="873" t="s">
        <v>34</v>
      </c>
      <c r="AD8" s="873"/>
      <c r="AE8" s="873"/>
      <c r="AF8" s="873"/>
      <c r="AG8" s="873"/>
      <c r="AH8" s="402" t="s">
        <v>588</v>
      </c>
      <c r="AI8" s="402"/>
      <c r="AJ8" s="402"/>
      <c r="AK8" s="402"/>
      <c r="AL8" s="403" t="s">
        <v>588</v>
      </c>
      <c r="AM8" s="404"/>
      <c r="AN8" s="404"/>
      <c r="AO8" s="405"/>
      <c r="AP8" s="394" t="s">
        <v>588</v>
      </c>
      <c r="AQ8" s="394"/>
      <c r="AR8" s="394"/>
      <c r="AS8" s="394"/>
      <c r="AT8" s="394"/>
      <c r="AU8" s="394"/>
      <c r="AV8" s="394"/>
      <c r="AW8" s="394"/>
      <c r="AX8" s="394"/>
      <c r="AY8" s="2">
        <f>COUNTA($C$8)</f>
        <v>1</v>
      </c>
    </row>
    <row r="9" spans="1:51" ht="54" customHeight="1" x14ac:dyDescent="0.15">
      <c r="A9" s="872">
        <v>6</v>
      </c>
      <c r="B9" s="872">
        <v>1</v>
      </c>
      <c r="C9" s="406" t="s">
        <v>990</v>
      </c>
      <c r="D9" s="406"/>
      <c r="E9" s="406"/>
      <c r="F9" s="406"/>
      <c r="G9" s="406"/>
      <c r="H9" s="406"/>
      <c r="I9" s="406"/>
      <c r="J9" s="395">
        <v>6010001021055</v>
      </c>
      <c r="K9" s="395"/>
      <c r="L9" s="395"/>
      <c r="M9" s="395"/>
      <c r="N9" s="395"/>
      <c r="O9" s="395"/>
      <c r="P9" s="396" t="s">
        <v>995</v>
      </c>
      <c r="Q9" s="396"/>
      <c r="R9" s="396"/>
      <c r="S9" s="396"/>
      <c r="T9" s="396"/>
      <c r="U9" s="396"/>
      <c r="V9" s="396"/>
      <c r="W9" s="396"/>
      <c r="X9" s="396"/>
      <c r="Y9" s="397">
        <v>1</v>
      </c>
      <c r="Z9" s="398"/>
      <c r="AA9" s="398"/>
      <c r="AB9" s="399"/>
      <c r="AC9" s="873" t="s">
        <v>337</v>
      </c>
      <c r="AD9" s="873"/>
      <c r="AE9" s="873"/>
      <c r="AF9" s="873"/>
      <c r="AG9" s="873"/>
      <c r="AH9" s="402" t="s">
        <v>588</v>
      </c>
      <c r="AI9" s="402"/>
      <c r="AJ9" s="402"/>
      <c r="AK9" s="402"/>
      <c r="AL9" s="403" t="s">
        <v>588</v>
      </c>
      <c r="AM9" s="404"/>
      <c r="AN9" s="404"/>
      <c r="AO9" s="405"/>
      <c r="AP9" s="394" t="s">
        <v>588</v>
      </c>
      <c r="AQ9" s="394"/>
      <c r="AR9" s="394"/>
      <c r="AS9" s="394"/>
      <c r="AT9" s="394"/>
      <c r="AU9" s="394"/>
      <c r="AV9" s="394"/>
      <c r="AW9" s="394"/>
      <c r="AX9" s="394"/>
      <c r="AY9" s="2">
        <f>COUNTA($C$9)</f>
        <v>1</v>
      </c>
    </row>
    <row r="10" spans="1:51" ht="54" customHeight="1" x14ac:dyDescent="0.15">
      <c r="A10" s="872">
        <v>7</v>
      </c>
      <c r="B10" s="872">
        <v>1</v>
      </c>
      <c r="C10" s="406" t="s">
        <v>616</v>
      </c>
      <c r="D10" s="406"/>
      <c r="E10" s="406"/>
      <c r="F10" s="406"/>
      <c r="G10" s="406"/>
      <c r="H10" s="406"/>
      <c r="I10" s="406"/>
      <c r="J10" s="395">
        <v>8180001131736</v>
      </c>
      <c r="K10" s="395"/>
      <c r="L10" s="395"/>
      <c r="M10" s="395"/>
      <c r="N10" s="395"/>
      <c r="O10" s="395"/>
      <c r="P10" s="396" t="s">
        <v>996</v>
      </c>
      <c r="Q10" s="396"/>
      <c r="R10" s="396"/>
      <c r="S10" s="396"/>
      <c r="T10" s="396"/>
      <c r="U10" s="396"/>
      <c r="V10" s="396"/>
      <c r="W10" s="396"/>
      <c r="X10" s="396"/>
      <c r="Y10" s="397">
        <v>0.9</v>
      </c>
      <c r="Z10" s="398"/>
      <c r="AA10" s="398"/>
      <c r="AB10" s="399"/>
      <c r="AC10" s="873" t="s">
        <v>337</v>
      </c>
      <c r="AD10" s="873"/>
      <c r="AE10" s="873"/>
      <c r="AF10" s="873"/>
      <c r="AG10" s="873"/>
      <c r="AH10" s="402" t="s">
        <v>588</v>
      </c>
      <c r="AI10" s="402"/>
      <c r="AJ10" s="402"/>
      <c r="AK10" s="402"/>
      <c r="AL10" s="403" t="s">
        <v>588</v>
      </c>
      <c r="AM10" s="404"/>
      <c r="AN10" s="404"/>
      <c r="AO10" s="405"/>
      <c r="AP10" s="394" t="s">
        <v>588</v>
      </c>
      <c r="AQ10" s="394"/>
      <c r="AR10" s="394"/>
      <c r="AS10" s="394"/>
      <c r="AT10" s="394"/>
      <c r="AU10" s="394"/>
      <c r="AV10" s="394"/>
      <c r="AW10" s="394"/>
      <c r="AX10" s="394"/>
      <c r="AY10" s="2">
        <f>COUNTA($C$10)</f>
        <v>1</v>
      </c>
    </row>
    <row r="11" spans="1:51" ht="54" customHeight="1" x14ac:dyDescent="0.15">
      <c r="A11" s="872">
        <v>8</v>
      </c>
      <c r="B11" s="872">
        <v>1</v>
      </c>
      <c r="C11" s="406" t="s">
        <v>532</v>
      </c>
      <c r="D11" s="406"/>
      <c r="E11" s="406"/>
      <c r="F11" s="406"/>
      <c r="G11" s="406"/>
      <c r="H11" s="406"/>
      <c r="I11" s="406"/>
      <c r="J11" s="395">
        <v>9020001073919</v>
      </c>
      <c r="K11" s="395"/>
      <c r="L11" s="395"/>
      <c r="M11" s="395"/>
      <c r="N11" s="395"/>
      <c r="O11" s="395"/>
      <c r="P11" s="396" t="s">
        <v>580</v>
      </c>
      <c r="Q11" s="396"/>
      <c r="R11" s="396"/>
      <c r="S11" s="396"/>
      <c r="T11" s="396"/>
      <c r="U11" s="396"/>
      <c r="V11" s="396"/>
      <c r="W11" s="396"/>
      <c r="X11" s="396"/>
      <c r="Y11" s="397">
        <v>0.8</v>
      </c>
      <c r="Z11" s="398"/>
      <c r="AA11" s="398"/>
      <c r="AB11" s="399"/>
      <c r="AC11" s="873" t="s">
        <v>337</v>
      </c>
      <c r="AD11" s="873"/>
      <c r="AE11" s="873"/>
      <c r="AF11" s="873"/>
      <c r="AG11" s="873"/>
      <c r="AH11" s="402" t="s">
        <v>588</v>
      </c>
      <c r="AI11" s="402"/>
      <c r="AJ11" s="402"/>
      <c r="AK11" s="402"/>
      <c r="AL11" s="403" t="s">
        <v>588</v>
      </c>
      <c r="AM11" s="404"/>
      <c r="AN11" s="404"/>
      <c r="AO11" s="405"/>
      <c r="AP11" s="394" t="s">
        <v>588</v>
      </c>
      <c r="AQ11" s="394"/>
      <c r="AR11" s="394"/>
      <c r="AS11" s="394"/>
      <c r="AT11" s="394"/>
      <c r="AU11" s="394"/>
      <c r="AV11" s="394"/>
      <c r="AW11" s="394"/>
      <c r="AX11" s="394"/>
      <c r="AY11" s="2">
        <f>COUNTA($C$11)</f>
        <v>1</v>
      </c>
    </row>
    <row r="12" spans="1:51" ht="54" customHeight="1" x14ac:dyDescent="0.15">
      <c r="A12" s="872">
        <v>9</v>
      </c>
      <c r="B12" s="872">
        <v>1</v>
      </c>
      <c r="C12" s="406" t="s">
        <v>991</v>
      </c>
      <c r="D12" s="406"/>
      <c r="E12" s="406"/>
      <c r="F12" s="406"/>
      <c r="G12" s="406"/>
      <c r="H12" s="406"/>
      <c r="I12" s="406"/>
      <c r="J12" s="395">
        <v>9011005003367</v>
      </c>
      <c r="K12" s="395"/>
      <c r="L12" s="395"/>
      <c r="M12" s="395"/>
      <c r="N12" s="395"/>
      <c r="O12" s="395"/>
      <c r="P12" s="396" t="s">
        <v>997</v>
      </c>
      <c r="Q12" s="396"/>
      <c r="R12" s="396"/>
      <c r="S12" s="396"/>
      <c r="T12" s="396"/>
      <c r="U12" s="396"/>
      <c r="V12" s="396"/>
      <c r="W12" s="396"/>
      <c r="X12" s="396"/>
      <c r="Y12" s="397">
        <v>0.8</v>
      </c>
      <c r="Z12" s="398"/>
      <c r="AA12" s="398"/>
      <c r="AB12" s="399"/>
      <c r="AC12" s="873" t="s">
        <v>337</v>
      </c>
      <c r="AD12" s="873"/>
      <c r="AE12" s="873"/>
      <c r="AF12" s="873"/>
      <c r="AG12" s="873"/>
      <c r="AH12" s="402" t="s">
        <v>588</v>
      </c>
      <c r="AI12" s="402"/>
      <c r="AJ12" s="402"/>
      <c r="AK12" s="402"/>
      <c r="AL12" s="403" t="s">
        <v>588</v>
      </c>
      <c r="AM12" s="404"/>
      <c r="AN12" s="404"/>
      <c r="AO12" s="405"/>
      <c r="AP12" s="394" t="s">
        <v>588</v>
      </c>
      <c r="AQ12" s="394"/>
      <c r="AR12" s="394"/>
      <c r="AS12" s="394"/>
      <c r="AT12" s="394"/>
      <c r="AU12" s="394"/>
      <c r="AV12" s="394"/>
      <c r="AW12" s="394"/>
      <c r="AX12" s="394"/>
      <c r="AY12" s="2">
        <f>COUNTA($C$12)</f>
        <v>1</v>
      </c>
    </row>
    <row r="13" spans="1:51" ht="54" customHeight="1" x14ac:dyDescent="0.15">
      <c r="A13" s="872">
        <v>10</v>
      </c>
      <c r="B13" s="872">
        <v>1</v>
      </c>
      <c r="C13" s="406" t="s">
        <v>992</v>
      </c>
      <c r="D13" s="406"/>
      <c r="E13" s="406"/>
      <c r="F13" s="406"/>
      <c r="G13" s="406"/>
      <c r="H13" s="406"/>
      <c r="I13" s="406"/>
      <c r="J13" s="395">
        <v>8010401001563</v>
      </c>
      <c r="K13" s="395"/>
      <c r="L13" s="395"/>
      <c r="M13" s="395"/>
      <c r="N13" s="395"/>
      <c r="O13" s="395"/>
      <c r="P13" s="396" t="s">
        <v>998</v>
      </c>
      <c r="Q13" s="396"/>
      <c r="R13" s="396"/>
      <c r="S13" s="396"/>
      <c r="T13" s="396"/>
      <c r="U13" s="396"/>
      <c r="V13" s="396"/>
      <c r="W13" s="396"/>
      <c r="X13" s="396"/>
      <c r="Y13" s="397">
        <v>0.8</v>
      </c>
      <c r="Z13" s="398"/>
      <c r="AA13" s="398"/>
      <c r="AB13" s="399"/>
      <c r="AC13" s="873" t="s">
        <v>34</v>
      </c>
      <c r="AD13" s="873"/>
      <c r="AE13" s="873"/>
      <c r="AF13" s="873"/>
      <c r="AG13" s="873"/>
      <c r="AH13" s="402">
        <v>1</v>
      </c>
      <c r="AI13" s="402"/>
      <c r="AJ13" s="402"/>
      <c r="AK13" s="402"/>
      <c r="AL13" s="403">
        <v>95.9</v>
      </c>
      <c r="AM13" s="404"/>
      <c r="AN13" s="404"/>
      <c r="AO13" s="405"/>
      <c r="AP13" s="394" t="s">
        <v>588</v>
      </c>
      <c r="AQ13" s="394"/>
      <c r="AR13" s="394"/>
      <c r="AS13" s="394"/>
      <c r="AT13" s="394"/>
      <c r="AU13" s="394"/>
      <c r="AV13" s="394"/>
      <c r="AW13" s="394"/>
      <c r="AX13" s="394"/>
      <c r="AY13" s="2">
        <f>COUNTA($C$13)</f>
        <v>1</v>
      </c>
    </row>
    <row r="14" spans="1:51" ht="54" customHeight="1" x14ac:dyDescent="0.15">
      <c r="A14" s="872">
        <v>11</v>
      </c>
      <c r="B14" s="872">
        <v>1</v>
      </c>
      <c r="C14" s="406" t="s">
        <v>993</v>
      </c>
      <c r="D14" s="406"/>
      <c r="E14" s="406"/>
      <c r="F14" s="406"/>
      <c r="G14" s="406"/>
      <c r="H14" s="406"/>
      <c r="I14" s="406"/>
      <c r="J14" s="395">
        <v>5013301013243</v>
      </c>
      <c r="K14" s="395"/>
      <c r="L14" s="395"/>
      <c r="M14" s="395"/>
      <c r="N14" s="395"/>
      <c r="O14" s="395"/>
      <c r="P14" s="396" t="s">
        <v>133</v>
      </c>
      <c r="Q14" s="396"/>
      <c r="R14" s="396"/>
      <c r="S14" s="396"/>
      <c r="T14" s="396"/>
      <c r="U14" s="396"/>
      <c r="V14" s="396"/>
      <c r="W14" s="396"/>
      <c r="X14" s="396"/>
      <c r="Y14" s="397">
        <v>0.7</v>
      </c>
      <c r="Z14" s="398"/>
      <c r="AA14" s="398"/>
      <c r="AB14" s="399"/>
      <c r="AC14" s="873" t="s">
        <v>34</v>
      </c>
      <c r="AD14" s="873"/>
      <c r="AE14" s="873"/>
      <c r="AF14" s="873"/>
      <c r="AG14" s="873"/>
      <c r="AH14" s="402">
        <v>6</v>
      </c>
      <c r="AI14" s="402"/>
      <c r="AJ14" s="402"/>
      <c r="AK14" s="402"/>
      <c r="AL14" s="403">
        <v>30.09</v>
      </c>
      <c r="AM14" s="404"/>
      <c r="AN14" s="404"/>
      <c r="AO14" s="405"/>
      <c r="AP14" s="394" t="s">
        <v>588</v>
      </c>
      <c r="AQ14" s="394"/>
      <c r="AR14" s="394"/>
      <c r="AS14" s="394"/>
      <c r="AT14" s="394"/>
      <c r="AU14" s="394"/>
      <c r="AV14" s="394"/>
      <c r="AW14" s="394"/>
      <c r="AX14" s="394"/>
      <c r="AY14" s="2">
        <f>COUNTA($C$14)</f>
        <v>1</v>
      </c>
    </row>
    <row r="15" spans="1:51" ht="26.25" hidden="1" customHeight="1" x14ac:dyDescent="0.15">
      <c r="A15" s="872">
        <v>12</v>
      </c>
      <c r="B15" s="872">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73"/>
      <c r="AD15" s="873"/>
      <c r="AE15" s="873"/>
      <c r="AF15" s="873"/>
      <c r="AG15" s="873"/>
      <c r="AH15" s="402"/>
      <c r="AI15" s="402"/>
      <c r="AJ15" s="402"/>
      <c r="AK15" s="402"/>
      <c r="AL15" s="403"/>
      <c r="AM15" s="404"/>
      <c r="AN15" s="404"/>
      <c r="AO15" s="405"/>
      <c r="AP15" s="394"/>
      <c r="AQ15" s="394"/>
      <c r="AR15" s="394"/>
      <c r="AS15" s="394"/>
      <c r="AT15" s="394"/>
      <c r="AU15" s="394"/>
      <c r="AV15" s="394"/>
      <c r="AW15" s="394"/>
      <c r="AX15" s="394"/>
      <c r="AY15" s="2">
        <f>COUNTA($C$15)</f>
        <v>0</v>
      </c>
    </row>
    <row r="16" spans="1:51" ht="26.25" hidden="1" customHeight="1" x14ac:dyDescent="0.15">
      <c r="A16" s="872">
        <v>13</v>
      </c>
      <c r="B16" s="872">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73"/>
      <c r="AD16" s="873"/>
      <c r="AE16" s="873"/>
      <c r="AF16" s="873"/>
      <c r="AG16" s="873"/>
      <c r="AH16" s="402"/>
      <c r="AI16" s="402"/>
      <c r="AJ16" s="402"/>
      <c r="AK16" s="402"/>
      <c r="AL16" s="403"/>
      <c r="AM16" s="404"/>
      <c r="AN16" s="404"/>
      <c r="AO16" s="405"/>
      <c r="AP16" s="394"/>
      <c r="AQ16" s="394"/>
      <c r="AR16" s="394"/>
      <c r="AS16" s="394"/>
      <c r="AT16" s="394"/>
      <c r="AU16" s="394"/>
      <c r="AV16" s="394"/>
      <c r="AW16" s="394"/>
      <c r="AX16" s="394"/>
      <c r="AY16" s="2">
        <f>COUNTA($C$16)</f>
        <v>0</v>
      </c>
    </row>
    <row r="17" spans="1:51" ht="26.25" hidden="1" customHeight="1" x14ac:dyDescent="0.15">
      <c r="A17" s="872">
        <v>14</v>
      </c>
      <c r="B17" s="872">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73"/>
      <c r="AD17" s="873"/>
      <c r="AE17" s="873"/>
      <c r="AF17" s="873"/>
      <c r="AG17" s="873"/>
      <c r="AH17" s="402"/>
      <c r="AI17" s="402"/>
      <c r="AJ17" s="402"/>
      <c r="AK17" s="402"/>
      <c r="AL17" s="403"/>
      <c r="AM17" s="404"/>
      <c r="AN17" s="404"/>
      <c r="AO17" s="405"/>
      <c r="AP17" s="394"/>
      <c r="AQ17" s="394"/>
      <c r="AR17" s="394"/>
      <c r="AS17" s="394"/>
      <c r="AT17" s="394"/>
      <c r="AU17" s="394"/>
      <c r="AV17" s="394"/>
      <c r="AW17" s="394"/>
      <c r="AX17" s="394"/>
      <c r="AY17" s="2">
        <f>COUNTA($C$17)</f>
        <v>0</v>
      </c>
    </row>
    <row r="18" spans="1:51" ht="26.25" hidden="1" customHeight="1" x14ac:dyDescent="0.15">
      <c r="A18" s="872">
        <v>15</v>
      </c>
      <c r="B18" s="872">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73"/>
      <c r="AD18" s="873"/>
      <c r="AE18" s="873"/>
      <c r="AF18" s="873"/>
      <c r="AG18" s="873"/>
      <c r="AH18" s="402"/>
      <c r="AI18" s="402"/>
      <c r="AJ18" s="402"/>
      <c r="AK18" s="402"/>
      <c r="AL18" s="403"/>
      <c r="AM18" s="404"/>
      <c r="AN18" s="404"/>
      <c r="AO18" s="405"/>
      <c r="AP18" s="394"/>
      <c r="AQ18" s="394"/>
      <c r="AR18" s="394"/>
      <c r="AS18" s="394"/>
      <c r="AT18" s="394"/>
      <c r="AU18" s="394"/>
      <c r="AV18" s="394"/>
      <c r="AW18" s="394"/>
      <c r="AX18" s="394"/>
      <c r="AY18" s="2">
        <f>COUNTA($C$18)</f>
        <v>0</v>
      </c>
    </row>
    <row r="19" spans="1:51" ht="26.25" hidden="1" customHeight="1" x14ac:dyDescent="0.15">
      <c r="A19" s="872">
        <v>16</v>
      </c>
      <c r="B19" s="872">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73"/>
      <c r="AD19" s="873"/>
      <c r="AE19" s="873"/>
      <c r="AF19" s="873"/>
      <c r="AG19" s="873"/>
      <c r="AH19" s="402"/>
      <c r="AI19" s="402"/>
      <c r="AJ19" s="402"/>
      <c r="AK19" s="402"/>
      <c r="AL19" s="403"/>
      <c r="AM19" s="404"/>
      <c r="AN19" s="404"/>
      <c r="AO19" s="405"/>
      <c r="AP19" s="394"/>
      <c r="AQ19" s="394"/>
      <c r="AR19" s="394"/>
      <c r="AS19" s="394"/>
      <c r="AT19" s="394"/>
      <c r="AU19" s="394"/>
      <c r="AV19" s="394"/>
      <c r="AW19" s="394"/>
      <c r="AX19" s="394"/>
      <c r="AY19" s="2">
        <f>COUNTA($C$19)</f>
        <v>0</v>
      </c>
    </row>
    <row r="20" spans="1:51" ht="26.25" hidden="1" customHeight="1" x14ac:dyDescent="0.15">
      <c r="A20" s="872">
        <v>17</v>
      </c>
      <c r="B20" s="872">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73"/>
      <c r="AD20" s="873"/>
      <c r="AE20" s="873"/>
      <c r="AF20" s="873"/>
      <c r="AG20" s="873"/>
      <c r="AH20" s="402"/>
      <c r="AI20" s="402"/>
      <c r="AJ20" s="402"/>
      <c r="AK20" s="402"/>
      <c r="AL20" s="403"/>
      <c r="AM20" s="404"/>
      <c r="AN20" s="404"/>
      <c r="AO20" s="405"/>
      <c r="AP20" s="394"/>
      <c r="AQ20" s="394"/>
      <c r="AR20" s="394"/>
      <c r="AS20" s="394"/>
      <c r="AT20" s="394"/>
      <c r="AU20" s="394"/>
      <c r="AV20" s="394"/>
      <c r="AW20" s="394"/>
      <c r="AX20" s="394"/>
      <c r="AY20" s="2">
        <f>COUNTA($C$20)</f>
        <v>0</v>
      </c>
    </row>
    <row r="21" spans="1:51" ht="26.25" hidden="1" customHeight="1" x14ac:dyDescent="0.15">
      <c r="A21" s="872">
        <v>18</v>
      </c>
      <c r="B21" s="872">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73"/>
      <c r="AD21" s="873"/>
      <c r="AE21" s="873"/>
      <c r="AF21" s="873"/>
      <c r="AG21" s="873"/>
      <c r="AH21" s="402"/>
      <c r="AI21" s="402"/>
      <c r="AJ21" s="402"/>
      <c r="AK21" s="402"/>
      <c r="AL21" s="403"/>
      <c r="AM21" s="404"/>
      <c r="AN21" s="404"/>
      <c r="AO21" s="405"/>
      <c r="AP21" s="394"/>
      <c r="AQ21" s="394"/>
      <c r="AR21" s="394"/>
      <c r="AS21" s="394"/>
      <c r="AT21" s="394"/>
      <c r="AU21" s="394"/>
      <c r="AV21" s="394"/>
      <c r="AW21" s="394"/>
      <c r="AX21" s="394"/>
      <c r="AY21" s="2">
        <f>COUNTA($C$21)</f>
        <v>0</v>
      </c>
    </row>
    <row r="22" spans="1:51" ht="26.25" hidden="1" customHeight="1" x14ac:dyDescent="0.15">
      <c r="A22" s="872">
        <v>19</v>
      </c>
      <c r="B22" s="872">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73"/>
      <c r="AD22" s="873"/>
      <c r="AE22" s="873"/>
      <c r="AF22" s="873"/>
      <c r="AG22" s="873"/>
      <c r="AH22" s="402"/>
      <c r="AI22" s="402"/>
      <c r="AJ22" s="402"/>
      <c r="AK22" s="402"/>
      <c r="AL22" s="403"/>
      <c r="AM22" s="404"/>
      <c r="AN22" s="404"/>
      <c r="AO22" s="405"/>
      <c r="AP22" s="394"/>
      <c r="AQ22" s="394"/>
      <c r="AR22" s="394"/>
      <c r="AS22" s="394"/>
      <c r="AT22" s="394"/>
      <c r="AU22" s="394"/>
      <c r="AV22" s="394"/>
      <c r="AW22" s="394"/>
      <c r="AX22" s="394"/>
      <c r="AY22" s="2">
        <f>COUNTA($C$22)</f>
        <v>0</v>
      </c>
    </row>
    <row r="23" spans="1:51" ht="26.25" hidden="1" customHeight="1" x14ac:dyDescent="0.15">
      <c r="A23" s="872">
        <v>20</v>
      </c>
      <c r="B23" s="872">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73"/>
      <c r="AD23" s="873"/>
      <c r="AE23" s="873"/>
      <c r="AF23" s="873"/>
      <c r="AG23" s="873"/>
      <c r="AH23" s="402"/>
      <c r="AI23" s="402"/>
      <c r="AJ23" s="402"/>
      <c r="AK23" s="402"/>
      <c r="AL23" s="403"/>
      <c r="AM23" s="404"/>
      <c r="AN23" s="404"/>
      <c r="AO23" s="405"/>
      <c r="AP23" s="394"/>
      <c r="AQ23" s="394"/>
      <c r="AR23" s="394"/>
      <c r="AS23" s="394"/>
      <c r="AT23" s="394"/>
      <c r="AU23" s="394"/>
      <c r="AV23" s="394"/>
      <c r="AW23" s="394"/>
      <c r="AX23" s="394"/>
      <c r="AY23" s="2">
        <f>COUNTA($C$23)</f>
        <v>0</v>
      </c>
    </row>
    <row r="24" spans="1:51" ht="26.25" hidden="1" customHeight="1" x14ac:dyDescent="0.15">
      <c r="A24" s="872">
        <v>21</v>
      </c>
      <c r="B24" s="872">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73"/>
      <c r="AD24" s="873"/>
      <c r="AE24" s="873"/>
      <c r="AF24" s="873"/>
      <c r="AG24" s="873"/>
      <c r="AH24" s="402"/>
      <c r="AI24" s="402"/>
      <c r="AJ24" s="402"/>
      <c r="AK24" s="402"/>
      <c r="AL24" s="403"/>
      <c r="AM24" s="404"/>
      <c r="AN24" s="404"/>
      <c r="AO24" s="405"/>
      <c r="AP24" s="394"/>
      <c r="AQ24" s="394"/>
      <c r="AR24" s="394"/>
      <c r="AS24" s="394"/>
      <c r="AT24" s="394"/>
      <c r="AU24" s="394"/>
      <c r="AV24" s="394"/>
      <c r="AW24" s="394"/>
      <c r="AX24" s="394"/>
      <c r="AY24" s="2">
        <f>COUNTA($C$24)</f>
        <v>0</v>
      </c>
    </row>
    <row r="25" spans="1:51" ht="26.25" hidden="1" customHeight="1" x14ac:dyDescent="0.15">
      <c r="A25" s="872">
        <v>22</v>
      </c>
      <c r="B25" s="872">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73"/>
      <c r="AD25" s="873"/>
      <c r="AE25" s="873"/>
      <c r="AF25" s="873"/>
      <c r="AG25" s="873"/>
      <c r="AH25" s="402"/>
      <c r="AI25" s="402"/>
      <c r="AJ25" s="402"/>
      <c r="AK25" s="402"/>
      <c r="AL25" s="403"/>
      <c r="AM25" s="404"/>
      <c r="AN25" s="404"/>
      <c r="AO25" s="405"/>
      <c r="AP25" s="394"/>
      <c r="AQ25" s="394"/>
      <c r="AR25" s="394"/>
      <c r="AS25" s="394"/>
      <c r="AT25" s="394"/>
      <c r="AU25" s="394"/>
      <c r="AV25" s="394"/>
      <c r="AW25" s="394"/>
      <c r="AX25" s="394"/>
      <c r="AY25" s="2">
        <f>COUNTA($C$25)</f>
        <v>0</v>
      </c>
    </row>
    <row r="26" spans="1:51" ht="26.25" hidden="1" customHeight="1" x14ac:dyDescent="0.15">
      <c r="A26" s="872">
        <v>23</v>
      </c>
      <c r="B26" s="872">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73"/>
      <c r="AD26" s="873"/>
      <c r="AE26" s="873"/>
      <c r="AF26" s="873"/>
      <c r="AG26" s="873"/>
      <c r="AH26" s="402"/>
      <c r="AI26" s="402"/>
      <c r="AJ26" s="402"/>
      <c r="AK26" s="402"/>
      <c r="AL26" s="403"/>
      <c r="AM26" s="404"/>
      <c r="AN26" s="404"/>
      <c r="AO26" s="405"/>
      <c r="AP26" s="394"/>
      <c r="AQ26" s="394"/>
      <c r="AR26" s="394"/>
      <c r="AS26" s="394"/>
      <c r="AT26" s="394"/>
      <c r="AU26" s="394"/>
      <c r="AV26" s="394"/>
      <c r="AW26" s="394"/>
      <c r="AX26" s="394"/>
      <c r="AY26" s="2">
        <f>COUNTA($C$26)</f>
        <v>0</v>
      </c>
    </row>
    <row r="27" spans="1:51" ht="26.25" hidden="1" customHeight="1" x14ac:dyDescent="0.15">
      <c r="A27" s="872">
        <v>24</v>
      </c>
      <c r="B27" s="872">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73"/>
      <c r="AD27" s="873"/>
      <c r="AE27" s="873"/>
      <c r="AF27" s="873"/>
      <c r="AG27" s="873"/>
      <c r="AH27" s="402"/>
      <c r="AI27" s="402"/>
      <c r="AJ27" s="402"/>
      <c r="AK27" s="402"/>
      <c r="AL27" s="403"/>
      <c r="AM27" s="404"/>
      <c r="AN27" s="404"/>
      <c r="AO27" s="405"/>
      <c r="AP27" s="394"/>
      <c r="AQ27" s="394"/>
      <c r="AR27" s="394"/>
      <c r="AS27" s="394"/>
      <c r="AT27" s="394"/>
      <c r="AU27" s="394"/>
      <c r="AV27" s="394"/>
      <c r="AW27" s="394"/>
      <c r="AX27" s="394"/>
      <c r="AY27" s="2">
        <f>COUNTA($C$27)</f>
        <v>0</v>
      </c>
    </row>
    <row r="28" spans="1:51" ht="26.25" hidden="1" customHeight="1" x14ac:dyDescent="0.15">
      <c r="A28" s="872">
        <v>25</v>
      </c>
      <c r="B28" s="872">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73"/>
      <c r="AD28" s="873"/>
      <c r="AE28" s="873"/>
      <c r="AF28" s="873"/>
      <c r="AG28" s="873"/>
      <c r="AH28" s="402"/>
      <c r="AI28" s="402"/>
      <c r="AJ28" s="402"/>
      <c r="AK28" s="402"/>
      <c r="AL28" s="403"/>
      <c r="AM28" s="404"/>
      <c r="AN28" s="404"/>
      <c r="AO28" s="405"/>
      <c r="AP28" s="394"/>
      <c r="AQ28" s="394"/>
      <c r="AR28" s="394"/>
      <c r="AS28" s="394"/>
      <c r="AT28" s="394"/>
      <c r="AU28" s="394"/>
      <c r="AV28" s="394"/>
      <c r="AW28" s="394"/>
      <c r="AX28" s="394"/>
      <c r="AY28" s="2">
        <f>COUNTA($C$28)</f>
        <v>0</v>
      </c>
    </row>
    <row r="29" spans="1:51" ht="26.25" hidden="1" customHeight="1" x14ac:dyDescent="0.15">
      <c r="A29" s="872">
        <v>26</v>
      </c>
      <c r="B29" s="872">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73"/>
      <c r="AD29" s="873"/>
      <c r="AE29" s="873"/>
      <c r="AF29" s="873"/>
      <c r="AG29" s="873"/>
      <c r="AH29" s="402"/>
      <c r="AI29" s="402"/>
      <c r="AJ29" s="402"/>
      <c r="AK29" s="402"/>
      <c r="AL29" s="403"/>
      <c r="AM29" s="404"/>
      <c r="AN29" s="404"/>
      <c r="AO29" s="405"/>
      <c r="AP29" s="394"/>
      <c r="AQ29" s="394"/>
      <c r="AR29" s="394"/>
      <c r="AS29" s="394"/>
      <c r="AT29" s="394"/>
      <c r="AU29" s="394"/>
      <c r="AV29" s="394"/>
      <c r="AW29" s="394"/>
      <c r="AX29" s="394"/>
      <c r="AY29" s="2">
        <f>COUNTA($C$29)</f>
        <v>0</v>
      </c>
    </row>
    <row r="30" spans="1:51" ht="26.25" hidden="1" customHeight="1" x14ac:dyDescent="0.15">
      <c r="A30" s="872">
        <v>27</v>
      </c>
      <c r="B30" s="872">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73"/>
      <c r="AD30" s="873"/>
      <c r="AE30" s="873"/>
      <c r="AF30" s="873"/>
      <c r="AG30" s="873"/>
      <c r="AH30" s="402"/>
      <c r="AI30" s="402"/>
      <c r="AJ30" s="402"/>
      <c r="AK30" s="402"/>
      <c r="AL30" s="403"/>
      <c r="AM30" s="404"/>
      <c r="AN30" s="404"/>
      <c r="AO30" s="405"/>
      <c r="AP30" s="394"/>
      <c r="AQ30" s="394"/>
      <c r="AR30" s="394"/>
      <c r="AS30" s="394"/>
      <c r="AT30" s="394"/>
      <c r="AU30" s="394"/>
      <c r="AV30" s="394"/>
      <c r="AW30" s="394"/>
      <c r="AX30" s="394"/>
      <c r="AY30" s="2">
        <f>COUNTA($C$30)</f>
        <v>0</v>
      </c>
    </row>
    <row r="31" spans="1:51" ht="26.25" hidden="1" customHeight="1" x14ac:dyDescent="0.15">
      <c r="A31" s="872">
        <v>28</v>
      </c>
      <c r="B31" s="872">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73"/>
      <c r="AD31" s="873"/>
      <c r="AE31" s="873"/>
      <c r="AF31" s="873"/>
      <c r="AG31" s="873"/>
      <c r="AH31" s="402"/>
      <c r="AI31" s="402"/>
      <c r="AJ31" s="402"/>
      <c r="AK31" s="402"/>
      <c r="AL31" s="403"/>
      <c r="AM31" s="404"/>
      <c r="AN31" s="404"/>
      <c r="AO31" s="405"/>
      <c r="AP31" s="394"/>
      <c r="AQ31" s="394"/>
      <c r="AR31" s="394"/>
      <c r="AS31" s="394"/>
      <c r="AT31" s="394"/>
      <c r="AU31" s="394"/>
      <c r="AV31" s="394"/>
      <c r="AW31" s="394"/>
      <c r="AX31" s="394"/>
      <c r="AY31" s="2">
        <f>COUNTA($C$31)</f>
        <v>0</v>
      </c>
    </row>
    <row r="32" spans="1:51" ht="26.25" hidden="1" customHeight="1" x14ac:dyDescent="0.15">
      <c r="A32" s="872">
        <v>29</v>
      </c>
      <c r="B32" s="872">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73"/>
      <c r="AD32" s="873"/>
      <c r="AE32" s="873"/>
      <c r="AF32" s="873"/>
      <c r="AG32" s="873"/>
      <c r="AH32" s="402"/>
      <c r="AI32" s="402"/>
      <c r="AJ32" s="402"/>
      <c r="AK32" s="402"/>
      <c r="AL32" s="403"/>
      <c r="AM32" s="404"/>
      <c r="AN32" s="404"/>
      <c r="AO32" s="405"/>
      <c r="AP32" s="394"/>
      <c r="AQ32" s="394"/>
      <c r="AR32" s="394"/>
      <c r="AS32" s="394"/>
      <c r="AT32" s="394"/>
      <c r="AU32" s="394"/>
      <c r="AV32" s="394"/>
      <c r="AW32" s="394"/>
      <c r="AX32" s="394"/>
      <c r="AY32" s="2">
        <f>COUNTA($C$32)</f>
        <v>0</v>
      </c>
    </row>
    <row r="33" spans="1:51" ht="26.25" hidden="1" customHeight="1" x14ac:dyDescent="0.15">
      <c r="A33" s="872">
        <v>30</v>
      </c>
      <c r="B33" s="872">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73"/>
      <c r="AD33" s="873"/>
      <c r="AE33" s="873"/>
      <c r="AF33" s="873"/>
      <c r="AG33" s="873"/>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1</v>
      </c>
    </row>
    <row r="35" spans="1:51" x14ac:dyDescent="0.15">
      <c r="B35" s="11" t="s">
        <v>538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1</v>
      </c>
    </row>
    <row r="36" spans="1:51" customFormat="1" ht="59.25" customHeight="1" x14ac:dyDescent="0.15">
      <c r="A36" s="183"/>
      <c r="B36" s="183"/>
      <c r="C36" s="183" t="s">
        <v>99</v>
      </c>
      <c r="D36" s="183"/>
      <c r="E36" s="183"/>
      <c r="F36" s="183"/>
      <c r="G36" s="183"/>
      <c r="H36" s="183"/>
      <c r="I36" s="183"/>
      <c r="J36" s="874" t="s">
        <v>108</v>
      </c>
      <c r="K36" s="875"/>
      <c r="L36" s="875"/>
      <c r="M36" s="875"/>
      <c r="N36" s="875"/>
      <c r="O36" s="875"/>
      <c r="P36" s="183" t="s">
        <v>27</v>
      </c>
      <c r="Q36" s="183"/>
      <c r="R36" s="183"/>
      <c r="S36" s="183"/>
      <c r="T36" s="183"/>
      <c r="U36" s="183"/>
      <c r="V36" s="183"/>
      <c r="W36" s="183"/>
      <c r="X36" s="183"/>
      <c r="Y36" s="415" t="s">
        <v>509</v>
      </c>
      <c r="Z36" s="415"/>
      <c r="AA36" s="415"/>
      <c r="AB36" s="415"/>
      <c r="AC36" s="874" t="s">
        <v>433</v>
      </c>
      <c r="AD36" s="874"/>
      <c r="AE36" s="874"/>
      <c r="AF36" s="874"/>
      <c r="AG36" s="874"/>
      <c r="AH36" s="415" t="s">
        <v>456</v>
      </c>
      <c r="AI36" s="183"/>
      <c r="AJ36" s="183"/>
      <c r="AK36" s="183"/>
      <c r="AL36" s="183" t="s">
        <v>26</v>
      </c>
      <c r="AM36" s="183"/>
      <c r="AN36" s="183"/>
      <c r="AO36" s="416"/>
      <c r="AP36" s="874" t="s">
        <v>512</v>
      </c>
      <c r="AQ36" s="874"/>
      <c r="AR36" s="874"/>
      <c r="AS36" s="874"/>
      <c r="AT36" s="874"/>
      <c r="AU36" s="874"/>
      <c r="AV36" s="874"/>
      <c r="AW36" s="874"/>
      <c r="AX36" s="874"/>
      <c r="AY36">
        <f>$AY$34</f>
        <v>1</v>
      </c>
    </row>
    <row r="37" spans="1:51" ht="26.25" customHeight="1" x14ac:dyDescent="0.15">
      <c r="A37" s="872">
        <v>1</v>
      </c>
      <c r="B37" s="872">
        <v>1</v>
      </c>
      <c r="C37" s="406" t="s">
        <v>662</v>
      </c>
      <c r="D37" s="406"/>
      <c r="E37" s="406"/>
      <c r="F37" s="406"/>
      <c r="G37" s="406"/>
      <c r="H37" s="406"/>
      <c r="I37" s="406"/>
      <c r="J37" s="395">
        <v>5012701008662</v>
      </c>
      <c r="K37" s="395"/>
      <c r="L37" s="395"/>
      <c r="M37" s="395"/>
      <c r="N37" s="395"/>
      <c r="O37" s="395"/>
      <c r="P37" s="396" t="s">
        <v>970</v>
      </c>
      <c r="Q37" s="396"/>
      <c r="R37" s="396"/>
      <c r="S37" s="396"/>
      <c r="T37" s="396"/>
      <c r="U37" s="396"/>
      <c r="V37" s="396"/>
      <c r="W37" s="396"/>
      <c r="X37" s="396"/>
      <c r="Y37" s="397">
        <v>0.4</v>
      </c>
      <c r="Z37" s="398"/>
      <c r="AA37" s="398"/>
      <c r="AB37" s="399"/>
      <c r="AC37" s="873" t="s">
        <v>337</v>
      </c>
      <c r="AD37" s="873"/>
      <c r="AE37" s="873"/>
      <c r="AF37" s="873"/>
      <c r="AG37" s="873"/>
      <c r="AH37" s="402" t="s">
        <v>588</v>
      </c>
      <c r="AI37" s="402"/>
      <c r="AJ37" s="402"/>
      <c r="AK37" s="402"/>
      <c r="AL37" s="403" t="s">
        <v>588</v>
      </c>
      <c r="AM37" s="404"/>
      <c r="AN37" s="404"/>
      <c r="AO37" s="405"/>
      <c r="AP37" s="394" t="s">
        <v>588</v>
      </c>
      <c r="AQ37" s="394"/>
      <c r="AR37" s="394"/>
      <c r="AS37" s="394"/>
      <c r="AT37" s="394"/>
      <c r="AU37" s="394"/>
      <c r="AV37" s="394"/>
      <c r="AW37" s="394"/>
      <c r="AX37" s="394"/>
      <c r="AY37" s="2">
        <f>$AY$34</f>
        <v>1</v>
      </c>
    </row>
    <row r="38" spans="1:51" ht="26.25" customHeight="1" x14ac:dyDescent="0.15">
      <c r="A38" s="872">
        <v>2</v>
      </c>
      <c r="B38" s="872">
        <v>1</v>
      </c>
      <c r="C38" s="406" t="s">
        <v>662</v>
      </c>
      <c r="D38" s="406"/>
      <c r="E38" s="406"/>
      <c r="F38" s="406"/>
      <c r="G38" s="406"/>
      <c r="H38" s="406"/>
      <c r="I38" s="406"/>
      <c r="J38" s="395">
        <v>5012701008662</v>
      </c>
      <c r="K38" s="395"/>
      <c r="L38" s="395"/>
      <c r="M38" s="395"/>
      <c r="N38" s="395"/>
      <c r="O38" s="395"/>
      <c r="P38" s="396" t="s">
        <v>711</v>
      </c>
      <c r="Q38" s="396"/>
      <c r="R38" s="396"/>
      <c r="S38" s="396"/>
      <c r="T38" s="396"/>
      <c r="U38" s="396"/>
      <c r="V38" s="396"/>
      <c r="W38" s="396"/>
      <c r="X38" s="396"/>
      <c r="Y38" s="397">
        <v>0.4</v>
      </c>
      <c r="Z38" s="398"/>
      <c r="AA38" s="398"/>
      <c r="AB38" s="399"/>
      <c r="AC38" s="873" t="s">
        <v>337</v>
      </c>
      <c r="AD38" s="873"/>
      <c r="AE38" s="873"/>
      <c r="AF38" s="873"/>
      <c r="AG38" s="873"/>
      <c r="AH38" s="402" t="s">
        <v>588</v>
      </c>
      <c r="AI38" s="402"/>
      <c r="AJ38" s="402"/>
      <c r="AK38" s="402"/>
      <c r="AL38" s="403" t="s">
        <v>588</v>
      </c>
      <c r="AM38" s="404"/>
      <c r="AN38" s="404"/>
      <c r="AO38" s="405"/>
      <c r="AP38" s="394" t="s">
        <v>588</v>
      </c>
      <c r="AQ38" s="394"/>
      <c r="AR38" s="394"/>
      <c r="AS38" s="394"/>
      <c r="AT38" s="394"/>
      <c r="AU38" s="394"/>
      <c r="AV38" s="394"/>
      <c r="AW38" s="394"/>
      <c r="AX38" s="394"/>
      <c r="AY38" s="2">
        <f>COUNTA($C$38)</f>
        <v>1</v>
      </c>
    </row>
    <row r="39" spans="1:51" ht="26.25" customHeight="1" x14ac:dyDescent="0.15">
      <c r="A39" s="872">
        <v>3</v>
      </c>
      <c r="B39" s="872">
        <v>1</v>
      </c>
      <c r="C39" s="406" t="s">
        <v>662</v>
      </c>
      <c r="D39" s="406"/>
      <c r="E39" s="406"/>
      <c r="F39" s="406"/>
      <c r="G39" s="406"/>
      <c r="H39" s="406"/>
      <c r="I39" s="406"/>
      <c r="J39" s="395">
        <v>5012701008662</v>
      </c>
      <c r="K39" s="395"/>
      <c r="L39" s="395"/>
      <c r="M39" s="395"/>
      <c r="N39" s="395"/>
      <c r="O39" s="395"/>
      <c r="P39" s="396" t="s">
        <v>1000</v>
      </c>
      <c r="Q39" s="396"/>
      <c r="R39" s="396"/>
      <c r="S39" s="396"/>
      <c r="T39" s="396"/>
      <c r="U39" s="396"/>
      <c r="V39" s="396"/>
      <c r="W39" s="396"/>
      <c r="X39" s="396"/>
      <c r="Y39" s="397">
        <v>0.4</v>
      </c>
      <c r="Z39" s="398"/>
      <c r="AA39" s="398"/>
      <c r="AB39" s="399"/>
      <c r="AC39" s="873" t="s">
        <v>337</v>
      </c>
      <c r="AD39" s="873"/>
      <c r="AE39" s="873"/>
      <c r="AF39" s="873"/>
      <c r="AG39" s="873"/>
      <c r="AH39" s="402" t="s">
        <v>588</v>
      </c>
      <c r="AI39" s="402"/>
      <c r="AJ39" s="402"/>
      <c r="AK39" s="402"/>
      <c r="AL39" s="403" t="s">
        <v>588</v>
      </c>
      <c r="AM39" s="404"/>
      <c r="AN39" s="404"/>
      <c r="AO39" s="405"/>
      <c r="AP39" s="394" t="s">
        <v>588</v>
      </c>
      <c r="AQ39" s="394"/>
      <c r="AR39" s="394"/>
      <c r="AS39" s="394"/>
      <c r="AT39" s="394"/>
      <c r="AU39" s="394"/>
      <c r="AV39" s="394"/>
      <c r="AW39" s="394"/>
      <c r="AX39" s="394"/>
      <c r="AY39" s="2">
        <f>COUNTA($C$39)</f>
        <v>1</v>
      </c>
    </row>
    <row r="40" spans="1:51" ht="26.25" customHeight="1" x14ac:dyDescent="0.15">
      <c r="A40" s="872">
        <v>4</v>
      </c>
      <c r="B40" s="872">
        <v>1</v>
      </c>
      <c r="C40" s="406" t="s">
        <v>662</v>
      </c>
      <c r="D40" s="406"/>
      <c r="E40" s="406"/>
      <c r="F40" s="406"/>
      <c r="G40" s="406"/>
      <c r="H40" s="406"/>
      <c r="I40" s="406"/>
      <c r="J40" s="395">
        <v>5012701008662</v>
      </c>
      <c r="K40" s="395"/>
      <c r="L40" s="395"/>
      <c r="M40" s="395"/>
      <c r="N40" s="395"/>
      <c r="O40" s="395"/>
      <c r="P40" s="396" t="s">
        <v>276</v>
      </c>
      <c r="Q40" s="396"/>
      <c r="R40" s="396"/>
      <c r="S40" s="396"/>
      <c r="T40" s="396"/>
      <c r="U40" s="396"/>
      <c r="V40" s="396"/>
      <c r="W40" s="396"/>
      <c r="X40" s="396"/>
      <c r="Y40" s="397">
        <v>0.3</v>
      </c>
      <c r="Z40" s="398"/>
      <c r="AA40" s="398"/>
      <c r="AB40" s="399"/>
      <c r="AC40" s="873" t="s">
        <v>337</v>
      </c>
      <c r="AD40" s="873"/>
      <c r="AE40" s="873"/>
      <c r="AF40" s="873"/>
      <c r="AG40" s="873"/>
      <c r="AH40" s="402" t="s">
        <v>588</v>
      </c>
      <c r="AI40" s="402"/>
      <c r="AJ40" s="402"/>
      <c r="AK40" s="402"/>
      <c r="AL40" s="403" t="s">
        <v>588</v>
      </c>
      <c r="AM40" s="404"/>
      <c r="AN40" s="404"/>
      <c r="AO40" s="405"/>
      <c r="AP40" s="394" t="s">
        <v>588</v>
      </c>
      <c r="AQ40" s="394"/>
      <c r="AR40" s="394"/>
      <c r="AS40" s="394"/>
      <c r="AT40" s="394"/>
      <c r="AU40" s="394"/>
      <c r="AV40" s="394"/>
      <c r="AW40" s="394"/>
      <c r="AX40" s="394"/>
      <c r="AY40" s="2">
        <f>COUNTA($C$40)</f>
        <v>1</v>
      </c>
    </row>
    <row r="41" spans="1:51" ht="26.25" customHeight="1" x14ac:dyDescent="0.15">
      <c r="A41" s="872">
        <v>5</v>
      </c>
      <c r="B41" s="872">
        <v>1</v>
      </c>
      <c r="C41" s="406" t="s">
        <v>662</v>
      </c>
      <c r="D41" s="406"/>
      <c r="E41" s="406"/>
      <c r="F41" s="406"/>
      <c r="G41" s="406"/>
      <c r="H41" s="406"/>
      <c r="I41" s="406"/>
      <c r="J41" s="395">
        <v>5012701008662</v>
      </c>
      <c r="K41" s="395"/>
      <c r="L41" s="395"/>
      <c r="M41" s="395"/>
      <c r="N41" s="395"/>
      <c r="O41" s="395"/>
      <c r="P41" s="396" t="s">
        <v>350</v>
      </c>
      <c r="Q41" s="396"/>
      <c r="R41" s="396"/>
      <c r="S41" s="396"/>
      <c r="T41" s="396"/>
      <c r="U41" s="396"/>
      <c r="V41" s="396"/>
      <c r="W41" s="396"/>
      <c r="X41" s="396"/>
      <c r="Y41" s="397">
        <v>0.3</v>
      </c>
      <c r="Z41" s="398"/>
      <c r="AA41" s="398"/>
      <c r="AB41" s="399"/>
      <c r="AC41" s="873" t="s">
        <v>337</v>
      </c>
      <c r="AD41" s="873"/>
      <c r="AE41" s="873"/>
      <c r="AF41" s="873"/>
      <c r="AG41" s="873"/>
      <c r="AH41" s="402" t="s">
        <v>588</v>
      </c>
      <c r="AI41" s="402"/>
      <c r="AJ41" s="402"/>
      <c r="AK41" s="402"/>
      <c r="AL41" s="403" t="s">
        <v>588</v>
      </c>
      <c r="AM41" s="404"/>
      <c r="AN41" s="404"/>
      <c r="AO41" s="405"/>
      <c r="AP41" s="394" t="s">
        <v>588</v>
      </c>
      <c r="AQ41" s="394"/>
      <c r="AR41" s="394"/>
      <c r="AS41" s="394"/>
      <c r="AT41" s="394"/>
      <c r="AU41" s="394"/>
      <c r="AV41" s="394"/>
      <c r="AW41" s="394"/>
      <c r="AX41" s="394"/>
      <c r="AY41" s="2">
        <f>COUNTA($C$41)</f>
        <v>1</v>
      </c>
    </row>
    <row r="42" spans="1:51" ht="26.25" customHeight="1" x14ac:dyDescent="0.15">
      <c r="A42" s="872">
        <v>6</v>
      </c>
      <c r="B42" s="872">
        <v>1</v>
      </c>
      <c r="C42" s="406" t="s">
        <v>662</v>
      </c>
      <c r="D42" s="406"/>
      <c r="E42" s="406"/>
      <c r="F42" s="406"/>
      <c r="G42" s="406"/>
      <c r="H42" s="406"/>
      <c r="I42" s="406"/>
      <c r="J42" s="395">
        <v>5012701008662</v>
      </c>
      <c r="K42" s="395"/>
      <c r="L42" s="395"/>
      <c r="M42" s="395"/>
      <c r="N42" s="395"/>
      <c r="O42" s="395"/>
      <c r="P42" s="396" t="s">
        <v>668</v>
      </c>
      <c r="Q42" s="396"/>
      <c r="R42" s="396"/>
      <c r="S42" s="396"/>
      <c r="T42" s="396"/>
      <c r="U42" s="396"/>
      <c r="V42" s="396"/>
      <c r="W42" s="396"/>
      <c r="X42" s="396"/>
      <c r="Y42" s="397">
        <v>0.3</v>
      </c>
      <c r="Z42" s="398"/>
      <c r="AA42" s="398"/>
      <c r="AB42" s="399"/>
      <c r="AC42" s="873" t="s">
        <v>337</v>
      </c>
      <c r="AD42" s="873"/>
      <c r="AE42" s="873"/>
      <c r="AF42" s="873"/>
      <c r="AG42" s="873"/>
      <c r="AH42" s="402" t="s">
        <v>588</v>
      </c>
      <c r="AI42" s="402"/>
      <c r="AJ42" s="402"/>
      <c r="AK42" s="402"/>
      <c r="AL42" s="403" t="s">
        <v>588</v>
      </c>
      <c r="AM42" s="404"/>
      <c r="AN42" s="404"/>
      <c r="AO42" s="405"/>
      <c r="AP42" s="394" t="s">
        <v>588</v>
      </c>
      <c r="AQ42" s="394"/>
      <c r="AR42" s="394"/>
      <c r="AS42" s="394"/>
      <c r="AT42" s="394"/>
      <c r="AU42" s="394"/>
      <c r="AV42" s="394"/>
      <c r="AW42" s="394"/>
      <c r="AX42" s="394"/>
      <c r="AY42" s="2">
        <f>COUNTA($C$42)</f>
        <v>1</v>
      </c>
    </row>
    <row r="43" spans="1:51" ht="26.25" customHeight="1" x14ac:dyDescent="0.15">
      <c r="A43" s="872">
        <v>7</v>
      </c>
      <c r="B43" s="872">
        <v>1</v>
      </c>
      <c r="C43" s="406" t="s">
        <v>662</v>
      </c>
      <c r="D43" s="406"/>
      <c r="E43" s="406"/>
      <c r="F43" s="406"/>
      <c r="G43" s="406"/>
      <c r="H43" s="406"/>
      <c r="I43" s="406"/>
      <c r="J43" s="395">
        <v>5012701008662</v>
      </c>
      <c r="K43" s="395"/>
      <c r="L43" s="395"/>
      <c r="M43" s="395"/>
      <c r="N43" s="395"/>
      <c r="O43" s="395"/>
      <c r="P43" s="396" t="s">
        <v>282</v>
      </c>
      <c r="Q43" s="396"/>
      <c r="R43" s="396"/>
      <c r="S43" s="396"/>
      <c r="T43" s="396"/>
      <c r="U43" s="396"/>
      <c r="V43" s="396"/>
      <c r="W43" s="396"/>
      <c r="X43" s="396"/>
      <c r="Y43" s="397">
        <v>0.2</v>
      </c>
      <c r="Z43" s="398"/>
      <c r="AA43" s="398"/>
      <c r="AB43" s="399"/>
      <c r="AC43" s="873" t="s">
        <v>337</v>
      </c>
      <c r="AD43" s="873"/>
      <c r="AE43" s="873"/>
      <c r="AF43" s="873"/>
      <c r="AG43" s="873"/>
      <c r="AH43" s="402" t="s">
        <v>588</v>
      </c>
      <c r="AI43" s="402"/>
      <c r="AJ43" s="402"/>
      <c r="AK43" s="402"/>
      <c r="AL43" s="403" t="s">
        <v>588</v>
      </c>
      <c r="AM43" s="404"/>
      <c r="AN43" s="404"/>
      <c r="AO43" s="405"/>
      <c r="AP43" s="394" t="s">
        <v>588</v>
      </c>
      <c r="AQ43" s="394"/>
      <c r="AR43" s="394"/>
      <c r="AS43" s="394"/>
      <c r="AT43" s="394"/>
      <c r="AU43" s="394"/>
      <c r="AV43" s="394"/>
      <c r="AW43" s="394"/>
      <c r="AX43" s="394"/>
      <c r="AY43" s="2">
        <f>COUNTA($C$43)</f>
        <v>1</v>
      </c>
    </row>
    <row r="44" spans="1:51" ht="26.25" customHeight="1" x14ac:dyDescent="0.15">
      <c r="A44" s="872">
        <v>8</v>
      </c>
      <c r="B44" s="872">
        <v>1</v>
      </c>
      <c r="C44" s="406" t="s">
        <v>662</v>
      </c>
      <c r="D44" s="406"/>
      <c r="E44" s="406"/>
      <c r="F44" s="406"/>
      <c r="G44" s="406"/>
      <c r="H44" s="406"/>
      <c r="I44" s="406"/>
      <c r="J44" s="395">
        <v>5012701008662</v>
      </c>
      <c r="K44" s="395"/>
      <c r="L44" s="395"/>
      <c r="M44" s="395"/>
      <c r="N44" s="395"/>
      <c r="O44" s="395"/>
      <c r="P44" s="396" t="s">
        <v>1001</v>
      </c>
      <c r="Q44" s="396"/>
      <c r="R44" s="396"/>
      <c r="S44" s="396"/>
      <c r="T44" s="396"/>
      <c r="U44" s="396"/>
      <c r="V44" s="396"/>
      <c r="W44" s="396"/>
      <c r="X44" s="396"/>
      <c r="Y44" s="397">
        <v>0.2</v>
      </c>
      <c r="Z44" s="398"/>
      <c r="AA44" s="398"/>
      <c r="AB44" s="399"/>
      <c r="AC44" s="873" t="s">
        <v>337</v>
      </c>
      <c r="AD44" s="873"/>
      <c r="AE44" s="873"/>
      <c r="AF44" s="873"/>
      <c r="AG44" s="873"/>
      <c r="AH44" s="402" t="s">
        <v>588</v>
      </c>
      <c r="AI44" s="402"/>
      <c r="AJ44" s="402"/>
      <c r="AK44" s="402"/>
      <c r="AL44" s="403" t="s">
        <v>588</v>
      </c>
      <c r="AM44" s="404"/>
      <c r="AN44" s="404"/>
      <c r="AO44" s="405"/>
      <c r="AP44" s="394" t="s">
        <v>588</v>
      </c>
      <c r="AQ44" s="394"/>
      <c r="AR44" s="394"/>
      <c r="AS44" s="394"/>
      <c r="AT44" s="394"/>
      <c r="AU44" s="394"/>
      <c r="AV44" s="394"/>
      <c r="AW44" s="394"/>
      <c r="AX44" s="394"/>
      <c r="AY44" s="2">
        <f>COUNTA($C$44)</f>
        <v>1</v>
      </c>
    </row>
    <row r="45" spans="1:51" ht="26.25" customHeight="1" x14ac:dyDescent="0.15">
      <c r="A45" s="872">
        <v>9</v>
      </c>
      <c r="B45" s="872">
        <v>1</v>
      </c>
      <c r="C45" s="406" t="s">
        <v>662</v>
      </c>
      <c r="D45" s="406"/>
      <c r="E45" s="406"/>
      <c r="F45" s="406"/>
      <c r="G45" s="406"/>
      <c r="H45" s="406"/>
      <c r="I45" s="406"/>
      <c r="J45" s="395">
        <v>5012701008662</v>
      </c>
      <c r="K45" s="395"/>
      <c r="L45" s="395"/>
      <c r="M45" s="395"/>
      <c r="N45" s="395"/>
      <c r="O45" s="395"/>
      <c r="P45" s="396" t="s">
        <v>1002</v>
      </c>
      <c r="Q45" s="396"/>
      <c r="R45" s="396"/>
      <c r="S45" s="396"/>
      <c r="T45" s="396"/>
      <c r="U45" s="396"/>
      <c r="V45" s="396"/>
      <c r="W45" s="396"/>
      <c r="X45" s="396"/>
      <c r="Y45" s="397">
        <v>0.2</v>
      </c>
      <c r="Z45" s="398"/>
      <c r="AA45" s="398"/>
      <c r="AB45" s="399"/>
      <c r="AC45" s="873" t="s">
        <v>337</v>
      </c>
      <c r="AD45" s="873"/>
      <c r="AE45" s="873"/>
      <c r="AF45" s="873"/>
      <c r="AG45" s="873"/>
      <c r="AH45" s="402" t="s">
        <v>588</v>
      </c>
      <c r="AI45" s="402"/>
      <c r="AJ45" s="402"/>
      <c r="AK45" s="402"/>
      <c r="AL45" s="403" t="s">
        <v>588</v>
      </c>
      <c r="AM45" s="404"/>
      <c r="AN45" s="404"/>
      <c r="AO45" s="405"/>
      <c r="AP45" s="394" t="s">
        <v>588</v>
      </c>
      <c r="AQ45" s="394"/>
      <c r="AR45" s="394"/>
      <c r="AS45" s="394"/>
      <c r="AT45" s="394"/>
      <c r="AU45" s="394"/>
      <c r="AV45" s="394"/>
      <c r="AW45" s="394"/>
      <c r="AX45" s="394"/>
      <c r="AY45" s="2">
        <f>COUNTA($C$45)</f>
        <v>1</v>
      </c>
    </row>
    <row r="46" spans="1:51" ht="26.25" customHeight="1" x14ac:dyDescent="0.15">
      <c r="A46" s="872">
        <v>10</v>
      </c>
      <c r="B46" s="872">
        <v>1</v>
      </c>
      <c r="C46" s="406" t="s">
        <v>662</v>
      </c>
      <c r="D46" s="406"/>
      <c r="E46" s="406"/>
      <c r="F46" s="406"/>
      <c r="G46" s="406"/>
      <c r="H46" s="406"/>
      <c r="I46" s="406"/>
      <c r="J46" s="395">
        <v>5012701008662</v>
      </c>
      <c r="K46" s="395"/>
      <c r="L46" s="395"/>
      <c r="M46" s="395"/>
      <c r="N46" s="395"/>
      <c r="O46" s="395"/>
      <c r="P46" s="396" t="s">
        <v>916</v>
      </c>
      <c r="Q46" s="396"/>
      <c r="R46" s="396"/>
      <c r="S46" s="396"/>
      <c r="T46" s="396"/>
      <c r="U46" s="396"/>
      <c r="V46" s="396"/>
      <c r="W46" s="396"/>
      <c r="X46" s="396"/>
      <c r="Y46" s="397">
        <v>0.2</v>
      </c>
      <c r="Z46" s="398"/>
      <c r="AA46" s="398"/>
      <c r="AB46" s="399"/>
      <c r="AC46" s="873" t="s">
        <v>337</v>
      </c>
      <c r="AD46" s="873"/>
      <c r="AE46" s="873"/>
      <c r="AF46" s="873"/>
      <c r="AG46" s="873"/>
      <c r="AH46" s="402" t="s">
        <v>588</v>
      </c>
      <c r="AI46" s="402"/>
      <c r="AJ46" s="402"/>
      <c r="AK46" s="402"/>
      <c r="AL46" s="403" t="s">
        <v>588</v>
      </c>
      <c r="AM46" s="404"/>
      <c r="AN46" s="404"/>
      <c r="AO46" s="405"/>
      <c r="AP46" s="394" t="s">
        <v>588</v>
      </c>
      <c r="AQ46" s="394"/>
      <c r="AR46" s="394"/>
      <c r="AS46" s="394"/>
      <c r="AT46" s="394"/>
      <c r="AU46" s="394"/>
      <c r="AV46" s="394"/>
      <c r="AW46" s="394"/>
      <c r="AX46" s="394"/>
      <c r="AY46" s="2">
        <f>COUNTA($C$46)</f>
        <v>1</v>
      </c>
    </row>
    <row r="47" spans="1:51" ht="26.25" customHeight="1" x14ac:dyDescent="0.15">
      <c r="A47" s="872">
        <v>11</v>
      </c>
      <c r="B47" s="872">
        <v>1</v>
      </c>
      <c r="C47" s="406" t="s">
        <v>662</v>
      </c>
      <c r="D47" s="406"/>
      <c r="E47" s="406"/>
      <c r="F47" s="406"/>
      <c r="G47" s="406"/>
      <c r="H47" s="406"/>
      <c r="I47" s="406"/>
      <c r="J47" s="395">
        <v>5012701008662</v>
      </c>
      <c r="K47" s="395"/>
      <c r="L47" s="395"/>
      <c r="M47" s="395"/>
      <c r="N47" s="395"/>
      <c r="O47" s="395"/>
      <c r="P47" s="396" t="s">
        <v>1003</v>
      </c>
      <c r="Q47" s="396"/>
      <c r="R47" s="396"/>
      <c r="S47" s="396"/>
      <c r="T47" s="396"/>
      <c r="U47" s="396"/>
      <c r="V47" s="396"/>
      <c r="W47" s="396"/>
      <c r="X47" s="396"/>
      <c r="Y47" s="397">
        <v>0.1</v>
      </c>
      <c r="Z47" s="398"/>
      <c r="AA47" s="398"/>
      <c r="AB47" s="399"/>
      <c r="AC47" s="873" t="s">
        <v>337</v>
      </c>
      <c r="AD47" s="873"/>
      <c r="AE47" s="873"/>
      <c r="AF47" s="873"/>
      <c r="AG47" s="873"/>
      <c r="AH47" s="402" t="s">
        <v>588</v>
      </c>
      <c r="AI47" s="402"/>
      <c r="AJ47" s="402"/>
      <c r="AK47" s="402"/>
      <c r="AL47" s="403" t="s">
        <v>588</v>
      </c>
      <c r="AM47" s="404"/>
      <c r="AN47" s="404"/>
      <c r="AO47" s="405"/>
      <c r="AP47" s="394" t="s">
        <v>588</v>
      </c>
      <c r="AQ47" s="394"/>
      <c r="AR47" s="394"/>
      <c r="AS47" s="394"/>
      <c r="AT47" s="394"/>
      <c r="AU47" s="394"/>
      <c r="AV47" s="394"/>
      <c r="AW47" s="394"/>
      <c r="AX47" s="394"/>
      <c r="AY47" s="2">
        <f>COUNTA($C$47)</f>
        <v>1</v>
      </c>
    </row>
    <row r="48" spans="1:51" ht="26.25" customHeight="1" x14ac:dyDescent="0.15">
      <c r="A48" s="872">
        <v>12</v>
      </c>
      <c r="B48" s="872">
        <v>1</v>
      </c>
      <c r="C48" s="406" t="s">
        <v>999</v>
      </c>
      <c r="D48" s="406"/>
      <c r="E48" s="406"/>
      <c r="F48" s="406"/>
      <c r="G48" s="406"/>
      <c r="H48" s="406"/>
      <c r="I48" s="406"/>
      <c r="J48" s="395">
        <v>3012402010837</v>
      </c>
      <c r="K48" s="395"/>
      <c r="L48" s="395"/>
      <c r="M48" s="395"/>
      <c r="N48" s="395"/>
      <c r="O48" s="395"/>
      <c r="P48" s="396" t="s">
        <v>741</v>
      </c>
      <c r="Q48" s="396"/>
      <c r="R48" s="396"/>
      <c r="S48" s="396"/>
      <c r="T48" s="396"/>
      <c r="U48" s="396"/>
      <c r="V48" s="396"/>
      <c r="W48" s="396"/>
      <c r="X48" s="396"/>
      <c r="Y48" s="397">
        <v>0.5</v>
      </c>
      <c r="Z48" s="398"/>
      <c r="AA48" s="398"/>
      <c r="AB48" s="399"/>
      <c r="AC48" s="873" t="s">
        <v>337</v>
      </c>
      <c r="AD48" s="873"/>
      <c r="AE48" s="873"/>
      <c r="AF48" s="873"/>
      <c r="AG48" s="873"/>
      <c r="AH48" s="402" t="s">
        <v>588</v>
      </c>
      <c r="AI48" s="402"/>
      <c r="AJ48" s="402"/>
      <c r="AK48" s="402"/>
      <c r="AL48" s="403" t="s">
        <v>588</v>
      </c>
      <c r="AM48" s="404"/>
      <c r="AN48" s="404"/>
      <c r="AO48" s="405"/>
      <c r="AP48" s="394" t="s">
        <v>588</v>
      </c>
      <c r="AQ48" s="394"/>
      <c r="AR48" s="394"/>
      <c r="AS48" s="394"/>
      <c r="AT48" s="394"/>
      <c r="AU48" s="394"/>
      <c r="AV48" s="394"/>
      <c r="AW48" s="394"/>
      <c r="AX48" s="394"/>
      <c r="AY48" s="2">
        <f>COUNTA($C$48)</f>
        <v>1</v>
      </c>
    </row>
    <row r="49" spans="1:51" ht="26.25" customHeight="1" x14ac:dyDescent="0.15">
      <c r="A49" s="872">
        <v>13</v>
      </c>
      <c r="B49" s="872">
        <v>1</v>
      </c>
      <c r="C49" s="406" t="s">
        <v>999</v>
      </c>
      <c r="D49" s="406"/>
      <c r="E49" s="406"/>
      <c r="F49" s="406"/>
      <c r="G49" s="406"/>
      <c r="H49" s="406"/>
      <c r="I49" s="406"/>
      <c r="J49" s="395">
        <v>3012402010837</v>
      </c>
      <c r="K49" s="395"/>
      <c r="L49" s="395"/>
      <c r="M49" s="395"/>
      <c r="N49" s="395"/>
      <c r="O49" s="395"/>
      <c r="P49" s="396" t="s">
        <v>1004</v>
      </c>
      <c r="Q49" s="396"/>
      <c r="R49" s="396"/>
      <c r="S49" s="396"/>
      <c r="T49" s="396"/>
      <c r="U49" s="396"/>
      <c r="V49" s="396"/>
      <c r="W49" s="396"/>
      <c r="X49" s="396"/>
      <c r="Y49" s="397">
        <v>0.4</v>
      </c>
      <c r="Z49" s="398"/>
      <c r="AA49" s="398"/>
      <c r="AB49" s="399"/>
      <c r="AC49" s="873" t="s">
        <v>337</v>
      </c>
      <c r="AD49" s="873"/>
      <c r="AE49" s="873"/>
      <c r="AF49" s="873"/>
      <c r="AG49" s="873"/>
      <c r="AH49" s="402" t="s">
        <v>588</v>
      </c>
      <c r="AI49" s="402"/>
      <c r="AJ49" s="402"/>
      <c r="AK49" s="402"/>
      <c r="AL49" s="403" t="s">
        <v>588</v>
      </c>
      <c r="AM49" s="404"/>
      <c r="AN49" s="404"/>
      <c r="AO49" s="405"/>
      <c r="AP49" s="394" t="s">
        <v>588</v>
      </c>
      <c r="AQ49" s="394"/>
      <c r="AR49" s="394"/>
      <c r="AS49" s="394"/>
      <c r="AT49" s="394"/>
      <c r="AU49" s="394"/>
      <c r="AV49" s="394"/>
      <c r="AW49" s="394"/>
      <c r="AX49" s="394"/>
      <c r="AY49" s="2">
        <f>COUNTA($C$49)</f>
        <v>1</v>
      </c>
    </row>
    <row r="50" spans="1:51" ht="26.25" customHeight="1" x14ac:dyDescent="0.15">
      <c r="A50" s="872">
        <v>14</v>
      </c>
      <c r="B50" s="872">
        <v>1</v>
      </c>
      <c r="C50" s="406" t="s">
        <v>999</v>
      </c>
      <c r="D50" s="406"/>
      <c r="E50" s="406"/>
      <c r="F50" s="406"/>
      <c r="G50" s="406"/>
      <c r="H50" s="406"/>
      <c r="I50" s="406"/>
      <c r="J50" s="395">
        <v>3012402010837</v>
      </c>
      <c r="K50" s="395"/>
      <c r="L50" s="395"/>
      <c r="M50" s="395"/>
      <c r="N50" s="395"/>
      <c r="O50" s="395"/>
      <c r="P50" s="396" t="s">
        <v>1005</v>
      </c>
      <c r="Q50" s="396"/>
      <c r="R50" s="396"/>
      <c r="S50" s="396"/>
      <c r="T50" s="396"/>
      <c r="U50" s="396"/>
      <c r="V50" s="396"/>
      <c r="W50" s="396"/>
      <c r="X50" s="396"/>
      <c r="Y50" s="397">
        <v>0.3</v>
      </c>
      <c r="Z50" s="398"/>
      <c r="AA50" s="398"/>
      <c r="AB50" s="399"/>
      <c r="AC50" s="873" t="s">
        <v>337</v>
      </c>
      <c r="AD50" s="873"/>
      <c r="AE50" s="873"/>
      <c r="AF50" s="873"/>
      <c r="AG50" s="873"/>
      <c r="AH50" s="402" t="s">
        <v>588</v>
      </c>
      <c r="AI50" s="402"/>
      <c r="AJ50" s="402"/>
      <c r="AK50" s="402"/>
      <c r="AL50" s="403" t="s">
        <v>588</v>
      </c>
      <c r="AM50" s="404"/>
      <c r="AN50" s="404"/>
      <c r="AO50" s="405"/>
      <c r="AP50" s="394" t="s">
        <v>588</v>
      </c>
      <c r="AQ50" s="394"/>
      <c r="AR50" s="394"/>
      <c r="AS50" s="394"/>
      <c r="AT50" s="394"/>
      <c r="AU50" s="394"/>
      <c r="AV50" s="394"/>
      <c r="AW50" s="394"/>
      <c r="AX50" s="394"/>
      <c r="AY50" s="2">
        <f>COUNTA($C$50)</f>
        <v>1</v>
      </c>
    </row>
    <row r="51" spans="1:51" ht="26.25" customHeight="1" x14ac:dyDescent="0.15">
      <c r="A51" s="872">
        <v>15</v>
      </c>
      <c r="B51" s="872">
        <v>1</v>
      </c>
      <c r="C51" s="406" t="s">
        <v>999</v>
      </c>
      <c r="D51" s="406"/>
      <c r="E51" s="406"/>
      <c r="F51" s="406"/>
      <c r="G51" s="406"/>
      <c r="H51" s="406"/>
      <c r="I51" s="406"/>
      <c r="J51" s="395">
        <v>3012402010837</v>
      </c>
      <c r="K51" s="395"/>
      <c r="L51" s="395"/>
      <c r="M51" s="395"/>
      <c r="N51" s="395"/>
      <c r="O51" s="395"/>
      <c r="P51" s="396" t="s">
        <v>481</v>
      </c>
      <c r="Q51" s="396"/>
      <c r="R51" s="396"/>
      <c r="S51" s="396"/>
      <c r="T51" s="396"/>
      <c r="U51" s="396"/>
      <c r="V51" s="396"/>
      <c r="W51" s="396"/>
      <c r="X51" s="396"/>
      <c r="Y51" s="397">
        <v>0.2</v>
      </c>
      <c r="Z51" s="398"/>
      <c r="AA51" s="398"/>
      <c r="AB51" s="399"/>
      <c r="AC51" s="873" t="s">
        <v>337</v>
      </c>
      <c r="AD51" s="873"/>
      <c r="AE51" s="873"/>
      <c r="AF51" s="873"/>
      <c r="AG51" s="873"/>
      <c r="AH51" s="402" t="s">
        <v>588</v>
      </c>
      <c r="AI51" s="402"/>
      <c r="AJ51" s="402"/>
      <c r="AK51" s="402"/>
      <c r="AL51" s="403" t="s">
        <v>588</v>
      </c>
      <c r="AM51" s="404"/>
      <c r="AN51" s="404"/>
      <c r="AO51" s="405"/>
      <c r="AP51" s="394" t="s">
        <v>588</v>
      </c>
      <c r="AQ51" s="394"/>
      <c r="AR51" s="394"/>
      <c r="AS51" s="394"/>
      <c r="AT51" s="394"/>
      <c r="AU51" s="394"/>
      <c r="AV51" s="394"/>
      <c r="AW51" s="394"/>
      <c r="AX51" s="394"/>
      <c r="AY51" s="2">
        <f>COUNTA($C$51)</f>
        <v>1</v>
      </c>
    </row>
    <row r="52" spans="1:51" ht="26.25" customHeight="1" x14ac:dyDescent="0.15">
      <c r="A52" s="872">
        <v>16</v>
      </c>
      <c r="B52" s="872">
        <v>1</v>
      </c>
      <c r="C52" s="406" t="s">
        <v>739</v>
      </c>
      <c r="D52" s="406"/>
      <c r="E52" s="406"/>
      <c r="F52" s="406"/>
      <c r="G52" s="406"/>
      <c r="H52" s="406"/>
      <c r="I52" s="406"/>
      <c r="J52" s="395">
        <v>4011101012854</v>
      </c>
      <c r="K52" s="395"/>
      <c r="L52" s="395"/>
      <c r="M52" s="395"/>
      <c r="N52" s="395"/>
      <c r="O52" s="395"/>
      <c r="P52" s="396" t="s">
        <v>1</v>
      </c>
      <c r="Q52" s="396"/>
      <c r="R52" s="396"/>
      <c r="S52" s="396"/>
      <c r="T52" s="396"/>
      <c r="U52" s="396"/>
      <c r="V52" s="396"/>
      <c r="W52" s="396"/>
      <c r="X52" s="396"/>
      <c r="Y52" s="397">
        <v>0.7</v>
      </c>
      <c r="Z52" s="398"/>
      <c r="AA52" s="398"/>
      <c r="AB52" s="399"/>
      <c r="AC52" s="873" t="s">
        <v>337</v>
      </c>
      <c r="AD52" s="873"/>
      <c r="AE52" s="873"/>
      <c r="AF52" s="873"/>
      <c r="AG52" s="873"/>
      <c r="AH52" s="402" t="s">
        <v>588</v>
      </c>
      <c r="AI52" s="402"/>
      <c r="AJ52" s="402"/>
      <c r="AK52" s="402"/>
      <c r="AL52" s="403" t="s">
        <v>588</v>
      </c>
      <c r="AM52" s="404"/>
      <c r="AN52" s="404"/>
      <c r="AO52" s="405"/>
      <c r="AP52" s="394" t="s">
        <v>588</v>
      </c>
      <c r="AQ52" s="394"/>
      <c r="AR52" s="394"/>
      <c r="AS52" s="394"/>
      <c r="AT52" s="394"/>
      <c r="AU52" s="394"/>
      <c r="AV52" s="394"/>
      <c r="AW52" s="394"/>
      <c r="AX52" s="394"/>
      <c r="AY52" s="2">
        <f>COUNTA($C$52)</f>
        <v>1</v>
      </c>
    </row>
    <row r="53" spans="1:51" ht="26.25" customHeight="1" x14ac:dyDescent="0.15">
      <c r="A53" s="872">
        <v>17</v>
      </c>
      <c r="B53" s="872">
        <v>1</v>
      </c>
      <c r="C53" s="406" t="s">
        <v>739</v>
      </c>
      <c r="D53" s="406"/>
      <c r="E53" s="406"/>
      <c r="F53" s="406"/>
      <c r="G53" s="406"/>
      <c r="H53" s="406"/>
      <c r="I53" s="406"/>
      <c r="J53" s="395">
        <v>4011101012854</v>
      </c>
      <c r="K53" s="395"/>
      <c r="L53" s="395"/>
      <c r="M53" s="395"/>
      <c r="N53" s="395"/>
      <c r="O53" s="395"/>
      <c r="P53" s="396" t="s">
        <v>597</v>
      </c>
      <c r="Q53" s="396"/>
      <c r="R53" s="396"/>
      <c r="S53" s="396"/>
      <c r="T53" s="396"/>
      <c r="U53" s="396"/>
      <c r="V53" s="396"/>
      <c r="W53" s="396"/>
      <c r="X53" s="396"/>
      <c r="Y53" s="397">
        <v>0.2</v>
      </c>
      <c r="Z53" s="398"/>
      <c r="AA53" s="398"/>
      <c r="AB53" s="399"/>
      <c r="AC53" s="873" t="s">
        <v>337</v>
      </c>
      <c r="AD53" s="873"/>
      <c r="AE53" s="873"/>
      <c r="AF53" s="873"/>
      <c r="AG53" s="873"/>
      <c r="AH53" s="402" t="s">
        <v>588</v>
      </c>
      <c r="AI53" s="402"/>
      <c r="AJ53" s="402"/>
      <c r="AK53" s="402"/>
      <c r="AL53" s="403" t="s">
        <v>588</v>
      </c>
      <c r="AM53" s="404"/>
      <c r="AN53" s="404"/>
      <c r="AO53" s="405"/>
      <c r="AP53" s="394" t="s">
        <v>588</v>
      </c>
      <c r="AQ53" s="394"/>
      <c r="AR53" s="394"/>
      <c r="AS53" s="394"/>
      <c r="AT53" s="394"/>
      <c r="AU53" s="394"/>
      <c r="AV53" s="394"/>
      <c r="AW53" s="394"/>
      <c r="AX53" s="394"/>
      <c r="AY53" s="2">
        <f>COUNTA($C$53)</f>
        <v>1</v>
      </c>
    </row>
    <row r="54" spans="1:51" ht="26.25" customHeight="1" x14ac:dyDescent="0.15">
      <c r="A54" s="872">
        <v>18</v>
      </c>
      <c r="B54" s="872">
        <v>1</v>
      </c>
      <c r="C54" s="406" t="s">
        <v>739</v>
      </c>
      <c r="D54" s="406"/>
      <c r="E54" s="406"/>
      <c r="F54" s="406"/>
      <c r="G54" s="406"/>
      <c r="H54" s="406"/>
      <c r="I54" s="406"/>
      <c r="J54" s="395">
        <v>4011101012854</v>
      </c>
      <c r="K54" s="395"/>
      <c r="L54" s="395"/>
      <c r="M54" s="395"/>
      <c r="N54" s="395"/>
      <c r="O54" s="395"/>
      <c r="P54" s="396" t="s">
        <v>66</v>
      </c>
      <c r="Q54" s="396"/>
      <c r="R54" s="396"/>
      <c r="S54" s="396"/>
      <c r="T54" s="396"/>
      <c r="U54" s="396"/>
      <c r="V54" s="396"/>
      <c r="W54" s="396"/>
      <c r="X54" s="396"/>
      <c r="Y54" s="397">
        <v>0.3</v>
      </c>
      <c r="Z54" s="398"/>
      <c r="AA54" s="398"/>
      <c r="AB54" s="399"/>
      <c r="AC54" s="873" t="s">
        <v>337</v>
      </c>
      <c r="AD54" s="873"/>
      <c r="AE54" s="873"/>
      <c r="AF54" s="873"/>
      <c r="AG54" s="873"/>
      <c r="AH54" s="402" t="s">
        <v>588</v>
      </c>
      <c r="AI54" s="402"/>
      <c r="AJ54" s="402"/>
      <c r="AK54" s="402"/>
      <c r="AL54" s="403" t="s">
        <v>588</v>
      </c>
      <c r="AM54" s="404"/>
      <c r="AN54" s="404"/>
      <c r="AO54" s="405"/>
      <c r="AP54" s="394" t="s">
        <v>588</v>
      </c>
      <c r="AQ54" s="394"/>
      <c r="AR54" s="394"/>
      <c r="AS54" s="394"/>
      <c r="AT54" s="394"/>
      <c r="AU54" s="394"/>
      <c r="AV54" s="394"/>
      <c r="AW54" s="394"/>
      <c r="AX54" s="394"/>
      <c r="AY54" s="2">
        <f>COUNTA($C$54)</f>
        <v>1</v>
      </c>
    </row>
    <row r="55" spans="1:51" ht="26.25" customHeight="1" x14ac:dyDescent="0.15">
      <c r="A55" s="872">
        <v>19</v>
      </c>
      <c r="B55" s="872">
        <v>1</v>
      </c>
      <c r="C55" s="406" t="s">
        <v>984</v>
      </c>
      <c r="D55" s="406"/>
      <c r="E55" s="406"/>
      <c r="F55" s="406"/>
      <c r="G55" s="406"/>
      <c r="H55" s="406"/>
      <c r="I55" s="406"/>
      <c r="J55" s="395">
        <v>6012401007567</v>
      </c>
      <c r="K55" s="395"/>
      <c r="L55" s="395"/>
      <c r="M55" s="395"/>
      <c r="N55" s="395"/>
      <c r="O55" s="395"/>
      <c r="P55" s="396" t="s">
        <v>1006</v>
      </c>
      <c r="Q55" s="396"/>
      <c r="R55" s="396"/>
      <c r="S55" s="396"/>
      <c r="T55" s="396"/>
      <c r="U55" s="396"/>
      <c r="V55" s="396"/>
      <c r="W55" s="396"/>
      <c r="X55" s="396"/>
      <c r="Y55" s="397">
        <v>0.3</v>
      </c>
      <c r="Z55" s="398"/>
      <c r="AA55" s="398"/>
      <c r="AB55" s="399"/>
      <c r="AC55" s="873" t="s">
        <v>337</v>
      </c>
      <c r="AD55" s="873"/>
      <c r="AE55" s="873"/>
      <c r="AF55" s="873"/>
      <c r="AG55" s="873"/>
      <c r="AH55" s="402" t="s">
        <v>588</v>
      </c>
      <c r="AI55" s="402"/>
      <c r="AJ55" s="402"/>
      <c r="AK55" s="402"/>
      <c r="AL55" s="403" t="s">
        <v>588</v>
      </c>
      <c r="AM55" s="404"/>
      <c r="AN55" s="404"/>
      <c r="AO55" s="405"/>
      <c r="AP55" s="394" t="s">
        <v>588</v>
      </c>
      <c r="AQ55" s="394"/>
      <c r="AR55" s="394"/>
      <c r="AS55" s="394"/>
      <c r="AT55" s="394"/>
      <c r="AU55" s="394"/>
      <c r="AV55" s="394"/>
      <c r="AW55" s="394"/>
      <c r="AX55" s="394"/>
      <c r="AY55" s="2">
        <f>COUNTA($C$55)</f>
        <v>1</v>
      </c>
    </row>
    <row r="56" spans="1:51" ht="26.25" customHeight="1" x14ac:dyDescent="0.15">
      <c r="A56" s="872">
        <v>20</v>
      </c>
      <c r="B56" s="872">
        <v>1</v>
      </c>
      <c r="C56" s="406" t="s">
        <v>415</v>
      </c>
      <c r="D56" s="406"/>
      <c r="E56" s="406"/>
      <c r="F56" s="406"/>
      <c r="G56" s="406"/>
      <c r="H56" s="406"/>
      <c r="I56" s="406"/>
      <c r="J56" s="395">
        <v>1010401101007</v>
      </c>
      <c r="K56" s="395"/>
      <c r="L56" s="395"/>
      <c r="M56" s="395"/>
      <c r="N56" s="395"/>
      <c r="O56" s="395"/>
      <c r="P56" s="396" t="s">
        <v>33</v>
      </c>
      <c r="Q56" s="396"/>
      <c r="R56" s="396"/>
      <c r="S56" s="396"/>
      <c r="T56" s="396"/>
      <c r="U56" s="396"/>
      <c r="V56" s="396"/>
      <c r="W56" s="396"/>
      <c r="X56" s="396"/>
      <c r="Y56" s="397">
        <v>0.4</v>
      </c>
      <c r="Z56" s="398"/>
      <c r="AA56" s="398"/>
      <c r="AB56" s="399"/>
      <c r="AC56" s="873" t="s">
        <v>337</v>
      </c>
      <c r="AD56" s="873"/>
      <c r="AE56" s="873"/>
      <c r="AF56" s="873"/>
      <c r="AG56" s="873"/>
      <c r="AH56" s="402" t="s">
        <v>588</v>
      </c>
      <c r="AI56" s="402"/>
      <c r="AJ56" s="402"/>
      <c r="AK56" s="402"/>
      <c r="AL56" s="403" t="s">
        <v>588</v>
      </c>
      <c r="AM56" s="404"/>
      <c r="AN56" s="404"/>
      <c r="AO56" s="405"/>
      <c r="AP56" s="394" t="s">
        <v>588</v>
      </c>
      <c r="AQ56" s="394"/>
      <c r="AR56" s="394"/>
      <c r="AS56" s="394"/>
      <c r="AT56" s="394"/>
      <c r="AU56" s="394"/>
      <c r="AV56" s="394"/>
      <c r="AW56" s="394"/>
      <c r="AX56" s="394"/>
      <c r="AY56" s="2">
        <f>COUNTA($C$56)</f>
        <v>1</v>
      </c>
    </row>
    <row r="57" spans="1:51" ht="26.25" customHeight="1" x14ac:dyDescent="0.15">
      <c r="A57" s="872">
        <v>21</v>
      </c>
      <c r="B57" s="872">
        <v>1</v>
      </c>
      <c r="C57" s="406" t="s">
        <v>408</v>
      </c>
      <c r="D57" s="406"/>
      <c r="E57" s="406"/>
      <c r="F57" s="406"/>
      <c r="G57" s="406"/>
      <c r="H57" s="406"/>
      <c r="I57" s="406"/>
      <c r="J57" s="395">
        <v>7020001017308</v>
      </c>
      <c r="K57" s="395"/>
      <c r="L57" s="395"/>
      <c r="M57" s="395"/>
      <c r="N57" s="395"/>
      <c r="O57" s="395"/>
      <c r="P57" s="396" t="s">
        <v>209</v>
      </c>
      <c r="Q57" s="396"/>
      <c r="R57" s="396"/>
      <c r="S57" s="396"/>
      <c r="T57" s="396"/>
      <c r="U57" s="396"/>
      <c r="V57" s="396"/>
      <c r="W57" s="396"/>
      <c r="X57" s="396"/>
      <c r="Y57" s="397">
        <v>0.1</v>
      </c>
      <c r="Z57" s="398"/>
      <c r="AA57" s="398"/>
      <c r="AB57" s="399"/>
      <c r="AC57" s="873" t="s">
        <v>337</v>
      </c>
      <c r="AD57" s="873"/>
      <c r="AE57" s="873"/>
      <c r="AF57" s="873"/>
      <c r="AG57" s="873"/>
      <c r="AH57" s="402" t="s">
        <v>588</v>
      </c>
      <c r="AI57" s="402"/>
      <c r="AJ57" s="402"/>
      <c r="AK57" s="402"/>
      <c r="AL57" s="403" t="s">
        <v>588</v>
      </c>
      <c r="AM57" s="404"/>
      <c r="AN57" s="404"/>
      <c r="AO57" s="405"/>
      <c r="AP57" s="394" t="s">
        <v>588</v>
      </c>
      <c r="AQ57" s="394"/>
      <c r="AR57" s="394"/>
      <c r="AS57" s="394"/>
      <c r="AT57" s="394"/>
      <c r="AU57" s="394"/>
      <c r="AV57" s="394"/>
      <c r="AW57" s="394"/>
      <c r="AX57" s="394"/>
      <c r="AY57" s="2">
        <f>COUNTA($C$57)</f>
        <v>1</v>
      </c>
    </row>
    <row r="58" spans="1:51" ht="26.25" hidden="1" customHeight="1" x14ac:dyDescent="0.15">
      <c r="A58" s="872">
        <v>22</v>
      </c>
      <c r="B58" s="872">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73"/>
      <c r="AD58" s="873"/>
      <c r="AE58" s="873"/>
      <c r="AF58" s="873"/>
      <c r="AG58" s="873"/>
      <c r="AH58" s="402"/>
      <c r="AI58" s="402"/>
      <c r="AJ58" s="402"/>
      <c r="AK58" s="402"/>
      <c r="AL58" s="403"/>
      <c r="AM58" s="404"/>
      <c r="AN58" s="404"/>
      <c r="AO58" s="405"/>
      <c r="AP58" s="394"/>
      <c r="AQ58" s="394"/>
      <c r="AR58" s="394"/>
      <c r="AS58" s="394"/>
      <c r="AT58" s="394"/>
      <c r="AU58" s="394"/>
      <c r="AV58" s="394"/>
      <c r="AW58" s="394"/>
      <c r="AX58" s="394"/>
      <c r="AY58" s="2">
        <f>COUNTA($C$58)</f>
        <v>0</v>
      </c>
    </row>
    <row r="59" spans="1:51" ht="26.25" hidden="1" customHeight="1" x14ac:dyDescent="0.15">
      <c r="A59" s="872">
        <v>23</v>
      </c>
      <c r="B59" s="872">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73"/>
      <c r="AD59" s="873"/>
      <c r="AE59" s="873"/>
      <c r="AF59" s="873"/>
      <c r="AG59" s="873"/>
      <c r="AH59" s="402"/>
      <c r="AI59" s="402"/>
      <c r="AJ59" s="402"/>
      <c r="AK59" s="402"/>
      <c r="AL59" s="403"/>
      <c r="AM59" s="404"/>
      <c r="AN59" s="404"/>
      <c r="AO59" s="405"/>
      <c r="AP59" s="394"/>
      <c r="AQ59" s="394"/>
      <c r="AR59" s="394"/>
      <c r="AS59" s="394"/>
      <c r="AT59" s="394"/>
      <c r="AU59" s="394"/>
      <c r="AV59" s="394"/>
      <c r="AW59" s="394"/>
      <c r="AX59" s="394"/>
      <c r="AY59" s="2">
        <f>COUNTA($C$59)</f>
        <v>0</v>
      </c>
    </row>
    <row r="60" spans="1:51" ht="26.25" hidden="1" customHeight="1" x14ac:dyDescent="0.15">
      <c r="A60" s="872">
        <v>24</v>
      </c>
      <c r="B60" s="872">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73"/>
      <c r="AD60" s="873"/>
      <c r="AE60" s="873"/>
      <c r="AF60" s="873"/>
      <c r="AG60" s="873"/>
      <c r="AH60" s="402"/>
      <c r="AI60" s="402"/>
      <c r="AJ60" s="402"/>
      <c r="AK60" s="402"/>
      <c r="AL60" s="403"/>
      <c r="AM60" s="404"/>
      <c r="AN60" s="404"/>
      <c r="AO60" s="405"/>
      <c r="AP60" s="394"/>
      <c r="AQ60" s="394"/>
      <c r="AR60" s="394"/>
      <c r="AS60" s="394"/>
      <c r="AT60" s="394"/>
      <c r="AU60" s="394"/>
      <c r="AV60" s="394"/>
      <c r="AW60" s="394"/>
      <c r="AX60" s="394"/>
      <c r="AY60" s="2">
        <f>COUNTA($C$60)</f>
        <v>0</v>
      </c>
    </row>
    <row r="61" spans="1:51" ht="26.25" hidden="1" customHeight="1" x14ac:dyDescent="0.15">
      <c r="A61" s="872">
        <v>25</v>
      </c>
      <c r="B61" s="872">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73"/>
      <c r="AD61" s="873"/>
      <c r="AE61" s="873"/>
      <c r="AF61" s="873"/>
      <c r="AG61" s="873"/>
      <c r="AH61" s="402"/>
      <c r="AI61" s="402"/>
      <c r="AJ61" s="402"/>
      <c r="AK61" s="402"/>
      <c r="AL61" s="403"/>
      <c r="AM61" s="404"/>
      <c r="AN61" s="404"/>
      <c r="AO61" s="405"/>
      <c r="AP61" s="394"/>
      <c r="AQ61" s="394"/>
      <c r="AR61" s="394"/>
      <c r="AS61" s="394"/>
      <c r="AT61" s="394"/>
      <c r="AU61" s="394"/>
      <c r="AV61" s="394"/>
      <c r="AW61" s="394"/>
      <c r="AX61" s="394"/>
      <c r="AY61" s="2">
        <f>COUNTA($C$61)</f>
        <v>0</v>
      </c>
    </row>
    <row r="62" spans="1:51" ht="26.25" hidden="1" customHeight="1" x14ac:dyDescent="0.15">
      <c r="A62" s="872">
        <v>26</v>
      </c>
      <c r="B62" s="872">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73"/>
      <c r="AD62" s="873"/>
      <c r="AE62" s="873"/>
      <c r="AF62" s="873"/>
      <c r="AG62" s="873"/>
      <c r="AH62" s="402"/>
      <c r="AI62" s="402"/>
      <c r="AJ62" s="402"/>
      <c r="AK62" s="402"/>
      <c r="AL62" s="403"/>
      <c r="AM62" s="404"/>
      <c r="AN62" s="404"/>
      <c r="AO62" s="405"/>
      <c r="AP62" s="394"/>
      <c r="AQ62" s="394"/>
      <c r="AR62" s="394"/>
      <c r="AS62" s="394"/>
      <c r="AT62" s="394"/>
      <c r="AU62" s="394"/>
      <c r="AV62" s="394"/>
      <c r="AW62" s="394"/>
      <c r="AX62" s="394"/>
      <c r="AY62" s="2">
        <f>COUNTA($C$62)</f>
        <v>0</v>
      </c>
    </row>
    <row r="63" spans="1:51" ht="26.25" hidden="1" customHeight="1" x14ac:dyDescent="0.15">
      <c r="A63" s="872">
        <v>27</v>
      </c>
      <c r="B63" s="872">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73"/>
      <c r="AD63" s="873"/>
      <c r="AE63" s="873"/>
      <c r="AF63" s="873"/>
      <c r="AG63" s="873"/>
      <c r="AH63" s="402"/>
      <c r="AI63" s="402"/>
      <c r="AJ63" s="402"/>
      <c r="AK63" s="402"/>
      <c r="AL63" s="403"/>
      <c r="AM63" s="404"/>
      <c r="AN63" s="404"/>
      <c r="AO63" s="405"/>
      <c r="AP63" s="394"/>
      <c r="AQ63" s="394"/>
      <c r="AR63" s="394"/>
      <c r="AS63" s="394"/>
      <c r="AT63" s="394"/>
      <c r="AU63" s="394"/>
      <c r="AV63" s="394"/>
      <c r="AW63" s="394"/>
      <c r="AX63" s="394"/>
      <c r="AY63" s="2">
        <f>COUNTA($C$63)</f>
        <v>0</v>
      </c>
    </row>
    <row r="64" spans="1:51" ht="26.25" hidden="1" customHeight="1" x14ac:dyDescent="0.15">
      <c r="A64" s="872">
        <v>28</v>
      </c>
      <c r="B64" s="872">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73"/>
      <c r="AD64" s="873"/>
      <c r="AE64" s="873"/>
      <c r="AF64" s="873"/>
      <c r="AG64" s="873"/>
      <c r="AH64" s="402"/>
      <c r="AI64" s="402"/>
      <c r="AJ64" s="402"/>
      <c r="AK64" s="402"/>
      <c r="AL64" s="403"/>
      <c r="AM64" s="404"/>
      <c r="AN64" s="404"/>
      <c r="AO64" s="405"/>
      <c r="AP64" s="394"/>
      <c r="AQ64" s="394"/>
      <c r="AR64" s="394"/>
      <c r="AS64" s="394"/>
      <c r="AT64" s="394"/>
      <c r="AU64" s="394"/>
      <c r="AV64" s="394"/>
      <c r="AW64" s="394"/>
      <c r="AX64" s="394"/>
      <c r="AY64" s="2">
        <f>COUNTA($C$64)</f>
        <v>0</v>
      </c>
    </row>
    <row r="65" spans="1:51" ht="26.25" hidden="1" customHeight="1" x14ac:dyDescent="0.15">
      <c r="A65" s="872">
        <v>29</v>
      </c>
      <c r="B65" s="872">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73"/>
      <c r="AD65" s="873"/>
      <c r="AE65" s="873"/>
      <c r="AF65" s="873"/>
      <c r="AG65" s="873"/>
      <c r="AH65" s="402"/>
      <c r="AI65" s="402"/>
      <c r="AJ65" s="402"/>
      <c r="AK65" s="402"/>
      <c r="AL65" s="403"/>
      <c r="AM65" s="404"/>
      <c r="AN65" s="404"/>
      <c r="AO65" s="405"/>
      <c r="AP65" s="394"/>
      <c r="AQ65" s="394"/>
      <c r="AR65" s="394"/>
      <c r="AS65" s="394"/>
      <c r="AT65" s="394"/>
      <c r="AU65" s="394"/>
      <c r="AV65" s="394"/>
      <c r="AW65" s="394"/>
      <c r="AX65" s="394"/>
      <c r="AY65" s="2">
        <f>COUNTA($C$65)</f>
        <v>0</v>
      </c>
    </row>
    <row r="66" spans="1:51" ht="26.25" hidden="1" customHeight="1" x14ac:dyDescent="0.15">
      <c r="A66" s="872">
        <v>30</v>
      </c>
      <c r="B66" s="872">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73"/>
      <c r="AD66" s="873"/>
      <c r="AE66" s="873"/>
      <c r="AF66" s="873"/>
      <c r="AG66" s="873"/>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1</v>
      </c>
    </row>
    <row r="68" spans="1:51" x14ac:dyDescent="0.15">
      <c r="B68" s="11" t="s">
        <v>383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1</v>
      </c>
    </row>
    <row r="69" spans="1:51" customFormat="1" ht="59.25" customHeight="1" x14ac:dyDescent="0.15">
      <c r="A69" s="183"/>
      <c r="B69" s="183"/>
      <c r="C69" s="183" t="s">
        <v>99</v>
      </c>
      <c r="D69" s="183"/>
      <c r="E69" s="183"/>
      <c r="F69" s="183"/>
      <c r="G69" s="183"/>
      <c r="H69" s="183"/>
      <c r="I69" s="183"/>
      <c r="J69" s="874" t="s">
        <v>108</v>
      </c>
      <c r="K69" s="875"/>
      <c r="L69" s="875"/>
      <c r="M69" s="875"/>
      <c r="N69" s="875"/>
      <c r="O69" s="875"/>
      <c r="P69" s="183" t="s">
        <v>27</v>
      </c>
      <c r="Q69" s="183"/>
      <c r="R69" s="183"/>
      <c r="S69" s="183"/>
      <c r="T69" s="183"/>
      <c r="U69" s="183"/>
      <c r="V69" s="183"/>
      <c r="W69" s="183"/>
      <c r="X69" s="183"/>
      <c r="Y69" s="415" t="s">
        <v>509</v>
      </c>
      <c r="Z69" s="415"/>
      <c r="AA69" s="415"/>
      <c r="AB69" s="415"/>
      <c r="AC69" s="874" t="s">
        <v>433</v>
      </c>
      <c r="AD69" s="874"/>
      <c r="AE69" s="874"/>
      <c r="AF69" s="874"/>
      <c r="AG69" s="874"/>
      <c r="AH69" s="415" t="s">
        <v>456</v>
      </c>
      <c r="AI69" s="183"/>
      <c r="AJ69" s="183"/>
      <c r="AK69" s="183"/>
      <c r="AL69" s="183" t="s">
        <v>26</v>
      </c>
      <c r="AM69" s="183"/>
      <c r="AN69" s="183"/>
      <c r="AO69" s="416"/>
      <c r="AP69" s="874" t="s">
        <v>512</v>
      </c>
      <c r="AQ69" s="874"/>
      <c r="AR69" s="874"/>
      <c r="AS69" s="874"/>
      <c r="AT69" s="874"/>
      <c r="AU69" s="874"/>
      <c r="AV69" s="874"/>
      <c r="AW69" s="874"/>
      <c r="AX69" s="874"/>
      <c r="AY69">
        <f>$AY$67</f>
        <v>1</v>
      </c>
    </row>
    <row r="70" spans="1:51" ht="40.5" customHeight="1" x14ac:dyDescent="0.15">
      <c r="A70" s="872">
        <v>1</v>
      </c>
      <c r="B70" s="872">
        <v>1</v>
      </c>
      <c r="C70" s="406" t="s">
        <v>966</v>
      </c>
      <c r="D70" s="406"/>
      <c r="E70" s="406"/>
      <c r="F70" s="406"/>
      <c r="G70" s="406"/>
      <c r="H70" s="406"/>
      <c r="I70" s="406"/>
      <c r="J70" s="395">
        <v>4010001049866</v>
      </c>
      <c r="K70" s="395"/>
      <c r="L70" s="395"/>
      <c r="M70" s="395"/>
      <c r="N70" s="395"/>
      <c r="O70" s="395"/>
      <c r="P70" s="396" t="s">
        <v>135</v>
      </c>
      <c r="Q70" s="396"/>
      <c r="R70" s="396"/>
      <c r="S70" s="396"/>
      <c r="T70" s="396"/>
      <c r="U70" s="396"/>
      <c r="V70" s="396"/>
      <c r="W70" s="396"/>
      <c r="X70" s="396"/>
      <c r="Y70" s="397">
        <v>38.5</v>
      </c>
      <c r="Z70" s="398"/>
      <c r="AA70" s="398"/>
      <c r="AB70" s="399"/>
      <c r="AC70" s="873" t="s">
        <v>34</v>
      </c>
      <c r="AD70" s="873"/>
      <c r="AE70" s="873"/>
      <c r="AF70" s="873"/>
      <c r="AG70" s="873"/>
      <c r="AH70" s="402" t="s">
        <v>588</v>
      </c>
      <c r="AI70" s="402"/>
      <c r="AJ70" s="402"/>
      <c r="AK70" s="402"/>
      <c r="AL70" s="403" t="s">
        <v>588</v>
      </c>
      <c r="AM70" s="404"/>
      <c r="AN70" s="404"/>
      <c r="AO70" s="405"/>
      <c r="AP70" s="394" t="s">
        <v>588</v>
      </c>
      <c r="AQ70" s="394"/>
      <c r="AR70" s="394"/>
      <c r="AS70" s="394"/>
      <c r="AT70" s="394"/>
      <c r="AU70" s="394"/>
      <c r="AV70" s="394"/>
      <c r="AW70" s="394"/>
      <c r="AX70" s="394"/>
      <c r="AY70" s="2">
        <f>$AY$67</f>
        <v>1</v>
      </c>
    </row>
    <row r="71" spans="1:51" ht="26.25" customHeight="1" x14ac:dyDescent="0.15">
      <c r="A71" s="872">
        <v>2</v>
      </c>
      <c r="B71" s="872">
        <v>1</v>
      </c>
      <c r="C71" s="406" t="s">
        <v>662</v>
      </c>
      <c r="D71" s="406"/>
      <c r="E71" s="406"/>
      <c r="F71" s="406"/>
      <c r="G71" s="406"/>
      <c r="H71" s="406"/>
      <c r="I71" s="406"/>
      <c r="J71" s="395">
        <v>5012701008662</v>
      </c>
      <c r="K71" s="395"/>
      <c r="L71" s="395"/>
      <c r="M71" s="395"/>
      <c r="N71" s="395"/>
      <c r="O71" s="395"/>
      <c r="P71" s="396" t="s">
        <v>791</v>
      </c>
      <c r="Q71" s="396"/>
      <c r="R71" s="396"/>
      <c r="S71" s="396"/>
      <c r="T71" s="396"/>
      <c r="U71" s="396"/>
      <c r="V71" s="396"/>
      <c r="W71" s="396"/>
      <c r="X71" s="396"/>
      <c r="Y71" s="397">
        <v>0.7</v>
      </c>
      <c r="Z71" s="398"/>
      <c r="AA71" s="398"/>
      <c r="AB71" s="399"/>
      <c r="AC71" s="873" t="s">
        <v>337</v>
      </c>
      <c r="AD71" s="873"/>
      <c r="AE71" s="873"/>
      <c r="AF71" s="873"/>
      <c r="AG71" s="873"/>
      <c r="AH71" s="402" t="s">
        <v>588</v>
      </c>
      <c r="AI71" s="402"/>
      <c r="AJ71" s="402"/>
      <c r="AK71" s="402"/>
      <c r="AL71" s="403" t="s">
        <v>588</v>
      </c>
      <c r="AM71" s="404"/>
      <c r="AN71" s="404"/>
      <c r="AO71" s="405"/>
      <c r="AP71" s="394" t="s">
        <v>588</v>
      </c>
      <c r="AQ71" s="394"/>
      <c r="AR71" s="394"/>
      <c r="AS71" s="394"/>
      <c r="AT71" s="394"/>
      <c r="AU71" s="394"/>
      <c r="AV71" s="394"/>
      <c r="AW71" s="394"/>
      <c r="AX71" s="394"/>
      <c r="AY71" s="2">
        <f>COUNTA($C$71)</f>
        <v>1</v>
      </c>
    </row>
    <row r="72" spans="1:51" ht="26.25" customHeight="1" x14ac:dyDescent="0.15">
      <c r="A72" s="872">
        <v>3</v>
      </c>
      <c r="B72" s="872">
        <v>1</v>
      </c>
      <c r="C72" s="406" t="s">
        <v>662</v>
      </c>
      <c r="D72" s="406"/>
      <c r="E72" s="406"/>
      <c r="F72" s="406"/>
      <c r="G72" s="406"/>
      <c r="H72" s="406"/>
      <c r="I72" s="406"/>
      <c r="J72" s="395">
        <v>5012701008662</v>
      </c>
      <c r="K72" s="395"/>
      <c r="L72" s="395"/>
      <c r="M72" s="395"/>
      <c r="N72" s="395"/>
      <c r="O72" s="395"/>
      <c r="P72" s="396" t="s">
        <v>292</v>
      </c>
      <c r="Q72" s="396"/>
      <c r="R72" s="396"/>
      <c r="S72" s="396"/>
      <c r="T72" s="396"/>
      <c r="U72" s="396"/>
      <c r="V72" s="396"/>
      <c r="W72" s="396"/>
      <c r="X72" s="396"/>
      <c r="Y72" s="397">
        <v>0.5</v>
      </c>
      <c r="Z72" s="398"/>
      <c r="AA72" s="398"/>
      <c r="AB72" s="399"/>
      <c r="AC72" s="873" t="s">
        <v>337</v>
      </c>
      <c r="AD72" s="873"/>
      <c r="AE72" s="873"/>
      <c r="AF72" s="873"/>
      <c r="AG72" s="873"/>
      <c r="AH72" s="402" t="s">
        <v>588</v>
      </c>
      <c r="AI72" s="402"/>
      <c r="AJ72" s="402"/>
      <c r="AK72" s="402"/>
      <c r="AL72" s="403" t="s">
        <v>588</v>
      </c>
      <c r="AM72" s="404"/>
      <c r="AN72" s="404"/>
      <c r="AO72" s="405"/>
      <c r="AP72" s="394" t="s">
        <v>588</v>
      </c>
      <c r="AQ72" s="394"/>
      <c r="AR72" s="394"/>
      <c r="AS72" s="394"/>
      <c r="AT72" s="394"/>
      <c r="AU72" s="394"/>
      <c r="AV72" s="394"/>
      <c r="AW72" s="394"/>
      <c r="AX72" s="394"/>
      <c r="AY72" s="2">
        <f>COUNTA($C$72)</f>
        <v>1</v>
      </c>
    </row>
    <row r="73" spans="1:51" ht="26.25" customHeight="1" x14ac:dyDescent="0.15">
      <c r="A73" s="872">
        <v>4</v>
      </c>
      <c r="B73" s="872">
        <v>1</v>
      </c>
      <c r="C73" s="406" t="s">
        <v>662</v>
      </c>
      <c r="D73" s="406"/>
      <c r="E73" s="406"/>
      <c r="F73" s="406"/>
      <c r="G73" s="406"/>
      <c r="H73" s="406"/>
      <c r="I73" s="406"/>
      <c r="J73" s="395">
        <v>5012701008662</v>
      </c>
      <c r="K73" s="395"/>
      <c r="L73" s="395"/>
      <c r="M73" s="395"/>
      <c r="N73" s="395"/>
      <c r="O73" s="395"/>
      <c r="P73" s="396" t="s">
        <v>1010</v>
      </c>
      <c r="Q73" s="396"/>
      <c r="R73" s="396"/>
      <c r="S73" s="396"/>
      <c r="T73" s="396"/>
      <c r="U73" s="396"/>
      <c r="V73" s="396"/>
      <c r="W73" s="396"/>
      <c r="X73" s="396"/>
      <c r="Y73" s="397">
        <v>0.5</v>
      </c>
      <c r="Z73" s="398"/>
      <c r="AA73" s="398"/>
      <c r="AB73" s="399"/>
      <c r="AC73" s="873" t="s">
        <v>337</v>
      </c>
      <c r="AD73" s="873"/>
      <c r="AE73" s="873"/>
      <c r="AF73" s="873"/>
      <c r="AG73" s="873"/>
      <c r="AH73" s="402" t="s">
        <v>588</v>
      </c>
      <c r="AI73" s="402"/>
      <c r="AJ73" s="402"/>
      <c r="AK73" s="402"/>
      <c r="AL73" s="403" t="s">
        <v>588</v>
      </c>
      <c r="AM73" s="404"/>
      <c r="AN73" s="404"/>
      <c r="AO73" s="405"/>
      <c r="AP73" s="394" t="s">
        <v>588</v>
      </c>
      <c r="AQ73" s="394"/>
      <c r="AR73" s="394"/>
      <c r="AS73" s="394"/>
      <c r="AT73" s="394"/>
      <c r="AU73" s="394"/>
      <c r="AV73" s="394"/>
      <c r="AW73" s="394"/>
      <c r="AX73" s="394"/>
      <c r="AY73" s="2">
        <f>COUNTA($C$73)</f>
        <v>1</v>
      </c>
    </row>
    <row r="74" spans="1:51" ht="26.25" customHeight="1" x14ac:dyDescent="0.15">
      <c r="A74" s="872">
        <v>5</v>
      </c>
      <c r="B74" s="872">
        <v>1</v>
      </c>
      <c r="C74" s="406" t="s">
        <v>662</v>
      </c>
      <c r="D74" s="406"/>
      <c r="E74" s="406"/>
      <c r="F74" s="406"/>
      <c r="G74" s="406"/>
      <c r="H74" s="406"/>
      <c r="I74" s="406"/>
      <c r="J74" s="395">
        <v>5012701008662</v>
      </c>
      <c r="K74" s="395"/>
      <c r="L74" s="395"/>
      <c r="M74" s="395"/>
      <c r="N74" s="395"/>
      <c r="O74" s="395"/>
      <c r="P74" s="396" t="s">
        <v>1001</v>
      </c>
      <c r="Q74" s="396"/>
      <c r="R74" s="396"/>
      <c r="S74" s="396"/>
      <c r="T74" s="396"/>
      <c r="U74" s="396"/>
      <c r="V74" s="396"/>
      <c r="W74" s="396"/>
      <c r="X74" s="396"/>
      <c r="Y74" s="397">
        <v>0.4</v>
      </c>
      <c r="Z74" s="398"/>
      <c r="AA74" s="398"/>
      <c r="AB74" s="399"/>
      <c r="AC74" s="873" t="s">
        <v>337</v>
      </c>
      <c r="AD74" s="873"/>
      <c r="AE74" s="873"/>
      <c r="AF74" s="873"/>
      <c r="AG74" s="873"/>
      <c r="AH74" s="402" t="s">
        <v>588</v>
      </c>
      <c r="AI74" s="402"/>
      <c r="AJ74" s="402"/>
      <c r="AK74" s="402"/>
      <c r="AL74" s="403" t="s">
        <v>588</v>
      </c>
      <c r="AM74" s="404"/>
      <c r="AN74" s="404"/>
      <c r="AO74" s="405"/>
      <c r="AP74" s="394" t="s">
        <v>588</v>
      </c>
      <c r="AQ74" s="394"/>
      <c r="AR74" s="394"/>
      <c r="AS74" s="394"/>
      <c r="AT74" s="394"/>
      <c r="AU74" s="394"/>
      <c r="AV74" s="394"/>
      <c r="AW74" s="394"/>
      <c r="AX74" s="394"/>
      <c r="AY74" s="2">
        <f>COUNTA($C$74)</f>
        <v>1</v>
      </c>
    </row>
    <row r="75" spans="1:51" ht="26.25" customHeight="1" x14ac:dyDescent="0.15">
      <c r="A75" s="872">
        <v>6</v>
      </c>
      <c r="B75" s="872">
        <v>1</v>
      </c>
      <c r="C75" s="406" t="s">
        <v>662</v>
      </c>
      <c r="D75" s="406"/>
      <c r="E75" s="406"/>
      <c r="F75" s="406"/>
      <c r="G75" s="406"/>
      <c r="H75" s="406"/>
      <c r="I75" s="406"/>
      <c r="J75" s="395">
        <v>5012701008662</v>
      </c>
      <c r="K75" s="395"/>
      <c r="L75" s="395"/>
      <c r="M75" s="395"/>
      <c r="N75" s="395"/>
      <c r="O75" s="395"/>
      <c r="P75" s="396" t="s">
        <v>777</v>
      </c>
      <c r="Q75" s="396"/>
      <c r="R75" s="396"/>
      <c r="S75" s="396"/>
      <c r="T75" s="396"/>
      <c r="U75" s="396"/>
      <c r="V75" s="396"/>
      <c r="W75" s="396"/>
      <c r="X75" s="396"/>
      <c r="Y75" s="397">
        <v>0.4</v>
      </c>
      <c r="Z75" s="398"/>
      <c r="AA75" s="398"/>
      <c r="AB75" s="399"/>
      <c r="AC75" s="873" t="s">
        <v>337</v>
      </c>
      <c r="AD75" s="873"/>
      <c r="AE75" s="873"/>
      <c r="AF75" s="873"/>
      <c r="AG75" s="873"/>
      <c r="AH75" s="402" t="s">
        <v>588</v>
      </c>
      <c r="AI75" s="402"/>
      <c r="AJ75" s="402"/>
      <c r="AK75" s="402"/>
      <c r="AL75" s="403" t="s">
        <v>588</v>
      </c>
      <c r="AM75" s="404"/>
      <c r="AN75" s="404"/>
      <c r="AO75" s="405"/>
      <c r="AP75" s="394" t="s">
        <v>588</v>
      </c>
      <c r="AQ75" s="394"/>
      <c r="AR75" s="394"/>
      <c r="AS75" s="394"/>
      <c r="AT75" s="394"/>
      <c r="AU75" s="394"/>
      <c r="AV75" s="394"/>
      <c r="AW75" s="394"/>
      <c r="AX75" s="394"/>
      <c r="AY75" s="2">
        <f>COUNTA($C$75)</f>
        <v>1</v>
      </c>
    </row>
    <row r="76" spans="1:51" ht="26.25" customHeight="1" x14ac:dyDescent="0.15">
      <c r="A76" s="872">
        <v>7</v>
      </c>
      <c r="B76" s="872">
        <v>1</v>
      </c>
      <c r="C76" s="406" t="s">
        <v>662</v>
      </c>
      <c r="D76" s="406"/>
      <c r="E76" s="406"/>
      <c r="F76" s="406"/>
      <c r="G76" s="406"/>
      <c r="H76" s="406"/>
      <c r="I76" s="406"/>
      <c r="J76" s="395">
        <v>5012701008662</v>
      </c>
      <c r="K76" s="395"/>
      <c r="L76" s="395"/>
      <c r="M76" s="395"/>
      <c r="N76" s="395"/>
      <c r="O76" s="395"/>
      <c r="P76" s="396" t="s">
        <v>777</v>
      </c>
      <c r="Q76" s="396"/>
      <c r="R76" s="396"/>
      <c r="S76" s="396"/>
      <c r="T76" s="396"/>
      <c r="U76" s="396"/>
      <c r="V76" s="396"/>
      <c r="W76" s="396"/>
      <c r="X76" s="396"/>
      <c r="Y76" s="397">
        <v>0.4</v>
      </c>
      <c r="Z76" s="398"/>
      <c r="AA76" s="398"/>
      <c r="AB76" s="399"/>
      <c r="AC76" s="873" t="s">
        <v>337</v>
      </c>
      <c r="AD76" s="873"/>
      <c r="AE76" s="873"/>
      <c r="AF76" s="873"/>
      <c r="AG76" s="873"/>
      <c r="AH76" s="402" t="s">
        <v>588</v>
      </c>
      <c r="AI76" s="402"/>
      <c r="AJ76" s="402"/>
      <c r="AK76" s="402"/>
      <c r="AL76" s="403" t="s">
        <v>588</v>
      </c>
      <c r="AM76" s="404"/>
      <c r="AN76" s="404"/>
      <c r="AO76" s="405"/>
      <c r="AP76" s="394" t="s">
        <v>588</v>
      </c>
      <c r="AQ76" s="394"/>
      <c r="AR76" s="394"/>
      <c r="AS76" s="394"/>
      <c r="AT76" s="394"/>
      <c r="AU76" s="394"/>
      <c r="AV76" s="394"/>
      <c r="AW76" s="394"/>
      <c r="AX76" s="394"/>
      <c r="AY76" s="2">
        <f>COUNTA($C$76)</f>
        <v>1</v>
      </c>
    </row>
    <row r="77" spans="1:51" ht="26.25" customHeight="1" x14ac:dyDescent="0.15">
      <c r="A77" s="872">
        <v>8</v>
      </c>
      <c r="B77" s="872">
        <v>1</v>
      </c>
      <c r="C77" s="406" t="s">
        <v>662</v>
      </c>
      <c r="D77" s="406"/>
      <c r="E77" s="406"/>
      <c r="F77" s="406"/>
      <c r="G77" s="406"/>
      <c r="H77" s="406"/>
      <c r="I77" s="406"/>
      <c r="J77" s="395">
        <v>5012701008662</v>
      </c>
      <c r="K77" s="395"/>
      <c r="L77" s="395"/>
      <c r="M77" s="395"/>
      <c r="N77" s="395"/>
      <c r="O77" s="395"/>
      <c r="P77" s="396" t="s">
        <v>1011</v>
      </c>
      <c r="Q77" s="396"/>
      <c r="R77" s="396"/>
      <c r="S77" s="396"/>
      <c r="T77" s="396"/>
      <c r="U77" s="396"/>
      <c r="V77" s="396"/>
      <c r="W77" s="396"/>
      <c r="X77" s="396"/>
      <c r="Y77" s="397">
        <v>0.3</v>
      </c>
      <c r="Z77" s="398"/>
      <c r="AA77" s="398"/>
      <c r="AB77" s="399"/>
      <c r="AC77" s="873" t="s">
        <v>337</v>
      </c>
      <c r="AD77" s="873"/>
      <c r="AE77" s="873"/>
      <c r="AF77" s="873"/>
      <c r="AG77" s="873"/>
      <c r="AH77" s="402" t="s">
        <v>588</v>
      </c>
      <c r="AI77" s="402"/>
      <c r="AJ77" s="402"/>
      <c r="AK77" s="402"/>
      <c r="AL77" s="403" t="s">
        <v>588</v>
      </c>
      <c r="AM77" s="404"/>
      <c r="AN77" s="404"/>
      <c r="AO77" s="405"/>
      <c r="AP77" s="394" t="s">
        <v>588</v>
      </c>
      <c r="AQ77" s="394"/>
      <c r="AR77" s="394"/>
      <c r="AS77" s="394"/>
      <c r="AT77" s="394"/>
      <c r="AU77" s="394"/>
      <c r="AV77" s="394"/>
      <c r="AW77" s="394"/>
      <c r="AX77" s="394"/>
      <c r="AY77" s="2">
        <f>COUNTA($C$77)</f>
        <v>1</v>
      </c>
    </row>
    <row r="78" spans="1:51" ht="26.25" customHeight="1" x14ac:dyDescent="0.15">
      <c r="A78" s="872">
        <v>9</v>
      </c>
      <c r="B78" s="872">
        <v>1</v>
      </c>
      <c r="C78" s="406" t="s">
        <v>662</v>
      </c>
      <c r="D78" s="406"/>
      <c r="E78" s="406"/>
      <c r="F78" s="406"/>
      <c r="G78" s="406"/>
      <c r="H78" s="406"/>
      <c r="I78" s="406"/>
      <c r="J78" s="395">
        <v>5012701008662</v>
      </c>
      <c r="K78" s="395"/>
      <c r="L78" s="395"/>
      <c r="M78" s="395"/>
      <c r="N78" s="395"/>
      <c r="O78" s="395"/>
      <c r="P78" s="396" t="s">
        <v>1012</v>
      </c>
      <c r="Q78" s="396"/>
      <c r="R78" s="396"/>
      <c r="S78" s="396"/>
      <c r="T78" s="396"/>
      <c r="U78" s="396"/>
      <c r="V78" s="396"/>
      <c r="W78" s="396"/>
      <c r="X78" s="396"/>
      <c r="Y78" s="397">
        <v>0.3</v>
      </c>
      <c r="Z78" s="398"/>
      <c r="AA78" s="398"/>
      <c r="AB78" s="399"/>
      <c r="AC78" s="873" t="s">
        <v>337</v>
      </c>
      <c r="AD78" s="873"/>
      <c r="AE78" s="873"/>
      <c r="AF78" s="873"/>
      <c r="AG78" s="873"/>
      <c r="AH78" s="402" t="s">
        <v>588</v>
      </c>
      <c r="AI78" s="402"/>
      <c r="AJ78" s="402"/>
      <c r="AK78" s="402"/>
      <c r="AL78" s="403" t="s">
        <v>588</v>
      </c>
      <c r="AM78" s="404"/>
      <c r="AN78" s="404"/>
      <c r="AO78" s="405"/>
      <c r="AP78" s="394" t="s">
        <v>588</v>
      </c>
      <c r="AQ78" s="394"/>
      <c r="AR78" s="394"/>
      <c r="AS78" s="394"/>
      <c r="AT78" s="394"/>
      <c r="AU78" s="394"/>
      <c r="AV78" s="394"/>
      <c r="AW78" s="394"/>
      <c r="AX78" s="394"/>
      <c r="AY78" s="2">
        <f>COUNTA($C$78)</f>
        <v>1</v>
      </c>
    </row>
    <row r="79" spans="1:51" ht="26.25" customHeight="1" x14ac:dyDescent="0.15">
      <c r="A79" s="872">
        <v>10</v>
      </c>
      <c r="B79" s="872">
        <v>1</v>
      </c>
      <c r="C79" s="406" t="s">
        <v>662</v>
      </c>
      <c r="D79" s="406"/>
      <c r="E79" s="406"/>
      <c r="F79" s="406"/>
      <c r="G79" s="406"/>
      <c r="H79" s="406"/>
      <c r="I79" s="406"/>
      <c r="J79" s="395">
        <v>5012701008662</v>
      </c>
      <c r="K79" s="395"/>
      <c r="L79" s="395"/>
      <c r="M79" s="395"/>
      <c r="N79" s="395"/>
      <c r="O79" s="395"/>
      <c r="P79" s="396" t="s">
        <v>623</v>
      </c>
      <c r="Q79" s="396"/>
      <c r="R79" s="396"/>
      <c r="S79" s="396"/>
      <c r="T79" s="396"/>
      <c r="U79" s="396"/>
      <c r="V79" s="396"/>
      <c r="W79" s="396"/>
      <c r="X79" s="396"/>
      <c r="Y79" s="397">
        <v>0.3</v>
      </c>
      <c r="Z79" s="398"/>
      <c r="AA79" s="398"/>
      <c r="AB79" s="399"/>
      <c r="AC79" s="873" t="s">
        <v>337</v>
      </c>
      <c r="AD79" s="873"/>
      <c r="AE79" s="873"/>
      <c r="AF79" s="873"/>
      <c r="AG79" s="873"/>
      <c r="AH79" s="402" t="s">
        <v>588</v>
      </c>
      <c r="AI79" s="402"/>
      <c r="AJ79" s="402"/>
      <c r="AK79" s="402"/>
      <c r="AL79" s="403" t="s">
        <v>588</v>
      </c>
      <c r="AM79" s="404"/>
      <c r="AN79" s="404"/>
      <c r="AO79" s="405"/>
      <c r="AP79" s="394" t="s">
        <v>588</v>
      </c>
      <c r="AQ79" s="394"/>
      <c r="AR79" s="394"/>
      <c r="AS79" s="394"/>
      <c r="AT79" s="394"/>
      <c r="AU79" s="394"/>
      <c r="AV79" s="394"/>
      <c r="AW79" s="394"/>
      <c r="AX79" s="394"/>
      <c r="AY79" s="2">
        <f>COUNTA($C$79)</f>
        <v>1</v>
      </c>
    </row>
    <row r="80" spans="1:51" ht="26.25" customHeight="1" x14ac:dyDescent="0.15">
      <c r="A80" s="872">
        <v>11</v>
      </c>
      <c r="B80" s="872">
        <v>1</v>
      </c>
      <c r="C80" s="406" t="s">
        <v>662</v>
      </c>
      <c r="D80" s="406"/>
      <c r="E80" s="406"/>
      <c r="F80" s="406"/>
      <c r="G80" s="406"/>
      <c r="H80" s="406"/>
      <c r="I80" s="406"/>
      <c r="J80" s="395">
        <v>5012701008662</v>
      </c>
      <c r="K80" s="395"/>
      <c r="L80" s="395"/>
      <c r="M80" s="395"/>
      <c r="N80" s="395"/>
      <c r="O80" s="395"/>
      <c r="P80" s="396" t="s">
        <v>1013</v>
      </c>
      <c r="Q80" s="396"/>
      <c r="R80" s="396"/>
      <c r="S80" s="396"/>
      <c r="T80" s="396"/>
      <c r="U80" s="396"/>
      <c r="V80" s="396"/>
      <c r="W80" s="396"/>
      <c r="X80" s="396"/>
      <c r="Y80" s="397">
        <v>0.2</v>
      </c>
      <c r="Z80" s="398"/>
      <c r="AA80" s="398"/>
      <c r="AB80" s="399"/>
      <c r="AC80" s="873" t="s">
        <v>337</v>
      </c>
      <c r="AD80" s="873"/>
      <c r="AE80" s="873"/>
      <c r="AF80" s="873"/>
      <c r="AG80" s="873"/>
      <c r="AH80" s="402" t="s">
        <v>588</v>
      </c>
      <c r="AI80" s="402"/>
      <c r="AJ80" s="402"/>
      <c r="AK80" s="402"/>
      <c r="AL80" s="403" t="s">
        <v>588</v>
      </c>
      <c r="AM80" s="404"/>
      <c r="AN80" s="404"/>
      <c r="AO80" s="405"/>
      <c r="AP80" s="394" t="s">
        <v>588</v>
      </c>
      <c r="AQ80" s="394"/>
      <c r="AR80" s="394"/>
      <c r="AS80" s="394"/>
      <c r="AT80" s="394"/>
      <c r="AU80" s="394"/>
      <c r="AV80" s="394"/>
      <c r="AW80" s="394"/>
      <c r="AX80" s="394"/>
      <c r="AY80" s="2">
        <f>COUNTA($C$80)</f>
        <v>1</v>
      </c>
    </row>
    <row r="81" spans="1:51" ht="26.25" customHeight="1" x14ac:dyDescent="0.15">
      <c r="A81" s="872">
        <v>12</v>
      </c>
      <c r="B81" s="872">
        <v>1</v>
      </c>
      <c r="C81" s="406" t="s">
        <v>999</v>
      </c>
      <c r="D81" s="406"/>
      <c r="E81" s="406"/>
      <c r="F81" s="406"/>
      <c r="G81" s="406"/>
      <c r="H81" s="406"/>
      <c r="I81" s="406"/>
      <c r="J81" s="395">
        <v>3012402010837</v>
      </c>
      <c r="K81" s="395"/>
      <c r="L81" s="395"/>
      <c r="M81" s="395"/>
      <c r="N81" s="395"/>
      <c r="O81" s="395"/>
      <c r="P81" s="396" t="s">
        <v>660</v>
      </c>
      <c r="Q81" s="396"/>
      <c r="R81" s="396"/>
      <c r="S81" s="396"/>
      <c r="T81" s="396"/>
      <c r="U81" s="396"/>
      <c r="V81" s="396"/>
      <c r="W81" s="396"/>
      <c r="X81" s="396"/>
      <c r="Y81" s="397">
        <v>0.5</v>
      </c>
      <c r="Z81" s="398"/>
      <c r="AA81" s="398"/>
      <c r="AB81" s="399"/>
      <c r="AC81" s="873" t="s">
        <v>337</v>
      </c>
      <c r="AD81" s="873"/>
      <c r="AE81" s="873"/>
      <c r="AF81" s="873"/>
      <c r="AG81" s="873"/>
      <c r="AH81" s="402" t="s">
        <v>588</v>
      </c>
      <c r="AI81" s="402"/>
      <c r="AJ81" s="402"/>
      <c r="AK81" s="402"/>
      <c r="AL81" s="403" t="s">
        <v>588</v>
      </c>
      <c r="AM81" s="404"/>
      <c r="AN81" s="404"/>
      <c r="AO81" s="405"/>
      <c r="AP81" s="394" t="s">
        <v>588</v>
      </c>
      <c r="AQ81" s="394"/>
      <c r="AR81" s="394"/>
      <c r="AS81" s="394"/>
      <c r="AT81" s="394"/>
      <c r="AU81" s="394"/>
      <c r="AV81" s="394"/>
      <c r="AW81" s="394"/>
      <c r="AX81" s="394"/>
      <c r="AY81" s="2">
        <f>COUNTA($C$81)</f>
        <v>1</v>
      </c>
    </row>
    <row r="82" spans="1:51" ht="26.25" customHeight="1" x14ac:dyDescent="0.15">
      <c r="A82" s="872">
        <v>13</v>
      </c>
      <c r="B82" s="872">
        <v>1</v>
      </c>
      <c r="C82" s="406" t="s">
        <v>999</v>
      </c>
      <c r="D82" s="406"/>
      <c r="E82" s="406"/>
      <c r="F82" s="406"/>
      <c r="G82" s="406"/>
      <c r="H82" s="406"/>
      <c r="I82" s="406"/>
      <c r="J82" s="395">
        <v>3012402010837</v>
      </c>
      <c r="K82" s="395"/>
      <c r="L82" s="395"/>
      <c r="M82" s="395"/>
      <c r="N82" s="395"/>
      <c r="O82" s="395"/>
      <c r="P82" s="396" t="s">
        <v>866</v>
      </c>
      <c r="Q82" s="396"/>
      <c r="R82" s="396"/>
      <c r="S82" s="396"/>
      <c r="T82" s="396"/>
      <c r="U82" s="396"/>
      <c r="V82" s="396"/>
      <c r="W82" s="396"/>
      <c r="X82" s="396"/>
      <c r="Y82" s="397">
        <v>0.54</v>
      </c>
      <c r="Z82" s="398"/>
      <c r="AA82" s="398"/>
      <c r="AB82" s="399"/>
      <c r="AC82" s="873" t="s">
        <v>337</v>
      </c>
      <c r="AD82" s="873"/>
      <c r="AE82" s="873"/>
      <c r="AF82" s="873"/>
      <c r="AG82" s="873"/>
      <c r="AH82" s="402" t="s">
        <v>588</v>
      </c>
      <c r="AI82" s="402"/>
      <c r="AJ82" s="402"/>
      <c r="AK82" s="402"/>
      <c r="AL82" s="403" t="s">
        <v>588</v>
      </c>
      <c r="AM82" s="404"/>
      <c r="AN82" s="404"/>
      <c r="AO82" s="405"/>
      <c r="AP82" s="394" t="s">
        <v>588</v>
      </c>
      <c r="AQ82" s="394"/>
      <c r="AR82" s="394"/>
      <c r="AS82" s="394"/>
      <c r="AT82" s="394"/>
      <c r="AU82" s="394"/>
      <c r="AV82" s="394"/>
      <c r="AW82" s="394"/>
      <c r="AX82" s="394"/>
      <c r="AY82" s="2">
        <f>COUNTA($C$82)</f>
        <v>1</v>
      </c>
    </row>
    <row r="83" spans="1:51" ht="26.25" customHeight="1" x14ac:dyDescent="0.15">
      <c r="A83" s="872">
        <v>14</v>
      </c>
      <c r="B83" s="872">
        <v>1</v>
      </c>
      <c r="C83" s="406" t="s">
        <v>999</v>
      </c>
      <c r="D83" s="406"/>
      <c r="E83" s="406"/>
      <c r="F83" s="406"/>
      <c r="G83" s="406"/>
      <c r="H83" s="406"/>
      <c r="I83" s="406"/>
      <c r="J83" s="395">
        <v>3012402010837</v>
      </c>
      <c r="K83" s="395"/>
      <c r="L83" s="395"/>
      <c r="M83" s="395"/>
      <c r="N83" s="395"/>
      <c r="O83" s="395"/>
      <c r="P83" s="396" t="s">
        <v>813</v>
      </c>
      <c r="Q83" s="396"/>
      <c r="R83" s="396"/>
      <c r="S83" s="396"/>
      <c r="T83" s="396"/>
      <c r="U83" s="396"/>
      <c r="V83" s="396"/>
      <c r="W83" s="396"/>
      <c r="X83" s="396"/>
      <c r="Y83" s="397">
        <v>0.4</v>
      </c>
      <c r="Z83" s="398"/>
      <c r="AA83" s="398"/>
      <c r="AB83" s="399"/>
      <c r="AC83" s="873" t="s">
        <v>337</v>
      </c>
      <c r="AD83" s="873"/>
      <c r="AE83" s="873"/>
      <c r="AF83" s="873"/>
      <c r="AG83" s="873"/>
      <c r="AH83" s="402" t="s">
        <v>588</v>
      </c>
      <c r="AI83" s="402"/>
      <c r="AJ83" s="402"/>
      <c r="AK83" s="402"/>
      <c r="AL83" s="403" t="s">
        <v>588</v>
      </c>
      <c r="AM83" s="404"/>
      <c r="AN83" s="404"/>
      <c r="AO83" s="405"/>
      <c r="AP83" s="394" t="s">
        <v>588</v>
      </c>
      <c r="AQ83" s="394"/>
      <c r="AR83" s="394"/>
      <c r="AS83" s="394"/>
      <c r="AT83" s="394"/>
      <c r="AU83" s="394"/>
      <c r="AV83" s="394"/>
      <c r="AW83" s="394"/>
      <c r="AX83" s="394"/>
      <c r="AY83" s="2">
        <f>COUNTA($C$83)</f>
        <v>1</v>
      </c>
    </row>
    <row r="84" spans="1:51" ht="26.25" customHeight="1" x14ac:dyDescent="0.15">
      <c r="A84" s="872">
        <v>15</v>
      </c>
      <c r="B84" s="872">
        <v>1</v>
      </c>
      <c r="C84" s="406" t="s">
        <v>999</v>
      </c>
      <c r="D84" s="406"/>
      <c r="E84" s="406"/>
      <c r="F84" s="406"/>
      <c r="G84" s="406"/>
      <c r="H84" s="406"/>
      <c r="I84" s="406"/>
      <c r="J84" s="395">
        <v>3012402010837</v>
      </c>
      <c r="K84" s="395"/>
      <c r="L84" s="395"/>
      <c r="M84" s="395"/>
      <c r="N84" s="395"/>
      <c r="O84" s="395"/>
      <c r="P84" s="396" t="s">
        <v>861</v>
      </c>
      <c r="Q84" s="396"/>
      <c r="R84" s="396"/>
      <c r="S84" s="396"/>
      <c r="T84" s="396"/>
      <c r="U84" s="396"/>
      <c r="V84" s="396"/>
      <c r="W84" s="396"/>
      <c r="X84" s="396"/>
      <c r="Y84" s="397">
        <v>0.3</v>
      </c>
      <c r="Z84" s="398"/>
      <c r="AA84" s="398"/>
      <c r="AB84" s="399"/>
      <c r="AC84" s="873" t="s">
        <v>337</v>
      </c>
      <c r="AD84" s="873"/>
      <c r="AE84" s="873"/>
      <c r="AF84" s="873"/>
      <c r="AG84" s="873"/>
      <c r="AH84" s="402" t="s">
        <v>588</v>
      </c>
      <c r="AI84" s="402"/>
      <c r="AJ84" s="402"/>
      <c r="AK84" s="402"/>
      <c r="AL84" s="403" t="s">
        <v>588</v>
      </c>
      <c r="AM84" s="404"/>
      <c r="AN84" s="404"/>
      <c r="AO84" s="405"/>
      <c r="AP84" s="394" t="s">
        <v>588</v>
      </c>
      <c r="AQ84" s="394"/>
      <c r="AR84" s="394"/>
      <c r="AS84" s="394"/>
      <c r="AT84" s="394"/>
      <c r="AU84" s="394"/>
      <c r="AV84" s="394"/>
      <c r="AW84" s="394"/>
      <c r="AX84" s="394"/>
      <c r="AY84" s="2">
        <f>COUNTA($C$84)</f>
        <v>1</v>
      </c>
    </row>
    <row r="85" spans="1:51" ht="26.25" customHeight="1" x14ac:dyDescent="0.15">
      <c r="A85" s="872">
        <v>16</v>
      </c>
      <c r="B85" s="872">
        <v>1</v>
      </c>
      <c r="C85" s="406" t="s">
        <v>999</v>
      </c>
      <c r="D85" s="406"/>
      <c r="E85" s="406"/>
      <c r="F85" s="406"/>
      <c r="G85" s="406"/>
      <c r="H85" s="406"/>
      <c r="I85" s="406"/>
      <c r="J85" s="395">
        <v>3012402010837</v>
      </c>
      <c r="K85" s="395"/>
      <c r="L85" s="395"/>
      <c r="M85" s="395"/>
      <c r="N85" s="395"/>
      <c r="O85" s="395"/>
      <c r="P85" s="396" t="s">
        <v>742</v>
      </c>
      <c r="Q85" s="396"/>
      <c r="R85" s="396"/>
      <c r="S85" s="396"/>
      <c r="T85" s="396"/>
      <c r="U85" s="396"/>
      <c r="V85" s="396"/>
      <c r="W85" s="396"/>
      <c r="X85" s="396"/>
      <c r="Y85" s="397">
        <v>0.2</v>
      </c>
      <c r="Z85" s="398"/>
      <c r="AA85" s="398"/>
      <c r="AB85" s="399"/>
      <c r="AC85" s="873" t="s">
        <v>337</v>
      </c>
      <c r="AD85" s="873"/>
      <c r="AE85" s="873"/>
      <c r="AF85" s="873"/>
      <c r="AG85" s="873"/>
      <c r="AH85" s="402" t="s">
        <v>588</v>
      </c>
      <c r="AI85" s="402"/>
      <c r="AJ85" s="402"/>
      <c r="AK85" s="402"/>
      <c r="AL85" s="403" t="s">
        <v>588</v>
      </c>
      <c r="AM85" s="404"/>
      <c r="AN85" s="404"/>
      <c r="AO85" s="405"/>
      <c r="AP85" s="394" t="s">
        <v>588</v>
      </c>
      <c r="AQ85" s="394"/>
      <c r="AR85" s="394"/>
      <c r="AS85" s="394"/>
      <c r="AT85" s="394"/>
      <c r="AU85" s="394"/>
      <c r="AV85" s="394"/>
      <c r="AW85" s="394"/>
      <c r="AX85" s="394"/>
      <c r="AY85" s="2">
        <f>COUNTA($C$85)</f>
        <v>1</v>
      </c>
    </row>
    <row r="86" spans="1:51" ht="26.25" customHeight="1" x14ac:dyDescent="0.15">
      <c r="A86" s="872">
        <v>17</v>
      </c>
      <c r="B86" s="872">
        <v>1</v>
      </c>
      <c r="C86" s="406" t="s">
        <v>999</v>
      </c>
      <c r="D86" s="406"/>
      <c r="E86" s="406"/>
      <c r="F86" s="406"/>
      <c r="G86" s="406"/>
      <c r="H86" s="406"/>
      <c r="I86" s="406"/>
      <c r="J86" s="395">
        <v>3012402010837</v>
      </c>
      <c r="K86" s="395"/>
      <c r="L86" s="395"/>
      <c r="M86" s="395"/>
      <c r="N86" s="395"/>
      <c r="O86" s="395"/>
      <c r="P86" s="396" t="s">
        <v>1014</v>
      </c>
      <c r="Q86" s="396"/>
      <c r="R86" s="396"/>
      <c r="S86" s="396"/>
      <c r="T86" s="396"/>
      <c r="U86" s="396"/>
      <c r="V86" s="396"/>
      <c r="W86" s="396"/>
      <c r="X86" s="396"/>
      <c r="Y86" s="397">
        <v>0.2</v>
      </c>
      <c r="Z86" s="398"/>
      <c r="AA86" s="398"/>
      <c r="AB86" s="399"/>
      <c r="AC86" s="873" t="s">
        <v>337</v>
      </c>
      <c r="AD86" s="873"/>
      <c r="AE86" s="873"/>
      <c r="AF86" s="873"/>
      <c r="AG86" s="873"/>
      <c r="AH86" s="402" t="s">
        <v>588</v>
      </c>
      <c r="AI86" s="402"/>
      <c r="AJ86" s="402"/>
      <c r="AK86" s="402"/>
      <c r="AL86" s="403" t="s">
        <v>588</v>
      </c>
      <c r="AM86" s="404"/>
      <c r="AN86" s="404"/>
      <c r="AO86" s="405"/>
      <c r="AP86" s="394" t="s">
        <v>588</v>
      </c>
      <c r="AQ86" s="394"/>
      <c r="AR86" s="394"/>
      <c r="AS86" s="394"/>
      <c r="AT86" s="394"/>
      <c r="AU86" s="394"/>
      <c r="AV86" s="394"/>
      <c r="AW86" s="394"/>
      <c r="AX86" s="394"/>
      <c r="AY86" s="2">
        <f>COUNTA($C$86)</f>
        <v>1</v>
      </c>
    </row>
    <row r="87" spans="1:51" ht="26.25" customHeight="1" x14ac:dyDescent="0.15">
      <c r="A87" s="872">
        <v>18</v>
      </c>
      <c r="B87" s="872">
        <v>1</v>
      </c>
      <c r="C87" s="406" t="s">
        <v>999</v>
      </c>
      <c r="D87" s="406"/>
      <c r="E87" s="406"/>
      <c r="F87" s="406"/>
      <c r="G87" s="406"/>
      <c r="H87" s="406"/>
      <c r="I87" s="406"/>
      <c r="J87" s="395">
        <v>3012402010837</v>
      </c>
      <c r="K87" s="395"/>
      <c r="L87" s="395"/>
      <c r="M87" s="395"/>
      <c r="N87" s="395"/>
      <c r="O87" s="395"/>
      <c r="P87" s="396" t="s">
        <v>1015</v>
      </c>
      <c r="Q87" s="396"/>
      <c r="R87" s="396"/>
      <c r="S87" s="396"/>
      <c r="T87" s="396"/>
      <c r="U87" s="396"/>
      <c r="V87" s="396"/>
      <c r="W87" s="396"/>
      <c r="X87" s="396"/>
      <c r="Y87" s="397">
        <v>0.2</v>
      </c>
      <c r="Z87" s="398"/>
      <c r="AA87" s="398"/>
      <c r="AB87" s="399"/>
      <c r="AC87" s="873" t="s">
        <v>337</v>
      </c>
      <c r="AD87" s="873"/>
      <c r="AE87" s="873"/>
      <c r="AF87" s="873"/>
      <c r="AG87" s="873"/>
      <c r="AH87" s="402" t="s">
        <v>588</v>
      </c>
      <c r="AI87" s="402"/>
      <c r="AJ87" s="402"/>
      <c r="AK87" s="402"/>
      <c r="AL87" s="403" t="s">
        <v>588</v>
      </c>
      <c r="AM87" s="404"/>
      <c r="AN87" s="404"/>
      <c r="AO87" s="405"/>
      <c r="AP87" s="394" t="s">
        <v>588</v>
      </c>
      <c r="AQ87" s="394"/>
      <c r="AR87" s="394"/>
      <c r="AS87" s="394"/>
      <c r="AT87" s="394"/>
      <c r="AU87" s="394"/>
      <c r="AV87" s="394"/>
      <c r="AW87" s="394"/>
      <c r="AX87" s="394"/>
      <c r="AY87" s="2">
        <f>COUNTA($C$87)</f>
        <v>1</v>
      </c>
    </row>
    <row r="88" spans="1:51" ht="26.25" customHeight="1" x14ac:dyDescent="0.15">
      <c r="A88" s="872">
        <v>19</v>
      </c>
      <c r="B88" s="872">
        <v>1</v>
      </c>
      <c r="C88" s="406" t="s">
        <v>999</v>
      </c>
      <c r="D88" s="406"/>
      <c r="E88" s="406"/>
      <c r="F88" s="406"/>
      <c r="G88" s="406"/>
      <c r="H88" s="406"/>
      <c r="I88" s="406"/>
      <c r="J88" s="395">
        <v>3012402010837</v>
      </c>
      <c r="K88" s="395"/>
      <c r="L88" s="395"/>
      <c r="M88" s="395"/>
      <c r="N88" s="395"/>
      <c r="O88" s="395"/>
      <c r="P88" s="396" t="s">
        <v>1016</v>
      </c>
      <c r="Q88" s="396"/>
      <c r="R88" s="396"/>
      <c r="S88" s="396"/>
      <c r="T88" s="396"/>
      <c r="U88" s="396"/>
      <c r="V88" s="396"/>
      <c r="W88" s="396"/>
      <c r="X88" s="396"/>
      <c r="Y88" s="397">
        <v>0.1</v>
      </c>
      <c r="Z88" s="398"/>
      <c r="AA88" s="398"/>
      <c r="AB88" s="399"/>
      <c r="AC88" s="873" t="s">
        <v>337</v>
      </c>
      <c r="AD88" s="873"/>
      <c r="AE88" s="873"/>
      <c r="AF88" s="873"/>
      <c r="AG88" s="873"/>
      <c r="AH88" s="402" t="s">
        <v>588</v>
      </c>
      <c r="AI88" s="402"/>
      <c r="AJ88" s="402"/>
      <c r="AK88" s="402"/>
      <c r="AL88" s="403" t="s">
        <v>588</v>
      </c>
      <c r="AM88" s="404"/>
      <c r="AN88" s="404"/>
      <c r="AO88" s="405"/>
      <c r="AP88" s="394" t="s">
        <v>588</v>
      </c>
      <c r="AQ88" s="394"/>
      <c r="AR88" s="394"/>
      <c r="AS88" s="394"/>
      <c r="AT88" s="394"/>
      <c r="AU88" s="394"/>
      <c r="AV88" s="394"/>
      <c r="AW88" s="394"/>
      <c r="AX88" s="394"/>
      <c r="AY88" s="2">
        <f>COUNTA($C$88)</f>
        <v>1</v>
      </c>
    </row>
    <row r="89" spans="1:51" ht="26.25" customHeight="1" x14ac:dyDescent="0.15">
      <c r="A89" s="872">
        <v>20</v>
      </c>
      <c r="B89" s="872">
        <v>1</v>
      </c>
      <c r="C89" s="406" t="s">
        <v>1007</v>
      </c>
      <c r="D89" s="406"/>
      <c r="E89" s="406"/>
      <c r="F89" s="406"/>
      <c r="G89" s="406"/>
      <c r="H89" s="406"/>
      <c r="I89" s="406"/>
      <c r="J89" s="395" t="s">
        <v>588</v>
      </c>
      <c r="K89" s="395"/>
      <c r="L89" s="395"/>
      <c r="M89" s="395"/>
      <c r="N89" s="395"/>
      <c r="O89" s="395"/>
      <c r="P89" s="396" t="s">
        <v>1017</v>
      </c>
      <c r="Q89" s="396"/>
      <c r="R89" s="396"/>
      <c r="S89" s="396"/>
      <c r="T89" s="396"/>
      <c r="U89" s="396"/>
      <c r="V89" s="396"/>
      <c r="W89" s="396"/>
      <c r="X89" s="396"/>
      <c r="Y89" s="397">
        <v>2.2000000000000002</v>
      </c>
      <c r="Z89" s="398"/>
      <c r="AA89" s="398"/>
      <c r="AB89" s="399"/>
      <c r="AC89" s="873" t="s">
        <v>203</v>
      </c>
      <c r="AD89" s="873"/>
      <c r="AE89" s="873"/>
      <c r="AF89" s="873"/>
      <c r="AG89" s="873"/>
      <c r="AH89" s="402" t="s">
        <v>588</v>
      </c>
      <c r="AI89" s="402"/>
      <c r="AJ89" s="402"/>
      <c r="AK89" s="402"/>
      <c r="AL89" s="403" t="s">
        <v>588</v>
      </c>
      <c r="AM89" s="404"/>
      <c r="AN89" s="404"/>
      <c r="AO89" s="405"/>
      <c r="AP89" s="394" t="s">
        <v>588</v>
      </c>
      <c r="AQ89" s="394"/>
      <c r="AR89" s="394"/>
      <c r="AS89" s="394"/>
      <c r="AT89" s="394"/>
      <c r="AU89" s="394"/>
      <c r="AV89" s="394"/>
      <c r="AW89" s="394"/>
      <c r="AX89" s="394"/>
      <c r="AY89" s="2">
        <f>COUNTA($C$89)</f>
        <v>1</v>
      </c>
    </row>
    <row r="90" spans="1:51" ht="26.25" customHeight="1" x14ac:dyDescent="0.15">
      <c r="A90" s="872">
        <v>21</v>
      </c>
      <c r="B90" s="872">
        <v>1</v>
      </c>
      <c r="C90" s="406" t="s">
        <v>1008</v>
      </c>
      <c r="D90" s="406"/>
      <c r="E90" s="406"/>
      <c r="F90" s="406"/>
      <c r="G90" s="406"/>
      <c r="H90" s="406"/>
      <c r="I90" s="406"/>
      <c r="J90" s="395">
        <v>9180001121744</v>
      </c>
      <c r="K90" s="395"/>
      <c r="L90" s="395"/>
      <c r="M90" s="395"/>
      <c r="N90" s="395"/>
      <c r="O90" s="395"/>
      <c r="P90" s="396" t="s">
        <v>51</v>
      </c>
      <c r="Q90" s="396"/>
      <c r="R90" s="396"/>
      <c r="S90" s="396"/>
      <c r="T90" s="396"/>
      <c r="U90" s="396"/>
      <c r="V90" s="396"/>
      <c r="W90" s="396"/>
      <c r="X90" s="396"/>
      <c r="Y90" s="397">
        <v>1.8</v>
      </c>
      <c r="Z90" s="398"/>
      <c r="AA90" s="398"/>
      <c r="AB90" s="399"/>
      <c r="AC90" s="873" t="s">
        <v>203</v>
      </c>
      <c r="AD90" s="873"/>
      <c r="AE90" s="873"/>
      <c r="AF90" s="873"/>
      <c r="AG90" s="873"/>
      <c r="AH90" s="402" t="s">
        <v>588</v>
      </c>
      <c r="AI90" s="402"/>
      <c r="AJ90" s="402"/>
      <c r="AK90" s="402"/>
      <c r="AL90" s="403" t="s">
        <v>588</v>
      </c>
      <c r="AM90" s="404"/>
      <c r="AN90" s="404"/>
      <c r="AO90" s="405"/>
      <c r="AP90" s="394" t="s">
        <v>588</v>
      </c>
      <c r="AQ90" s="394"/>
      <c r="AR90" s="394"/>
      <c r="AS90" s="394"/>
      <c r="AT90" s="394"/>
      <c r="AU90" s="394"/>
      <c r="AV90" s="394"/>
      <c r="AW90" s="394"/>
      <c r="AX90" s="394"/>
      <c r="AY90" s="2">
        <f>COUNTA($C$90)</f>
        <v>1</v>
      </c>
    </row>
    <row r="91" spans="1:51" ht="26.25" customHeight="1" x14ac:dyDescent="0.15">
      <c r="A91" s="872">
        <v>22</v>
      </c>
      <c r="B91" s="872">
        <v>1</v>
      </c>
      <c r="C91" s="406" t="s">
        <v>1009</v>
      </c>
      <c r="D91" s="406"/>
      <c r="E91" s="406"/>
      <c r="F91" s="406"/>
      <c r="G91" s="406"/>
      <c r="H91" s="406"/>
      <c r="I91" s="406"/>
      <c r="J91" s="395">
        <v>9010001045803</v>
      </c>
      <c r="K91" s="395"/>
      <c r="L91" s="395"/>
      <c r="M91" s="395"/>
      <c r="N91" s="395"/>
      <c r="O91" s="395"/>
      <c r="P91" s="396" t="s">
        <v>713</v>
      </c>
      <c r="Q91" s="396"/>
      <c r="R91" s="396"/>
      <c r="S91" s="396"/>
      <c r="T91" s="396"/>
      <c r="U91" s="396"/>
      <c r="V91" s="396"/>
      <c r="W91" s="396"/>
      <c r="X91" s="396"/>
      <c r="Y91" s="397">
        <v>0.5</v>
      </c>
      <c r="Z91" s="398"/>
      <c r="AA91" s="398"/>
      <c r="AB91" s="399"/>
      <c r="AC91" s="873" t="s">
        <v>337</v>
      </c>
      <c r="AD91" s="873"/>
      <c r="AE91" s="873"/>
      <c r="AF91" s="873"/>
      <c r="AG91" s="873"/>
      <c r="AH91" s="402" t="s">
        <v>588</v>
      </c>
      <c r="AI91" s="402"/>
      <c r="AJ91" s="402"/>
      <c r="AK91" s="402"/>
      <c r="AL91" s="403" t="s">
        <v>588</v>
      </c>
      <c r="AM91" s="404"/>
      <c r="AN91" s="404"/>
      <c r="AO91" s="405"/>
      <c r="AP91" s="394" t="s">
        <v>588</v>
      </c>
      <c r="AQ91" s="394"/>
      <c r="AR91" s="394"/>
      <c r="AS91" s="394"/>
      <c r="AT91" s="394"/>
      <c r="AU91" s="394"/>
      <c r="AV91" s="394"/>
      <c r="AW91" s="394"/>
      <c r="AX91" s="394"/>
      <c r="AY91" s="2">
        <f>COUNTA($C$91)</f>
        <v>1</v>
      </c>
    </row>
    <row r="92" spans="1:51" ht="26.25" customHeight="1" x14ac:dyDescent="0.15">
      <c r="A92" s="872">
        <v>23</v>
      </c>
      <c r="B92" s="872">
        <v>1</v>
      </c>
      <c r="C92" s="406" t="s">
        <v>1009</v>
      </c>
      <c r="D92" s="406"/>
      <c r="E92" s="406"/>
      <c r="F92" s="406"/>
      <c r="G92" s="406"/>
      <c r="H92" s="406"/>
      <c r="I92" s="406"/>
      <c r="J92" s="395">
        <v>9010001045803</v>
      </c>
      <c r="K92" s="395"/>
      <c r="L92" s="395"/>
      <c r="M92" s="395"/>
      <c r="N92" s="395"/>
      <c r="O92" s="395"/>
      <c r="P92" s="396" t="s">
        <v>1018</v>
      </c>
      <c r="Q92" s="396"/>
      <c r="R92" s="396"/>
      <c r="S92" s="396"/>
      <c r="T92" s="396"/>
      <c r="U92" s="396"/>
      <c r="V92" s="396"/>
      <c r="W92" s="396"/>
      <c r="X92" s="396"/>
      <c r="Y92" s="397">
        <v>0.4</v>
      </c>
      <c r="Z92" s="398"/>
      <c r="AA92" s="398"/>
      <c r="AB92" s="399"/>
      <c r="AC92" s="873" t="s">
        <v>337</v>
      </c>
      <c r="AD92" s="873"/>
      <c r="AE92" s="873"/>
      <c r="AF92" s="873"/>
      <c r="AG92" s="873"/>
      <c r="AH92" s="402" t="s">
        <v>588</v>
      </c>
      <c r="AI92" s="402"/>
      <c r="AJ92" s="402"/>
      <c r="AK92" s="402"/>
      <c r="AL92" s="403" t="s">
        <v>588</v>
      </c>
      <c r="AM92" s="404"/>
      <c r="AN92" s="404"/>
      <c r="AO92" s="405"/>
      <c r="AP92" s="394" t="s">
        <v>588</v>
      </c>
      <c r="AQ92" s="394"/>
      <c r="AR92" s="394"/>
      <c r="AS92" s="394"/>
      <c r="AT92" s="394"/>
      <c r="AU92" s="394"/>
      <c r="AV92" s="394"/>
      <c r="AW92" s="394"/>
      <c r="AX92" s="394"/>
      <c r="AY92" s="2">
        <f>COUNTA($C$92)</f>
        <v>1</v>
      </c>
    </row>
    <row r="93" spans="1:51" ht="26.25" customHeight="1" x14ac:dyDescent="0.15">
      <c r="A93" s="872">
        <v>24</v>
      </c>
      <c r="B93" s="872">
        <v>1</v>
      </c>
      <c r="C93" s="406" t="s">
        <v>1009</v>
      </c>
      <c r="D93" s="406"/>
      <c r="E93" s="406"/>
      <c r="F93" s="406"/>
      <c r="G93" s="406"/>
      <c r="H93" s="406"/>
      <c r="I93" s="406"/>
      <c r="J93" s="395">
        <v>9010001045803</v>
      </c>
      <c r="K93" s="395"/>
      <c r="L93" s="395"/>
      <c r="M93" s="395"/>
      <c r="N93" s="395"/>
      <c r="O93" s="395"/>
      <c r="P93" s="396" t="s">
        <v>1019</v>
      </c>
      <c r="Q93" s="396"/>
      <c r="R93" s="396"/>
      <c r="S93" s="396"/>
      <c r="T93" s="396"/>
      <c r="U93" s="396"/>
      <c r="V93" s="396"/>
      <c r="W93" s="396"/>
      <c r="X93" s="396"/>
      <c r="Y93" s="397">
        <v>0.3</v>
      </c>
      <c r="Z93" s="398"/>
      <c r="AA93" s="398"/>
      <c r="AB93" s="399"/>
      <c r="AC93" s="873" t="s">
        <v>337</v>
      </c>
      <c r="AD93" s="873"/>
      <c r="AE93" s="873"/>
      <c r="AF93" s="873"/>
      <c r="AG93" s="873"/>
      <c r="AH93" s="402" t="s">
        <v>588</v>
      </c>
      <c r="AI93" s="402"/>
      <c r="AJ93" s="402"/>
      <c r="AK93" s="402"/>
      <c r="AL93" s="403" t="s">
        <v>588</v>
      </c>
      <c r="AM93" s="404"/>
      <c r="AN93" s="404"/>
      <c r="AO93" s="405"/>
      <c r="AP93" s="394" t="s">
        <v>588</v>
      </c>
      <c r="AQ93" s="394"/>
      <c r="AR93" s="394"/>
      <c r="AS93" s="394"/>
      <c r="AT93" s="394"/>
      <c r="AU93" s="394"/>
      <c r="AV93" s="394"/>
      <c r="AW93" s="394"/>
      <c r="AX93" s="394"/>
      <c r="AY93" s="2">
        <f>COUNTA($C$93)</f>
        <v>1</v>
      </c>
    </row>
    <row r="94" spans="1:51" ht="26.25" customHeight="1" x14ac:dyDescent="0.15">
      <c r="A94" s="872">
        <v>25</v>
      </c>
      <c r="B94" s="872">
        <v>1</v>
      </c>
      <c r="C94" s="406" t="s">
        <v>1009</v>
      </c>
      <c r="D94" s="406"/>
      <c r="E94" s="406"/>
      <c r="F94" s="406"/>
      <c r="G94" s="406"/>
      <c r="H94" s="406"/>
      <c r="I94" s="406"/>
      <c r="J94" s="395">
        <v>9010001045803</v>
      </c>
      <c r="K94" s="395"/>
      <c r="L94" s="395"/>
      <c r="M94" s="395"/>
      <c r="N94" s="395"/>
      <c r="O94" s="395"/>
      <c r="P94" s="396" t="s">
        <v>1020</v>
      </c>
      <c r="Q94" s="396"/>
      <c r="R94" s="396"/>
      <c r="S94" s="396"/>
      <c r="T94" s="396"/>
      <c r="U94" s="396"/>
      <c r="V94" s="396"/>
      <c r="W94" s="396"/>
      <c r="X94" s="396"/>
      <c r="Y94" s="397">
        <v>0.3</v>
      </c>
      <c r="Z94" s="398"/>
      <c r="AA94" s="398"/>
      <c r="AB94" s="399"/>
      <c r="AC94" s="873" t="s">
        <v>337</v>
      </c>
      <c r="AD94" s="873"/>
      <c r="AE94" s="873"/>
      <c r="AF94" s="873"/>
      <c r="AG94" s="873"/>
      <c r="AH94" s="402" t="s">
        <v>588</v>
      </c>
      <c r="AI94" s="402"/>
      <c r="AJ94" s="402"/>
      <c r="AK94" s="402"/>
      <c r="AL94" s="403" t="s">
        <v>588</v>
      </c>
      <c r="AM94" s="404"/>
      <c r="AN94" s="404"/>
      <c r="AO94" s="405"/>
      <c r="AP94" s="394" t="s">
        <v>588</v>
      </c>
      <c r="AQ94" s="394"/>
      <c r="AR94" s="394"/>
      <c r="AS94" s="394"/>
      <c r="AT94" s="394"/>
      <c r="AU94" s="394"/>
      <c r="AV94" s="394"/>
      <c r="AW94" s="394"/>
      <c r="AX94" s="394"/>
      <c r="AY94" s="2">
        <f>COUNTA($C$94)</f>
        <v>1</v>
      </c>
    </row>
    <row r="95" spans="1:51" ht="26.25" customHeight="1" x14ac:dyDescent="0.15">
      <c r="A95" s="872">
        <v>26</v>
      </c>
      <c r="B95" s="872">
        <v>1</v>
      </c>
      <c r="C95" s="406" t="s">
        <v>1009</v>
      </c>
      <c r="D95" s="406"/>
      <c r="E95" s="406"/>
      <c r="F95" s="406"/>
      <c r="G95" s="406"/>
      <c r="H95" s="406"/>
      <c r="I95" s="406"/>
      <c r="J95" s="395">
        <v>9010001045803</v>
      </c>
      <c r="K95" s="395"/>
      <c r="L95" s="395"/>
      <c r="M95" s="395"/>
      <c r="N95" s="395"/>
      <c r="O95" s="395"/>
      <c r="P95" s="396" t="s">
        <v>936</v>
      </c>
      <c r="Q95" s="396"/>
      <c r="R95" s="396"/>
      <c r="S95" s="396"/>
      <c r="T95" s="396"/>
      <c r="U95" s="396"/>
      <c r="V95" s="396"/>
      <c r="W95" s="396"/>
      <c r="X95" s="396"/>
      <c r="Y95" s="397">
        <v>0.1</v>
      </c>
      <c r="Z95" s="398"/>
      <c r="AA95" s="398"/>
      <c r="AB95" s="399"/>
      <c r="AC95" s="873" t="s">
        <v>337</v>
      </c>
      <c r="AD95" s="873"/>
      <c r="AE95" s="873"/>
      <c r="AF95" s="873"/>
      <c r="AG95" s="873"/>
      <c r="AH95" s="402" t="s">
        <v>588</v>
      </c>
      <c r="AI95" s="402"/>
      <c r="AJ95" s="402"/>
      <c r="AK95" s="402"/>
      <c r="AL95" s="403" t="s">
        <v>588</v>
      </c>
      <c r="AM95" s="404"/>
      <c r="AN95" s="404"/>
      <c r="AO95" s="405"/>
      <c r="AP95" s="394" t="s">
        <v>588</v>
      </c>
      <c r="AQ95" s="394"/>
      <c r="AR95" s="394"/>
      <c r="AS95" s="394"/>
      <c r="AT95" s="394"/>
      <c r="AU95" s="394"/>
      <c r="AV95" s="394"/>
      <c r="AW95" s="394"/>
      <c r="AX95" s="394"/>
      <c r="AY95" s="2">
        <f>COUNTA($C$95)</f>
        <v>1</v>
      </c>
    </row>
    <row r="96" spans="1:51" ht="26.25" customHeight="1" x14ac:dyDescent="0.15">
      <c r="A96" s="872">
        <v>27</v>
      </c>
      <c r="B96" s="872">
        <v>1</v>
      </c>
      <c r="C96" s="406" t="s">
        <v>982</v>
      </c>
      <c r="D96" s="406"/>
      <c r="E96" s="406"/>
      <c r="F96" s="406"/>
      <c r="G96" s="406"/>
      <c r="H96" s="406"/>
      <c r="I96" s="406"/>
      <c r="J96" s="395">
        <v>9010001011755</v>
      </c>
      <c r="K96" s="395"/>
      <c r="L96" s="395"/>
      <c r="M96" s="395"/>
      <c r="N96" s="395"/>
      <c r="O96" s="395"/>
      <c r="P96" s="396" t="s">
        <v>939</v>
      </c>
      <c r="Q96" s="396"/>
      <c r="R96" s="396"/>
      <c r="S96" s="396"/>
      <c r="T96" s="396"/>
      <c r="U96" s="396"/>
      <c r="V96" s="396"/>
      <c r="W96" s="396"/>
      <c r="X96" s="396"/>
      <c r="Y96" s="397">
        <v>1.5</v>
      </c>
      <c r="Z96" s="398"/>
      <c r="AA96" s="398"/>
      <c r="AB96" s="399"/>
      <c r="AC96" s="873" t="s">
        <v>337</v>
      </c>
      <c r="AD96" s="873"/>
      <c r="AE96" s="873"/>
      <c r="AF96" s="873"/>
      <c r="AG96" s="873"/>
      <c r="AH96" s="402" t="s">
        <v>588</v>
      </c>
      <c r="AI96" s="402"/>
      <c r="AJ96" s="402"/>
      <c r="AK96" s="402"/>
      <c r="AL96" s="403" t="s">
        <v>588</v>
      </c>
      <c r="AM96" s="404"/>
      <c r="AN96" s="404"/>
      <c r="AO96" s="405"/>
      <c r="AP96" s="394" t="s">
        <v>588</v>
      </c>
      <c r="AQ96" s="394"/>
      <c r="AR96" s="394"/>
      <c r="AS96" s="394"/>
      <c r="AT96" s="394"/>
      <c r="AU96" s="394"/>
      <c r="AV96" s="394"/>
      <c r="AW96" s="394"/>
      <c r="AX96" s="394"/>
      <c r="AY96" s="2">
        <f>COUNTA($C$96)</f>
        <v>1</v>
      </c>
    </row>
    <row r="97" spans="1:51" ht="26.25" customHeight="1" x14ac:dyDescent="0.15">
      <c r="A97" s="872">
        <v>28</v>
      </c>
      <c r="B97" s="872">
        <v>1</v>
      </c>
      <c r="C97" s="406" t="s">
        <v>914</v>
      </c>
      <c r="D97" s="406"/>
      <c r="E97" s="406"/>
      <c r="F97" s="406"/>
      <c r="G97" s="406"/>
      <c r="H97" s="406"/>
      <c r="I97" s="406"/>
      <c r="J97" s="395">
        <v>9040001042525</v>
      </c>
      <c r="K97" s="395"/>
      <c r="L97" s="395"/>
      <c r="M97" s="395"/>
      <c r="N97" s="395"/>
      <c r="O97" s="395"/>
      <c r="P97" s="396" t="s">
        <v>695</v>
      </c>
      <c r="Q97" s="396"/>
      <c r="R97" s="396"/>
      <c r="S97" s="396"/>
      <c r="T97" s="396"/>
      <c r="U97" s="396"/>
      <c r="V97" s="396"/>
      <c r="W97" s="396"/>
      <c r="X97" s="396"/>
      <c r="Y97" s="397">
        <v>1.4</v>
      </c>
      <c r="Z97" s="398"/>
      <c r="AA97" s="398"/>
      <c r="AB97" s="399"/>
      <c r="AC97" s="873" t="s">
        <v>203</v>
      </c>
      <c r="AD97" s="873"/>
      <c r="AE97" s="873"/>
      <c r="AF97" s="873"/>
      <c r="AG97" s="873"/>
      <c r="AH97" s="402" t="s">
        <v>588</v>
      </c>
      <c r="AI97" s="402"/>
      <c r="AJ97" s="402"/>
      <c r="AK97" s="402"/>
      <c r="AL97" s="403" t="s">
        <v>588</v>
      </c>
      <c r="AM97" s="404"/>
      <c r="AN97" s="404"/>
      <c r="AO97" s="405"/>
      <c r="AP97" s="394" t="s">
        <v>588</v>
      </c>
      <c r="AQ97" s="394"/>
      <c r="AR97" s="394"/>
      <c r="AS97" s="394"/>
      <c r="AT97" s="394"/>
      <c r="AU97" s="394"/>
      <c r="AV97" s="394"/>
      <c r="AW97" s="394"/>
      <c r="AX97" s="394"/>
      <c r="AY97" s="2">
        <f>COUNTA($C$97)</f>
        <v>1</v>
      </c>
    </row>
    <row r="98" spans="1:51" ht="26.25" customHeight="1" x14ac:dyDescent="0.15">
      <c r="A98" s="872">
        <v>29</v>
      </c>
      <c r="B98" s="872">
        <v>1</v>
      </c>
      <c r="C98" s="406" t="s">
        <v>468</v>
      </c>
      <c r="D98" s="406"/>
      <c r="E98" s="406"/>
      <c r="F98" s="406"/>
      <c r="G98" s="406"/>
      <c r="H98" s="406"/>
      <c r="I98" s="406"/>
      <c r="J98" s="395">
        <v>2010001101026</v>
      </c>
      <c r="K98" s="395"/>
      <c r="L98" s="395"/>
      <c r="M98" s="395"/>
      <c r="N98" s="395"/>
      <c r="O98" s="395"/>
      <c r="P98" s="396" t="s">
        <v>634</v>
      </c>
      <c r="Q98" s="396"/>
      <c r="R98" s="396"/>
      <c r="S98" s="396"/>
      <c r="T98" s="396"/>
      <c r="U98" s="396"/>
      <c r="V98" s="396"/>
      <c r="W98" s="396"/>
      <c r="X98" s="396"/>
      <c r="Y98" s="397">
        <v>1.4</v>
      </c>
      <c r="Z98" s="398"/>
      <c r="AA98" s="398"/>
      <c r="AB98" s="399"/>
      <c r="AC98" s="873" t="s">
        <v>337</v>
      </c>
      <c r="AD98" s="873"/>
      <c r="AE98" s="873"/>
      <c r="AF98" s="873"/>
      <c r="AG98" s="873"/>
      <c r="AH98" s="402" t="s">
        <v>588</v>
      </c>
      <c r="AI98" s="402"/>
      <c r="AJ98" s="402"/>
      <c r="AK98" s="402"/>
      <c r="AL98" s="403" t="s">
        <v>588</v>
      </c>
      <c r="AM98" s="404"/>
      <c r="AN98" s="404"/>
      <c r="AO98" s="405"/>
      <c r="AP98" s="394" t="s">
        <v>588</v>
      </c>
      <c r="AQ98" s="394"/>
      <c r="AR98" s="394"/>
      <c r="AS98" s="394"/>
      <c r="AT98" s="394"/>
      <c r="AU98" s="394"/>
      <c r="AV98" s="394"/>
      <c r="AW98" s="394"/>
      <c r="AX98" s="394"/>
      <c r="AY98" s="2">
        <f>COUNTA($C$98)</f>
        <v>1</v>
      </c>
    </row>
    <row r="99" spans="1:51" ht="26.25" customHeight="1" x14ac:dyDescent="0.15">
      <c r="A99" s="872">
        <v>30</v>
      </c>
      <c r="B99" s="872">
        <v>1</v>
      </c>
      <c r="C99" s="406" t="s">
        <v>944</v>
      </c>
      <c r="D99" s="406"/>
      <c r="E99" s="406"/>
      <c r="F99" s="406"/>
      <c r="G99" s="406"/>
      <c r="H99" s="406"/>
      <c r="I99" s="406"/>
      <c r="J99" s="395">
        <v>1010405010435</v>
      </c>
      <c r="K99" s="395"/>
      <c r="L99" s="395"/>
      <c r="M99" s="395"/>
      <c r="N99" s="395"/>
      <c r="O99" s="395"/>
      <c r="P99" s="396" t="s">
        <v>137</v>
      </c>
      <c r="Q99" s="396"/>
      <c r="R99" s="396"/>
      <c r="S99" s="396"/>
      <c r="T99" s="396"/>
      <c r="U99" s="396"/>
      <c r="V99" s="396"/>
      <c r="W99" s="396"/>
      <c r="X99" s="396"/>
      <c r="Y99" s="397">
        <v>1.4</v>
      </c>
      <c r="Z99" s="398"/>
      <c r="AA99" s="398"/>
      <c r="AB99" s="399"/>
      <c r="AC99" s="873" t="s">
        <v>569</v>
      </c>
      <c r="AD99" s="873"/>
      <c r="AE99" s="873"/>
      <c r="AF99" s="873"/>
      <c r="AG99" s="873"/>
      <c r="AH99" s="402" t="s">
        <v>588</v>
      </c>
      <c r="AI99" s="402"/>
      <c r="AJ99" s="402"/>
      <c r="AK99" s="402"/>
      <c r="AL99" s="403" t="s">
        <v>588</v>
      </c>
      <c r="AM99" s="404"/>
      <c r="AN99" s="404"/>
      <c r="AO99" s="405"/>
      <c r="AP99" s="394" t="s">
        <v>588</v>
      </c>
      <c r="AQ99" s="394"/>
      <c r="AR99" s="394"/>
      <c r="AS99" s="394"/>
      <c r="AT99" s="394"/>
      <c r="AU99" s="394"/>
      <c r="AV99" s="394"/>
      <c r="AW99" s="394"/>
      <c r="AX99" s="394"/>
      <c r="AY99" s="2">
        <f>COUNTA($C$99)</f>
        <v>1</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1</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1</v>
      </c>
    </row>
    <row r="102" spans="1:51" customFormat="1" ht="59.25" customHeight="1" x14ac:dyDescent="0.15">
      <c r="A102" s="183"/>
      <c r="B102" s="183"/>
      <c r="C102" s="183" t="s">
        <v>99</v>
      </c>
      <c r="D102" s="183"/>
      <c r="E102" s="183"/>
      <c r="F102" s="183"/>
      <c r="G102" s="183"/>
      <c r="H102" s="183"/>
      <c r="I102" s="183"/>
      <c r="J102" s="874" t="s">
        <v>108</v>
      </c>
      <c r="K102" s="875"/>
      <c r="L102" s="875"/>
      <c r="M102" s="875"/>
      <c r="N102" s="875"/>
      <c r="O102" s="875"/>
      <c r="P102" s="183" t="s">
        <v>27</v>
      </c>
      <c r="Q102" s="183"/>
      <c r="R102" s="183"/>
      <c r="S102" s="183"/>
      <c r="T102" s="183"/>
      <c r="U102" s="183"/>
      <c r="V102" s="183"/>
      <c r="W102" s="183"/>
      <c r="X102" s="183"/>
      <c r="Y102" s="415" t="s">
        <v>509</v>
      </c>
      <c r="Z102" s="415"/>
      <c r="AA102" s="415"/>
      <c r="AB102" s="415"/>
      <c r="AC102" s="874" t="s">
        <v>433</v>
      </c>
      <c r="AD102" s="874"/>
      <c r="AE102" s="874"/>
      <c r="AF102" s="874"/>
      <c r="AG102" s="874"/>
      <c r="AH102" s="415" t="s">
        <v>456</v>
      </c>
      <c r="AI102" s="183"/>
      <c r="AJ102" s="183"/>
      <c r="AK102" s="183"/>
      <c r="AL102" s="183" t="s">
        <v>26</v>
      </c>
      <c r="AM102" s="183"/>
      <c r="AN102" s="183"/>
      <c r="AO102" s="416"/>
      <c r="AP102" s="874" t="s">
        <v>512</v>
      </c>
      <c r="AQ102" s="874"/>
      <c r="AR102" s="874"/>
      <c r="AS102" s="874"/>
      <c r="AT102" s="874"/>
      <c r="AU102" s="874"/>
      <c r="AV102" s="874"/>
      <c r="AW102" s="874"/>
      <c r="AX102" s="874"/>
      <c r="AY102">
        <f>$AY$100</f>
        <v>1</v>
      </c>
    </row>
    <row r="103" spans="1:51" ht="40.5" customHeight="1" x14ac:dyDescent="0.15">
      <c r="A103" s="872">
        <v>1</v>
      </c>
      <c r="B103" s="872">
        <v>1</v>
      </c>
      <c r="C103" s="406" t="s">
        <v>21</v>
      </c>
      <c r="D103" s="406"/>
      <c r="E103" s="406"/>
      <c r="F103" s="406"/>
      <c r="G103" s="406"/>
      <c r="H103" s="406"/>
      <c r="I103" s="406"/>
      <c r="J103" s="395">
        <v>5012405001732</v>
      </c>
      <c r="K103" s="395"/>
      <c r="L103" s="395"/>
      <c r="M103" s="395"/>
      <c r="N103" s="395"/>
      <c r="O103" s="395"/>
      <c r="P103" s="396" t="s">
        <v>745</v>
      </c>
      <c r="Q103" s="396"/>
      <c r="R103" s="396"/>
      <c r="S103" s="396"/>
      <c r="T103" s="396"/>
      <c r="U103" s="396"/>
      <c r="V103" s="396"/>
      <c r="W103" s="396"/>
      <c r="X103" s="396"/>
      <c r="Y103" s="397">
        <v>19.3</v>
      </c>
      <c r="Z103" s="398"/>
      <c r="AA103" s="398"/>
      <c r="AB103" s="399"/>
      <c r="AC103" s="873" t="s">
        <v>203</v>
      </c>
      <c r="AD103" s="873"/>
      <c r="AE103" s="873"/>
      <c r="AF103" s="873"/>
      <c r="AG103" s="873"/>
      <c r="AH103" s="402" t="s">
        <v>588</v>
      </c>
      <c r="AI103" s="402"/>
      <c r="AJ103" s="402"/>
      <c r="AK103" s="402"/>
      <c r="AL103" s="403" t="s">
        <v>588</v>
      </c>
      <c r="AM103" s="404"/>
      <c r="AN103" s="404"/>
      <c r="AO103" s="405"/>
      <c r="AP103" s="394" t="s">
        <v>588</v>
      </c>
      <c r="AQ103" s="394"/>
      <c r="AR103" s="394"/>
      <c r="AS103" s="394"/>
      <c r="AT103" s="394"/>
      <c r="AU103" s="394"/>
      <c r="AV103" s="394"/>
      <c r="AW103" s="394"/>
      <c r="AX103" s="394"/>
      <c r="AY103" s="2">
        <f>$AY$100</f>
        <v>1</v>
      </c>
    </row>
    <row r="104" spans="1:51" ht="26.25" customHeight="1" x14ac:dyDescent="0.15">
      <c r="A104" s="872">
        <v>2</v>
      </c>
      <c r="B104" s="872">
        <v>1</v>
      </c>
      <c r="C104" s="406" t="s">
        <v>547</v>
      </c>
      <c r="D104" s="406"/>
      <c r="E104" s="406"/>
      <c r="F104" s="406"/>
      <c r="G104" s="406"/>
      <c r="H104" s="406"/>
      <c r="I104" s="406"/>
      <c r="J104" s="395">
        <v>4011101023372</v>
      </c>
      <c r="K104" s="395"/>
      <c r="L104" s="395"/>
      <c r="M104" s="395"/>
      <c r="N104" s="395"/>
      <c r="O104" s="395"/>
      <c r="P104" s="396" t="s">
        <v>815</v>
      </c>
      <c r="Q104" s="396"/>
      <c r="R104" s="396"/>
      <c r="S104" s="396"/>
      <c r="T104" s="396"/>
      <c r="U104" s="396"/>
      <c r="V104" s="396"/>
      <c r="W104" s="396"/>
      <c r="X104" s="396"/>
      <c r="Y104" s="397">
        <v>3.9</v>
      </c>
      <c r="Z104" s="398"/>
      <c r="AA104" s="398"/>
      <c r="AB104" s="399"/>
      <c r="AC104" s="873" t="s">
        <v>34</v>
      </c>
      <c r="AD104" s="873"/>
      <c r="AE104" s="873"/>
      <c r="AF104" s="873"/>
      <c r="AG104" s="873"/>
      <c r="AH104" s="402">
        <v>2</v>
      </c>
      <c r="AI104" s="402"/>
      <c r="AJ104" s="402"/>
      <c r="AK104" s="402"/>
      <c r="AL104" s="403">
        <v>84.71</v>
      </c>
      <c r="AM104" s="404"/>
      <c r="AN104" s="404"/>
      <c r="AO104" s="405"/>
      <c r="AP104" s="394" t="s">
        <v>588</v>
      </c>
      <c r="AQ104" s="394"/>
      <c r="AR104" s="394"/>
      <c r="AS104" s="394"/>
      <c r="AT104" s="394"/>
      <c r="AU104" s="394"/>
      <c r="AV104" s="394"/>
      <c r="AW104" s="394"/>
      <c r="AX104" s="394"/>
      <c r="AY104" s="2">
        <f>COUNTA($C$104)</f>
        <v>1</v>
      </c>
    </row>
    <row r="105" spans="1:51" ht="72.599999999999994" customHeight="1" x14ac:dyDescent="0.15">
      <c r="A105" s="872">
        <v>3</v>
      </c>
      <c r="B105" s="872">
        <v>1</v>
      </c>
      <c r="C105" s="406" t="s">
        <v>1021</v>
      </c>
      <c r="D105" s="406"/>
      <c r="E105" s="406"/>
      <c r="F105" s="406"/>
      <c r="G105" s="406"/>
      <c r="H105" s="406"/>
      <c r="I105" s="406"/>
      <c r="J105" s="395">
        <v>5120005007271</v>
      </c>
      <c r="K105" s="395"/>
      <c r="L105" s="395"/>
      <c r="M105" s="395"/>
      <c r="N105" s="395"/>
      <c r="O105" s="395"/>
      <c r="P105" s="396" t="s">
        <v>1026</v>
      </c>
      <c r="Q105" s="396"/>
      <c r="R105" s="396"/>
      <c r="S105" s="396"/>
      <c r="T105" s="396"/>
      <c r="U105" s="396"/>
      <c r="V105" s="396"/>
      <c r="W105" s="396"/>
      <c r="X105" s="396"/>
      <c r="Y105" s="397">
        <v>3</v>
      </c>
      <c r="Z105" s="398"/>
      <c r="AA105" s="398"/>
      <c r="AB105" s="399"/>
      <c r="AC105" s="873" t="s">
        <v>569</v>
      </c>
      <c r="AD105" s="873"/>
      <c r="AE105" s="873"/>
      <c r="AF105" s="873"/>
      <c r="AG105" s="873"/>
      <c r="AH105" s="402" t="s">
        <v>588</v>
      </c>
      <c r="AI105" s="402"/>
      <c r="AJ105" s="402"/>
      <c r="AK105" s="402"/>
      <c r="AL105" s="403" t="s">
        <v>588</v>
      </c>
      <c r="AM105" s="404"/>
      <c r="AN105" s="404"/>
      <c r="AO105" s="405"/>
      <c r="AP105" s="394" t="s">
        <v>588</v>
      </c>
      <c r="AQ105" s="394"/>
      <c r="AR105" s="394"/>
      <c r="AS105" s="394"/>
      <c r="AT105" s="394"/>
      <c r="AU105" s="394"/>
      <c r="AV105" s="394"/>
      <c r="AW105" s="394"/>
      <c r="AX105" s="394"/>
      <c r="AY105" s="2">
        <f>COUNTA($C$105)</f>
        <v>1</v>
      </c>
    </row>
    <row r="106" spans="1:51" ht="54" customHeight="1" x14ac:dyDescent="0.15">
      <c r="A106" s="872">
        <v>4</v>
      </c>
      <c r="B106" s="872">
        <v>1</v>
      </c>
      <c r="C106" s="406" t="s">
        <v>1021</v>
      </c>
      <c r="D106" s="406"/>
      <c r="E106" s="406"/>
      <c r="F106" s="406"/>
      <c r="G106" s="406"/>
      <c r="H106" s="406"/>
      <c r="I106" s="406"/>
      <c r="J106" s="395">
        <v>5120005007271</v>
      </c>
      <c r="K106" s="395"/>
      <c r="L106" s="395"/>
      <c r="M106" s="395"/>
      <c r="N106" s="395"/>
      <c r="O106" s="395"/>
      <c r="P106" s="396" t="s">
        <v>1027</v>
      </c>
      <c r="Q106" s="396"/>
      <c r="R106" s="396"/>
      <c r="S106" s="396"/>
      <c r="T106" s="396"/>
      <c r="U106" s="396"/>
      <c r="V106" s="396"/>
      <c r="W106" s="396"/>
      <c r="X106" s="396"/>
      <c r="Y106" s="397">
        <v>0.4</v>
      </c>
      <c r="Z106" s="398"/>
      <c r="AA106" s="398"/>
      <c r="AB106" s="399"/>
      <c r="AC106" s="873" t="s">
        <v>569</v>
      </c>
      <c r="AD106" s="873"/>
      <c r="AE106" s="873"/>
      <c r="AF106" s="873"/>
      <c r="AG106" s="873"/>
      <c r="AH106" s="402" t="s">
        <v>588</v>
      </c>
      <c r="AI106" s="402"/>
      <c r="AJ106" s="402"/>
      <c r="AK106" s="402"/>
      <c r="AL106" s="403" t="s">
        <v>588</v>
      </c>
      <c r="AM106" s="404"/>
      <c r="AN106" s="404"/>
      <c r="AO106" s="405"/>
      <c r="AP106" s="394" t="s">
        <v>588</v>
      </c>
      <c r="AQ106" s="394"/>
      <c r="AR106" s="394"/>
      <c r="AS106" s="394"/>
      <c r="AT106" s="394"/>
      <c r="AU106" s="394"/>
      <c r="AV106" s="394"/>
      <c r="AW106" s="394"/>
      <c r="AX106" s="394"/>
      <c r="AY106" s="2">
        <f>COUNTA($C$106)</f>
        <v>1</v>
      </c>
    </row>
    <row r="107" spans="1:51" ht="54" customHeight="1" x14ac:dyDescent="0.15">
      <c r="A107" s="872">
        <v>5</v>
      </c>
      <c r="B107" s="872">
        <v>1</v>
      </c>
      <c r="C107" s="406" t="s">
        <v>1022</v>
      </c>
      <c r="D107" s="406"/>
      <c r="E107" s="406"/>
      <c r="F107" s="406"/>
      <c r="G107" s="406"/>
      <c r="H107" s="406"/>
      <c r="I107" s="406"/>
      <c r="J107" s="395">
        <v>5010001006767</v>
      </c>
      <c r="K107" s="395"/>
      <c r="L107" s="395"/>
      <c r="M107" s="395"/>
      <c r="N107" s="395"/>
      <c r="O107" s="395"/>
      <c r="P107" s="396" t="s">
        <v>223</v>
      </c>
      <c r="Q107" s="396"/>
      <c r="R107" s="396"/>
      <c r="S107" s="396"/>
      <c r="T107" s="396"/>
      <c r="U107" s="396"/>
      <c r="V107" s="396"/>
      <c r="W107" s="396"/>
      <c r="X107" s="396"/>
      <c r="Y107" s="397">
        <v>1.7</v>
      </c>
      <c r="Z107" s="398"/>
      <c r="AA107" s="398"/>
      <c r="AB107" s="399"/>
      <c r="AC107" s="873" t="s">
        <v>569</v>
      </c>
      <c r="AD107" s="873"/>
      <c r="AE107" s="873"/>
      <c r="AF107" s="873"/>
      <c r="AG107" s="873"/>
      <c r="AH107" s="402" t="s">
        <v>588</v>
      </c>
      <c r="AI107" s="402"/>
      <c r="AJ107" s="402"/>
      <c r="AK107" s="402"/>
      <c r="AL107" s="403" t="s">
        <v>588</v>
      </c>
      <c r="AM107" s="404"/>
      <c r="AN107" s="404"/>
      <c r="AO107" s="405"/>
      <c r="AP107" s="394" t="s">
        <v>588</v>
      </c>
      <c r="AQ107" s="394"/>
      <c r="AR107" s="394"/>
      <c r="AS107" s="394"/>
      <c r="AT107" s="394"/>
      <c r="AU107" s="394"/>
      <c r="AV107" s="394"/>
      <c r="AW107" s="394"/>
      <c r="AX107" s="394"/>
      <c r="AY107" s="2">
        <f>COUNTA($C$107)</f>
        <v>1</v>
      </c>
    </row>
    <row r="108" spans="1:51" ht="26.25" customHeight="1" x14ac:dyDescent="0.15">
      <c r="A108" s="872">
        <v>6</v>
      </c>
      <c r="B108" s="872">
        <v>1</v>
      </c>
      <c r="C108" s="406" t="s">
        <v>1022</v>
      </c>
      <c r="D108" s="406"/>
      <c r="E108" s="406"/>
      <c r="F108" s="406"/>
      <c r="G108" s="406"/>
      <c r="H108" s="406"/>
      <c r="I108" s="406"/>
      <c r="J108" s="395">
        <v>5010001006767</v>
      </c>
      <c r="K108" s="395"/>
      <c r="L108" s="395"/>
      <c r="M108" s="395"/>
      <c r="N108" s="395"/>
      <c r="O108" s="395"/>
      <c r="P108" s="396" t="s">
        <v>272</v>
      </c>
      <c r="Q108" s="396"/>
      <c r="R108" s="396"/>
      <c r="S108" s="396"/>
      <c r="T108" s="396"/>
      <c r="U108" s="396"/>
      <c r="V108" s="396"/>
      <c r="W108" s="396"/>
      <c r="X108" s="396"/>
      <c r="Y108" s="397">
        <v>0.3</v>
      </c>
      <c r="Z108" s="398"/>
      <c r="AA108" s="398"/>
      <c r="AB108" s="399"/>
      <c r="AC108" s="873" t="s">
        <v>569</v>
      </c>
      <c r="AD108" s="873"/>
      <c r="AE108" s="873"/>
      <c r="AF108" s="873"/>
      <c r="AG108" s="873"/>
      <c r="AH108" s="402" t="s">
        <v>588</v>
      </c>
      <c r="AI108" s="402"/>
      <c r="AJ108" s="402"/>
      <c r="AK108" s="402"/>
      <c r="AL108" s="403" t="s">
        <v>588</v>
      </c>
      <c r="AM108" s="404"/>
      <c r="AN108" s="404"/>
      <c r="AO108" s="405"/>
      <c r="AP108" s="394" t="s">
        <v>588</v>
      </c>
      <c r="AQ108" s="394"/>
      <c r="AR108" s="394"/>
      <c r="AS108" s="394"/>
      <c r="AT108" s="394"/>
      <c r="AU108" s="394"/>
      <c r="AV108" s="394"/>
      <c r="AW108" s="394"/>
      <c r="AX108" s="394"/>
      <c r="AY108" s="2">
        <f>COUNTA($C$108)</f>
        <v>1</v>
      </c>
    </row>
    <row r="109" spans="1:51" ht="54" customHeight="1" x14ac:dyDescent="0.15">
      <c r="A109" s="872">
        <v>7</v>
      </c>
      <c r="B109" s="872">
        <v>1</v>
      </c>
      <c r="C109" s="406" t="s">
        <v>1022</v>
      </c>
      <c r="D109" s="406"/>
      <c r="E109" s="406"/>
      <c r="F109" s="406"/>
      <c r="G109" s="406"/>
      <c r="H109" s="406"/>
      <c r="I109" s="406"/>
      <c r="J109" s="395">
        <v>5010001006767</v>
      </c>
      <c r="K109" s="395"/>
      <c r="L109" s="395"/>
      <c r="M109" s="395"/>
      <c r="N109" s="395"/>
      <c r="O109" s="395"/>
      <c r="P109" s="396" t="s">
        <v>1028</v>
      </c>
      <c r="Q109" s="396"/>
      <c r="R109" s="396"/>
      <c r="S109" s="396"/>
      <c r="T109" s="396"/>
      <c r="U109" s="396"/>
      <c r="V109" s="396"/>
      <c r="W109" s="396"/>
      <c r="X109" s="396"/>
      <c r="Y109" s="397">
        <v>0.1</v>
      </c>
      <c r="Z109" s="398"/>
      <c r="AA109" s="398"/>
      <c r="AB109" s="399"/>
      <c r="AC109" s="873" t="s">
        <v>569</v>
      </c>
      <c r="AD109" s="873"/>
      <c r="AE109" s="873"/>
      <c r="AF109" s="873"/>
      <c r="AG109" s="873"/>
      <c r="AH109" s="402" t="s">
        <v>588</v>
      </c>
      <c r="AI109" s="402"/>
      <c r="AJ109" s="402"/>
      <c r="AK109" s="402"/>
      <c r="AL109" s="403" t="s">
        <v>588</v>
      </c>
      <c r="AM109" s="404"/>
      <c r="AN109" s="404"/>
      <c r="AO109" s="405"/>
      <c r="AP109" s="394" t="s">
        <v>588</v>
      </c>
      <c r="AQ109" s="394"/>
      <c r="AR109" s="394"/>
      <c r="AS109" s="394"/>
      <c r="AT109" s="394"/>
      <c r="AU109" s="394"/>
      <c r="AV109" s="394"/>
      <c r="AW109" s="394"/>
      <c r="AX109" s="394"/>
      <c r="AY109" s="2">
        <f>COUNTA($C$109)</f>
        <v>1</v>
      </c>
    </row>
    <row r="110" spans="1:51" ht="26.25" customHeight="1" x14ac:dyDescent="0.15">
      <c r="A110" s="872">
        <v>8</v>
      </c>
      <c r="B110" s="872">
        <v>1</v>
      </c>
      <c r="C110" s="406" t="s">
        <v>55</v>
      </c>
      <c r="D110" s="406"/>
      <c r="E110" s="406"/>
      <c r="F110" s="406"/>
      <c r="G110" s="406"/>
      <c r="H110" s="406"/>
      <c r="I110" s="406"/>
      <c r="J110" s="395">
        <v>3011001027739</v>
      </c>
      <c r="K110" s="395"/>
      <c r="L110" s="395"/>
      <c r="M110" s="395"/>
      <c r="N110" s="395"/>
      <c r="O110" s="395"/>
      <c r="P110" s="396" t="s">
        <v>869</v>
      </c>
      <c r="Q110" s="396"/>
      <c r="R110" s="396"/>
      <c r="S110" s="396"/>
      <c r="T110" s="396"/>
      <c r="U110" s="396"/>
      <c r="V110" s="396"/>
      <c r="W110" s="396"/>
      <c r="X110" s="396"/>
      <c r="Y110" s="397">
        <v>1.9</v>
      </c>
      <c r="Z110" s="398"/>
      <c r="AA110" s="398"/>
      <c r="AB110" s="399"/>
      <c r="AC110" s="873" t="s">
        <v>34</v>
      </c>
      <c r="AD110" s="873"/>
      <c r="AE110" s="873"/>
      <c r="AF110" s="873"/>
      <c r="AG110" s="873"/>
      <c r="AH110" s="402">
        <v>2</v>
      </c>
      <c r="AI110" s="402"/>
      <c r="AJ110" s="402"/>
      <c r="AK110" s="402"/>
      <c r="AL110" s="403">
        <v>80.86</v>
      </c>
      <c r="AM110" s="404"/>
      <c r="AN110" s="404"/>
      <c r="AO110" s="405"/>
      <c r="AP110" s="394" t="s">
        <v>588</v>
      </c>
      <c r="AQ110" s="394"/>
      <c r="AR110" s="394"/>
      <c r="AS110" s="394"/>
      <c r="AT110" s="394"/>
      <c r="AU110" s="394"/>
      <c r="AV110" s="394"/>
      <c r="AW110" s="394"/>
      <c r="AX110" s="394"/>
      <c r="AY110" s="2">
        <f>COUNTA($C$110)</f>
        <v>1</v>
      </c>
    </row>
    <row r="111" spans="1:51" ht="26.25" customHeight="1" x14ac:dyDescent="0.15">
      <c r="A111" s="872">
        <v>9</v>
      </c>
      <c r="B111" s="872">
        <v>1</v>
      </c>
      <c r="C111" s="406" t="s">
        <v>55</v>
      </c>
      <c r="D111" s="406"/>
      <c r="E111" s="406"/>
      <c r="F111" s="406"/>
      <c r="G111" s="406"/>
      <c r="H111" s="406"/>
      <c r="I111" s="406"/>
      <c r="J111" s="395">
        <v>3011001027739</v>
      </c>
      <c r="K111" s="395"/>
      <c r="L111" s="395"/>
      <c r="M111" s="395"/>
      <c r="N111" s="395"/>
      <c r="O111" s="395"/>
      <c r="P111" s="396" t="s">
        <v>1029</v>
      </c>
      <c r="Q111" s="396"/>
      <c r="R111" s="396"/>
      <c r="S111" s="396"/>
      <c r="T111" s="396"/>
      <c r="U111" s="396"/>
      <c r="V111" s="396"/>
      <c r="W111" s="396"/>
      <c r="X111" s="396"/>
      <c r="Y111" s="397">
        <v>0.1</v>
      </c>
      <c r="Z111" s="398"/>
      <c r="AA111" s="398"/>
      <c r="AB111" s="399"/>
      <c r="AC111" s="873" t="s">
        <v>34</v>
      </c>
      <c r="AD111" s="873"/>
      <c r="AE111" s="873"/>
      <c r="AF111" s="873"/>
      <c r="AG111" s="873"/>
      <c r="AH111" s="402">
        <v>1</v>
      </c>
      <c r="AI111" s="402"/>
      <c r="AJ111" s="402"/>
      <c r="AK111" s="402"/>
      <c r="AL111" s="403">
        <v>85.9</v>
      </c>
      <c r="AM111" s="404"/>
      <c r="AN111" s="404"/>
      <c r="AO111" s="405"/>
      <c r="AP111" s="394" t="s">
        <v>588</v>
      </c>
      <c r="AQ111" s="394"/>
      <c r="AR111" s="394"/>
      <c r="AS111" s="394"/>
      <c r="AT111" s="394"/>
      <c r="AU111" s="394"/>
      <c r="AV111" s="394"/>
      <c r="AW111" s="394"/>
      <c r="AX111" s="394"/>
      <c r="AY111" s="2">
        <f>COUNTA($C$111)</f>
        <v>1</v>
      </c>
    </row>
    <row r="112" spans="1:51" ht="26.25" customHeight="1" x14ac:dyDescent="0.15">
      <c r="A112" s="872">
        <v>10</v>
      </c>
      <c r="B112" s="872">
        <v>1</v>
      </c>
      <c r="C112" s="406" t="s">
        <v>885</v>
      </c>
      <c r="D112" s="406"/>
      <c r="E112" s="406"/>
      <c r="F112" s="406"/>
      <c r="G112" s="406"/>
      <c r="H112" s="406"/>
      <c r="I112" s="406"/>
      <c r="J112" s="395">
        <v>6011305000018</v>
      </c>
      <c r="K112" s="395"/>
      <c r="L112" s="395"/>
      <c r="M112" s="395"/>
      <c r="N112" s="395"/>
      <c r="O112" s="395"/>
      <c r="P112" s="396" t="s">
        <v>1030</v>
      </c>
      <c r="Q112" s="396"/>
      <c r="R112" s="396"/>
      <c r="S112" s="396"/>
      <c r="T112" s="396"/>
      <c r="U112" s="396"/>
      <c r="V112" s="396"/>
      <c r="W112" s="396"/>
      <c r="X112" s="396"/>
      <c r="Y112" s="397">
        <v>1.8</v>
      </c>
      <c r="Z112" s="398"/>
      <c r="AA112" s="398"/>
      <c r="AB112" s="399"/>
      <c r="AC112" s="873" t="s">
        <v>34</v>
      </c>
      <c r="AD112" s="873"/>
      <c r="AE112" s="873"/>
      <c r="AF112" s="873"/>
      <c r="AG112" s="873"/>
      <c r="AH112" s="402">
        <v>1</v>
      </c>
      <c r="AI112" s="402"/>
      <c r="AJ112" s="402"/>
      <c r="AK112" s="402"/>
      <c r="AL112" s="403">
        <v>88.89</v>
      </c>
      <c r="AM112" s="404"/>
      <c r="AN112" s="404"/>
      <c r="AO112" s="405"/>
      <c r="AP112" s="394" t="s">
        <v>588</v>
      </c>
      <c r="AQ112" s="394"/>
      <c r="AR112" s="394"/>
      <c r="AS112" s="394"/>
      <c r="AT112" s="394"/>
      <c r="AU112" s="394"/>
      <c r="AV112" s="394"/>
      <c r="AW112" s="394"/>
      <c r="AX112" s="394"/>
      <c r="AY112" s="2">
        <f>COUNTA($C$112)</f>
        <v>1</v>
      </c>
    </row>
    <row r="113" spans="1:51" ht="26.25" customHeight="1" x14ac:dyDescent="0.15">
      <c r="A113" s="872">
        <v>11</v>
      </c>
      <c r="B113" s="872">
        <v>1</v>
      </c>
      <c r="C113" s="406" t="s">
        <v>1023</v>
      </c>
      <c r="D113" s="406"/>
      <c r="E113" s="406"/>
      <c r="F113" s="406"/>
      <c r="G113" s="406"/>
      <c r="H113" s="406"/>
      <c r="I113" s="406"/>
      <c r="J113" s="395">
        <v>6011301004402</v>
      </c>
      <c r="K113" s="395"/>
      <c r="L113" s="395"/>
      <c r="M113" s="395"/>
      <c r="N113" s="395"/>
      <c r="O113" s="395"/>
      <c r="P113" s="396" t="s">
        <v>156</v>
      </c>
      <c r="Q113" s="396"/>
      <c r="R113" s="396"/>
      <c r="S113" s="396"/>
      <c r="T113" s="396"/>
      <c r="U113" s="396"/>
      <c r="V113" s="396"/>
      <c r="W113" s="396"/>
      <c r="X113" s="396"/>
      <c r="Y113" s="397">
        <v>1</v>
      </c>
      <c r="Z113" s="398"/>
      <c r="AA113" s="398"/>
      <c r="AB113" s="399"/>
      <c r="AC113" s="873" t="s">
        <v>337</v>
      </c>
      <c r="AD113" s="873"/>
      <c r="AE113" s="873"/>
      <c r="AF113" s="873"/>
      <c r="AG113" s="873"/>
      <c r="AH113" s="402" t="s">
        <v>588</v>
      </c>
      <c r="AI113" s="402"/>
      <c r="AJ113" s="402"/>
      <c r="AK113" s="402"/>
      <c r="AL113" s="403" t="s">
        <v>588</v>
      </c>
      <c r="AM113" s="404"/>
      <c r="AN113" s="404"/>
      <c r="AO113" s="405"/>
      <c r="AP113" s="394" t="s">
        <v>588</v>
      </c>
      <c r="AQ113" s="394"/>
      <c r="AR113" s="394"/>
      <c r="AS113" s="394"/>
      <c r="AT113" s="394"/>
      <c r="AU113" s="394"/>
      <c r="AV113" s="394"/>
      <c r="AW113" s="394"/>
      <c r="AX113" s="394"/>
      <c r="AY113" s="2">
        <f>COUNTA($C$113)</f>
        <v>1</v>
      </c>
    </row>
    <row r="114" spans="1:51" ht="26.25" customHeight="1" x14ac:dyDescent="0.15">
      <c r="A114" s="872">
        <v>12</v>
      </c>
      <c r="B114" s="872">
        <v>1</v>
      </c>
      <c r="C114" s="406" t="s">
        <v>1023</v>
      </c>
      <c r="D114" s="406"/>
      <c r="E114" s="406"/>
      <c r="F114" s="406"/>
      <c r="G114" s="406"/>
      <c r="H114" s="406"/>
      <c r="I114" s="406"/>
      <c r="J114" s="395">
        <v>6011301004402</v>
      </c>
      <c r="K114" s="395"/>
      <c r="L114" s="395"/>
      <c r="M114" s="395"/>
      <c r="N114" s="395"/>
      <c r="O114" s="395"/>
      <c r="P114" s="396" t="s">
        <v>1032</v>
      </c>
      <c r="Q114" s="396"/>
      <c r="R114" s="396"/>
      <c r="S114" s="396"/>
      <c r="T114" s="396"/>
      <c r="U114" s="396"/>
      <c r="V114" s="396"/>
      <c r="W114" s="396"/>
      <c r="X114" s="396"/>
      <c r="Y114" s="397">
        <v>0.3</v>
      </c>
      <c r="Z114" s="398"/>
      <c r="AA114" s="398"/>
      <c r="AB114" s="399"/>
      <c r="AC114" s="873" t="s">
        <v>337</v>
      </c>
      <c r="AD114" s="873"/>
      <c r="AE114" s="873"/>
      <c r="AF114" s="873"/>
      <c r="AG114" s="873"/>
      <c r="AH114" s="402" t="s">
        <v>588</v>
      </c>
      <c r="AI114" s="402"/>
      <c r="AJ114" s="402"/>
      <c r="AK114" s="402"/>
      <c r="AL114" s="403" t="s">
        <v>588</v>
      </c>
      <c r="AM114" s="404"/>
      <c r="AN114" s="404"/>
      <c r="AO114" s="405"/>
      <c r="AP114" s="394" t="s">
        <v>588</v>
      </c>
      <c r="AQ114" s="394"/>
      <c r="AR114" s="394"/>
      <c r="AS114" s="394"/>
      <c r="AT114" s="394"/>
      <c r="AU114" s="394"/>
      <c r="AV114" s="394"/>
      <c r="AW114" s="394"/>
      <c r="AX114" s="394"/>
      <c r="AY114" s="2">
        <f>COUNTA($C$114)</f>
        <v>1</v>
      </c>
    </row>
    <row r="115" spans="1:51" ht="26.25" customHeight="1" x14ac:dyDescent="0.15">
      <c r="A115" s="872">
        <v>13</v>
      </c>
      <c r="B115" s="872">
        <v>1</v>
      </c>
      <c r="C115" s="406" t="s">
        <v>1023</v>
      </c>
      <c r="D115" s="406"/>
      <c r="E115" s="406"/>
      <c r="F115" s="406"/>
      <c r="G115" s="406"/>
      <c r="H115" s="406"/>
      <c r="I115" s="406"/>
      <c r="J115" s="395">
        <v>6011301004402</v>
      </c>
      <c r="K115" s="395"/>
      <c r="L115" s="395"/>
      <c r="M115" s="395"/>
      <c r="N115" s="395"/>
      <c r="O115" s="395"/>
      <c r="P115" s="396" t="s">
        <v>1032</v>
      </c>
      <c r="Q115" s="396"/>
      <c r="R115" s="396"/>
      <c r="S115" s="396"/>
      <c r="T115" s="396"/>
      <c r="U115" s="396"/>
      <c r="V115" s="396"/>
      <c r="W115" s="396"/>
      <c r="X115" s="396"/>
      <c r="Y115" s="397">
        <v>0.1</v>
      </c>
      <c r="Z115" s="398"/>
      <c r="AA115" s="398"/>
      <c r="AB115" s="399"/>
      <c r="AC115" s="873" t="s">
        <v>337</v>
      </c>
      <c r="AD115" s="873"/>
      <c r="AE115" s="873"/>
      <c r="AF115" s="873"/>
      <c r="AG115" s="873"/>
      <c r="AH115" s="402" t="s">
        <v>588</v>
      </c>
      <c r="AI115" s="402"/>
      <c r="AJ115" s="402"/>
      <c r="AK115" s="402"/>
      <c r="AL115" s="403" t="s">
        <v>588</v>
      </c>
      <c r="AM115" s="404"/>
      <c r="AN115" s="404"/>
      <c r="AO115" s="405"/>
      <c r="AP115" s="394" t="s">
        <v>588</v>
      </c>
      <c r="AQ115" s="394"/>
      <c r="AR115" s="394"/>
      <c r="AS115" s="394"/>
      <c r="AT115" s="394"/>
      <c r="AU115" s="394"/>
      <c r="AV115" s="394"/>
      <c r="AW115" s="394"/>
      <c r="AX115" s="394"/>
      <c r="AY115" s="2">
        <f>COUNTA($C$115)</f>
        <v>1</v>
      </c>
    </row>
    <row r="116" spans="1:51" ht="26.25" customHeight="1" x14ac:dyDescent="0.15">
      <c r="A116" s="872">
        <v>14</v>
      </c>
      <c r="B116" s="872">
        <v>1</v>
      </c>
      <c r="C116" s="406" t="s">
        <v>274</v>
      </c>
      <c r="D116" s="406"/>
      <c r="E116" s="406"/>
      <c r="F116" s="406"/>
      <c r="G116" s="406"/>
      <c r="H116" s="406"/>
      <c r="I116" s="406"/>
      <c r="J116" s="395">
        <v>9260002007620</v>
      </c>
      <c r="K116" s="395"/>
      <c r="L116" s="395"/>
      <c r="M116" s="395"/>
      <c r="N116" s="395"/>
      <c r="O116" s="395"/>
      <c r="P116" s="396" t="s">
        <v>555</v>
      </c>
      <c r="Q116" s="396"/>
      <c r="R116" s="396"/>
      <c r="S116" s="396"/>
      <c r="T116" s="396"/>
      <c r="U116" s="396"/>
      <c r="V116" s="396"/>
      <c r="W116" s="396"/>
      <c r="X116" s="396"/>
      <c r="Y116" s="397">
        <v>1.3</v>
      </c>
      <c r="Z116" s="398"/>
      <c r="AA116" s="398"/>
      <c r="AB116" s="399"/>
      <c r="AC116" s="873" t="s">
        <v>34</v>
      </c>
      <c r="AD116" s="873"/>
      <c r="AE116" s="873"/>
      <c r="AF116" s="873"/>
      <c r="AG116" s="873"/>
      <c r="AH116" s="402">
        <v>7</v>
      </c>
      <c r="AI116" s="402"/>
      <c r="AJ116" s="402"/>
      <c r="AK116" s="402"/>
      <c r="AL116" s="403">
        <v>49.57</v>
      </c>
      <c r="AM116" s="404"/>
      <c r="AN116" s="404"/>
      <c r="AO116" s="405"/>
      <c r="AP116" s="394" t="s">
        <v>588</v>
      </c>
      <c r="AQ116" s="394"/>
      <c r="AR116" s="394"/>
      <c r="AS116" s="394"/>
      <c r="AT116" s="394"/>
      <c r="AU116" s="394"/>
      <c r="AV116" s="394"/>
      <c r="AW116" s="394"/>
      <c r="AX116" s="394"/>
      <c r="AY116" s="2">
        <f>COUNTA($C$116)</f>
        <v>1</v>
      </c>
    </row>
    <row r="117" spans="1:51" ht="26.25" customHeight="1" x14ac:dyDescent="0.15">
      <c r="A117" s="872">
        <v>15</v>
      </c>
      <c r="B117" s="872">
        <v>1</v>
      </c>
      <c r="C117" s="406" t="s">
        <v>105</v>
      </c>
      <c r="D117" s="406"/>
      <c r="E117" s="406"/>
      <c r="F117" s="406"/>
      <c r="G117" s="406"/>
      <c r="H117" s="406"/>
      <c r="I117" s="406"/>
      <c r="J117" s="395">
        <v>1010001034053</v>
      </c>
      <c r="K117" s="395"/>
      <c r="L117" s="395"/>
      <c r="M117" s="395"/>
      <c r="N117" s="395"/>
      <c r="O117" s="395"/>
      <c r="P117" s="396" t="s">
        <v>592</v>
      </c>
      <c r="Q117" s="396"/>
      <c r="R117" s="396"/>
      <c r="S117" s="396"/>
      <c r="T117" s="396"/>
      <c r="U117" s="396"/>
      <c r="V117" s="396"/>
      <c r="W117" s="396"/>
      <c r="X117" s="396"/>
      <c r="Y117" s="397">
        <v>1</v>
      </c>
      <c r="Z117" s="398"/>
      <c r="AA117" s="398"/>
      <c r="AB117" s="399"/>
      <c r="AC117" s="873" t="s">
        <v>337</v>
      </c>
      <c r="AD117" s="873"/>
      <c r="AE117" s="873"/>
      <c r="AF117" s="873"/>
      <c r="AG117" s="873"/>
      <c r="AH117" s="402" t="s">
        <v>588</v>
      </c>
      <c r="AI117" s="402"/>
      <c r="AJ117" s="402"/>
      <c r="AK117" s="402"/>
      <c r="AL117" s="403" t="s">
        <v>588</v>
      </c>
      <c r="AM117" s="404"/>
      <c r="AN117" s="404"/>
      <c r="AO117" s="405"/>
      <c r="AP117" s="394" t="s">
        <v>588</v>
      </c>
      <c r="AQ117" s="394"/>
      <c r="AR117" s="394"/>
      <c r="AS117" s="394"/>
      <c r="AT117" s="394"/>
      <c r="AU117" s="394"/>
      <c r="AV117" s="394"/>
      <c r="AW117" s="394"/>
      <c r="AX117" s="394"/>
      <c r="AY117" s="2">
        <f>COUNTA($C$117)</f>
        <v>1</v>
      </c>
    </row>
    <row r="118" spans="1:51" ht="26.25" customHeight="1" x14ac:dyDescent="0.15">
      <c r="A118" s="872">
        <v>16</v>
      </c>
      <c r="B118" s="872">
        <v>1</v>
      </c>
      <c r="C118" s="406" t="s">
        <v>105</v>
      </c>
      <c r="D118" s="406"/>
      <c r="E118" s="406"/>
      <c r="F118" s="406"/>
      <c r="G118" s="406"/>
      <c r="H118" s="406"/>
      <c r="I118" s="406"/>
      <c r="J118" s="395">
        <v>1010001034053</v>
      </c>
      <c r="K118" s="395"/>
      <c r="L118" s="395"/>
      <c r="M118" s="395"/>
      <c r="N118" s="395"/>
      <c r="O118" s="395"/>
      <c r="P118" s="396" t="s">
        <v>803</v>
      </c>
      <c r="Q118" s="396"/>
      <c r="R118" s="396"/>
      <c r="S118" s="396"/>
      <c r="T118" s="396"/>
      <c r="U118" s="396"/>
      <c r="V118" s="396"/>
      <c r="W118" s="396"/>
      <c r="X118" s="396"/>
      <c r="Y118" s="397">
        <v>0.3</v>
      </c>
      <c r="Z118" s="398"/>
      <c r="AA118" s="398"/>
      <c r="AB118" s="399"/>
      <c r="AC118" s="873" t="s">
        <v>337</v>
      </c>
      <c r="AD118" s="873"/>
      <c r="AE118" s="873"/>
      <c r="AF118" s="873"/>
      <c r="AG118" s="873"/>
      <c r="AH118" s="402" t="s">
        <v>588</v>
      </c>
      <c r="AI118" s="402"/>
      <c r="AJ118" s="402"/>
      <c r="AK118" s="402"/>
      <c r="AL118" s="403" t="s">
        <v>588</v>
      </c>
      <c r="AM118" s="404"/>
      <c r="AN118" s="404"/>
      <c r="AO118" s="405"/>
      <c r="AP118" s="394" t="s">
        <v>588</v>
      </c>
      <c r="AQ118" s="394"/>
      <c r="AR118" s="394"/>
      <c r="AS118" s="394"/>
      <c r="AT118" s="394"/>
      <c r="AU118" s="394"/>
      <c r="AV118" s="394"/>
      <c r="AW118" s="394"/>
      <c r="AX118" s="394"/>
      <c r="AY118" s="2">
        <f>COUNTA($C$118)</f>
        <v>1</v>
      </c>
    </row>
    <row r="119" spans="1:51" ht="54" customHeight="1" x14ac:dyDescent="0.15">
      <c r="A119" s="872">
        <v>17</v>
      </c>
      <c r="B119" s="872">
        <v>1</v>
      </c>
      <c r="C119" s="406" t="s">
        <v>1024</v>
      </c>
      <c r="D119" s="406"/>
      <c r="E119" s="406"/>
      <c r="F119" s="406"/>
      <c r="G119" s="406"/>
      <c r="H119" s="406"/>
      <c r="I119" s="406"/>
      <c r="J119" s="395">
        <v>1010401023408</v>
      </c>
      <c r="K119" s="395"/>
      <c r="L119" s="395"/>
      <c r="M119" s="395"/>
      <c r="N119" s="395"/>
      <c r="O119" s="395"/>
      <c r="P119" s="396" t="s">
        <v>1033</v>
      </c>
      <c r="Q119" s="396"/>
      <c r="R119" s="396"/>
      <c r="S119" s="396"/>
      <c r="T119" s="396"/>
      <c r="U119" s="396"/>
      <c r="V119" s="396"/>
      <c r="W119" s="396"/>
      <c r="X119" s="396"/>
      <c r="Y119" s="397">
        <v>1.2</v>
      </c>
      <c r="Z119" s="398"/>
      <c r="AA119" s="398"/>
      <c r="AB119" s="399"/>
      <c r="AC119" s="873" t="s">
        <v>513</v>
      </c>
      <c r="AD119" s="873"/>
      <c r="AE119" s="873"/>
      <c r="AF119" s="873"/>
      <c r="AG119" s="873"/>
      <c r="AH119" s="402" t="s">
        <v>588</v>
      </c>
      <c r="AI119" s="402"/>
      <c r="AJ119" s="402"/>
      <c r="AK119" s="402"/>
      <c r="AL119" s="403" t="s">
        <v>588</v>
      </c>
      <c r="AM119" s="404"/>
      <c r="AN119" s="404"/>
      <c r="AO119" s="405"/>
      <c r="AP119" s="394" t="s">
        <v>588</v>
      </c>
      <c r="AQ119" s="394"/>
      <c r="AR119" s="394"/>
      <c r="AS119" s="394"/>
      <c r="AT119" s="394"/>
      <c r="AU119" s="394"/>
      <c r="AV119" s="394"/>
      <c r="AW119" s="394"/>
      <c r="AX119" s="394"/>
      <c r="AY119" s="2">
        <f>COUNTA($C$119)</f>
        <v>1</v>
      </c>
    </row>
    <row r="120" spans="1:51" ht="26.25" hidden="1" customHeight="1" x14ac:dyDescent="0.15">
      <c r="A120" s="872">
        <v>18</v>
      </c>
      <c r="B120" s="872">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73"/>
      <c r="AD120" s="873"/>
      <c r="AE120" s="873"/>
      <c r="AF120" s="873"/>
      <c r="AG120" s="873"/>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hidden="1" customHeight="1" x14ac:dyDescent="0.15">
      <c r="A121" s="872">
        <v>19</v>
      </c>
      <c r="B121" s="872">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73"/>
      <c r="AD121" s="873"/>
      <c r="AE121" s="873"/>
      <c r="AF121" s="873"/>
      <c r="AG121" s="873"/>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hidden="1" customHeight="1" x14ac:dyDescent="0.15">
      <c r="A122" s="872">
        <v>20</v>
      </c>
      <c r="B122" s="872">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73"/>
      <c r="AD122" s="873"/>
      <c r="AE122" s="873"/>
      <c r="AF122" s="873"/>
      <c r="AG122" s="873"/>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hidden="1" customHeight="1" x14ac:dyDescent="0.15">
      <c r="A123" s="872">
        <v>21</v>
      </c>
      <c r="B123" s="872">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73"/>
      <c r="AD123" s="873"/>
      <c r="AE123" s="873"/>
      <c r="AF123" s="873"/>
      <c r="AG123" s="873"/>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hidden="1" customHeight="1" x14ac:dyDescent="0.15">
      <c r="A124" s="872">
        <v>22</v>
      </c>
      <c r="B124" s="872">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73"/>
      <c r="AD124" s="873"/>
      <c r="AE124" s="873"/>
      <c r="AF124" s="873"/>
      <c r="AG124" s="873"/>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hidden="1" customHeight="1" x14ac:dyDescent="0.15">
      <c r="A125" s="872">
        <v>23</v>
      </c>
      <c r="B125" s="872">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73"/>
      <c r="AD125" s="873"/>
      <c r="AE125" s="873"/>
      <c r="AF125" s="873"/>
      <c r="AG125" s="873"/>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hidden="1" customHeight="1" x14ac:dyDescent="0.15">
      <c r="A126" s="872">
        <v>24</v>
      </c>
      <c r="B126" s="872">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73"/>
      <c r="AD126" s="873"/>
      <c r="AE126" s="873"/>
      <c r="AF126" s="873"/>
      <c r="AG126" s="873"/>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hidden="1" customHeight="1" x14ac:dyDescent="0.15">
      <c r="A127" s="872">
        <v>25</v>
      </c>
      <c r="B127" s="872">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73"/>
      <c r="AD127" s="873"/>
      <c r="AE127" s="873"/>
      <c r="AF127" s="873"/>
      <c r="AG127" s="873"/>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hidden="1" customHeight="1" x14ac:dyDescent="0.15">
      <c r="A128" s="872">
        <v>26</v>
      </c>
      <c r="B128" s="872">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73"/>
      <c r="AD128" s="873"/>
      <c r="AE128" s="873"/>
      <c r="AF128" s="873"/>
      <c r="AG128" s="873"/>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hidden="1" customHeight="1" x14ac:dyDescent="0.15">
      <c r="A129" s="872">
        <v>27</v>
      </c>
      <c r="B129" s="872">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73"/>
      <c r="AD129" s="873"/>
      <c r="AE129" s="873"/>
      <c r="AF129" s="873"/>
      <c r="AG129" s="873"/>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hidden="1" customHeight="1" x14ac:dyDescent="0.15">
      <c r="A130" s="872">
        <v>28</v>
      </c>
      <c r="B130" s="872">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73"/>
      <c r="AD130" s="873"/>
      <c r="AE130" s="873"/>
      <c r="AF130" s="873"/>
      <c r="AG130" s="873"/>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hidden="1" customHeight="1" x14ac:dyDescent="0.15">
      <c r="A131" s="872">
        <v>29</v>
      </c>
      <c r="B131" s="872">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73"/>
      <c r="AD131" s="873"/>
      <c r="AE131" s="873"/>
      <c r="AF131" s="873"/>
      <c r="AG131" s="873"/>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hidden="1" customHeight="1" x14ac:dyDescent="0.15">
      <c r="A132" s="872">
        <v>30</v>
      </c>
      <c r="B132" s="872">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73"/>
      <c r="AD132" s="873"/>
      <c r="AE132" s="873"/>
      <c r="AF132" s="873"/>
      <c r="AG132" s="873"/>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hidden="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hidden="1" x14ac:dyDescent="0.15">
      <c r="B134" s="11" t="s">
        <v>232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hidden="1" customHeight="1" x14ac:dyDescent="0.15">
      <c r="A135" s="183"/>
      <c r="B135" s="183"/>
      <c r="C135" s="183" t="s">
        <v>99</v>
      </c>
      <c r="D135" s="183"/>
      <c r="E135" s="183"/>
      <c r="F135" s="183"/>
      <c r="G135" s="183"/>
      <c r="H135" s="183"/>
      <c r="I135" s="183"/>
      <c r="J135" s="874" t="s">
        <v>108</v>
      </c>
      <c r="K135" s="875"/>
      <c r="L135" s="875"/>
      <c r="M135" s="875"/>
      <c r="N135" s="875"/>
      <c r="O135" s="875"/>
      <c r="P135" s="183" t="s">
        <v>27</v>
      </c>
      <c r="Q135" s="183"/>
      <c r="R135" s="183"/>
      <c r="S135" s="183"/>
      <c r="T135" s="183"/>
      <c r="U135" s="183"/>
      <c r="V135" s="183"/>
      <c r="W135" s="183"/>
      <c r="X135" s="183"/>
      <c r="Y135" s="415" t="s">
        <v>509</v>
      </c>
      <c r="Z135" s="415"/>
      <c r="AA135" s="415"/>
      <c r="AB135" s="415"/>
      <c r="AC135" s="874" t="s">
        <v>433</v>
      </c>
      <c r="AD135" s="874"/>
      <c r="AE135" s="874"/>
      <c r="AF135" s="874"/>
      <c r="AG135" s="874"/>
      <c r="AH135" s="415" t="s">
        <v>456</v>
      </c>
      <c r="AI135" s="183"/>
      <c r="AJ135" s="183"/>
      <c r="AK135" s="183"/>
      <c r="AL135" s="183" t="s">
        <v>26</v>
      </c>
      <c r="AM135" s="183"/>
      <c r="AN135" s="183"/>
      <c r="AO135" s="416"/>
      <c r="AP135" s="874" t="s">
        <v>512</v>
      </c>
      <c r="AQ135" s="874"/>
      <c r="AR135" s="874"/>
      <c r="AS135" s="874"/>
      <c r="AT135" s="874"/>
      <c r="AU135" s="874"/>
      <c r="AV135" s="874"/>
      <c r="AW135" s="874"/>
      <c r="AX135" s="874"/>
      <c r="AY135">
        <f>$AY$133</f>
        <v>0</v>
      </c>
    </row>
    <row r="136" spans="1:51" ht="26.25" hidden="1" customHeight="1" x14ac:dyDescent="0.15">
      <c r="A136" s="872">
        <v>1</v>
      </c>
      <c r="B136" s="872">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73"/>
      <c r="AD136" s="873"/>
      <c r="AE136" s="873"/>
      <c r="AF136" s="873"/>
      <c r="AG136" s="873"/>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hidden="1" customHeight="1" x14ac:dyDescent="0.15">
      <c r="A137" s="872">
        <v>2</v>
      </c>
      <c r="B137" s="872">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73"/>
      <c r="AD137" s="873"/>
      <c r="AE137" s="873"/>
      <c r="AF137" s="873"/>
      <c r="AG137" s="873"/>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hidden="1" customHeight="1" x14ac:dyDescent="0.15">
      <c r="A138" s="872">
        <v>3</v>
      </c>
      <c r="B138" s="872">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73"/>
      <c r="AD138" s="873"/>
      <c r="AE138" s="873"/>
      <c r="AF138" s="873"/>
      <c r="AG138" s="873"/>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hidden="1" customHeight="1" x14ac:dyDescent="0.15">
      <c r="A139" s="872">
        <v>4</v>
      </c>
      <c r="B139" s="872">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73"/>
      <c r="AD139" s="873"/>
      <c r="AE139" s="873"/>
      <c r="AF139" s="873"/>
      <c r="AG139" s="873"/>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hidden="1" customHeight="1" x14ac:dyDescent="0.15">
      <c r="A140" s="872">
        <v>5</v>
      </c>
      <c r="B140" s="872">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73"/>
      <c r="AD140" s="873"/>
      <c r="AE140" s="873"/>
      <c r="AF140" s="873"/>
      <c r="AG140" s="873"/>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hidden="1" customHeight="1" x14ac:dyDescent="0.15">
      <c r="A141" s="872">
        <v>6</v>
      </c>
      <c r="B141" s="872">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73"/>
      <c r="AD141" s="873"/>
      <c r="AE141" s="873"/>
      <c r="AF141" s="873"/>
      <c r="AG141" s="873"/>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hidden="1" customHeight="1" x14ac:dyDescent="0.15">
      <c r="A142" s="872">
        <v>7</v>
      </c>
      <c r="B142" s="872">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73"/>
      <c r="AD142" s="873"/>
      <c r="AE142" s="873"/>
      <c r="AF142" s="873"/>
      <c r="AG142" s="873"/>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hidden="1" customHeight="1" x14ac:dyDescent="0.15">
      <c r="A143" s="872">
        <v>8</v>
      </c>
      <c r="B143" s="872">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73"/>
      <c r="AD143" s="873"/>
      <c r="AE143" s="873"/>
      <c r="AF143" s="873"/>
      <c r="AG143" s="873"/>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hidden="1" customHeight="1" x14ac:dyDescent="0.15">
      <c r="A144" s="872">
        <v>9</v>
      </c>
      <c r="B144" s="872">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73"/>
      <c r="AD144" s="873"/>
      <c r="AE144" s="873"/>
      <c r="AF144" s="873"/>
      <c r="AG144" s="873"/>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hidden="1" customHeight="1" x14ac:dyDescent="0.15">
      <c r="A145" s="872">
        <v>10</v>
      </c>
      <c r="B145" s="872">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73"/>
      <c r="AD145" s="873"/>
      <c r="AE145" s="873"/>
      <c r="AF145" s="873"/>
      <c r="AG145" s="873"/>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hidden="1" customHeight="1" x14ac:dyDescent="0.15">
      <c r="A146" s="872">
        <v>11</v>
      </c>
      <c r="B146" s="872">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73"/>
      <c r="AD146" s="873"/>
      <c r="AE146" s="873"/>
      <c r="AF146" s="873"/>
      <c r="AG146" s="873"/>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hidden="1" customHeight="1" x14ac:dyDescent="0.15">
      <c r="A147" s="872">
        <v>12</v>
      </c>
      <c r="B147" s="872">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73"/>
      <c r="AD147" s="873"/>
      <c r="AE147" s="873"/>
      <c r="AF147" s="873"/>
      <c r="AG147" s="873"/>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hidden="1" customHeight="1" x14ac:dyDescent="0.15">
      <c r="A148" s="872">
        <v>13</v>
      </c>
      <c r="B148" s="872">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73"/>
      <c r="AD148" s="873"/>
      <c r="AE148" s="873"/>
      <c r="AF148" s="873"/>
      <c r="AG148" s="873"/>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hidden="1" customHeight="1" x14ac:dyDescent="0.15">
      <c r="A149" s="872">
        <v>14</v>
      </c>
      <c r="B149" s="872">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73"/>
      <c r="AD149" s="873"/>
      <c r="AE149" s="873"/>
      <c r="AF149" s="873"/>
      <c r="AG149" s="873"/>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hidden="1" customHeight="1" x14ac:dyDescent="0.15">
      <c r="A150" s="872">
        <v>15</v>
      </c>
      <c r="B150" s="872">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73"/>
      <c r="AD150" s="873"/>
      <c r="AE150" s="873"/>
      <c r="AF150" s="873"/>
      <c r="AG150" s="873"/>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hidden="1" customHeight="1" x14ac:dyDescent="0.15">
      <c r="A151" s="872">
        <v>16</v>
      </c>
      <c r="B151" s="872">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73"/>
      <c r="AD151" s="873"/>
      <c r="AE151" s="873"/>
      <c r="AF151" s="873"/>
      <c r="AG151" s="873"/>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hidden="1" customHeight="1" x14ac:dyDescent="0.15">
      <c r="A152" s="872">
        <v>17</v>
      </c>
      <c r="B152" s="872">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73"/>
      <c r="AD152" s="873"/>
      <c r="AE152" s="873"/>
      <c r="AF152" s="873"/>
      <c r="AG152" s="873"/>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hidden="1" customHeight="1" x14ac:dyDescent="0.15">
      <c r="A153" s="872">
        <v>18</v>
      </c>
      <c r="B153" s="872">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73"/>
      <c r="AD153" s="873"/>
      <c r="AE153" s="873"/>
      <c r="AF153" s="873"/>
      <c r="AG153" s="873"/>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hidden="1" customHeight="1" x14ac:dyDescent="0.15">
      <c r="A154" s="872">
        <v>19</v>
      </c>
      <c r="B154" s="872">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73"/>
      <c r="AD154" s="873"/>
      <c r="AE154" s="873"/>
      <c r="AF154" s="873"/>
      <c r="AG154" s="873"/>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hidden="1" customHeight="1" x14ac:dyDescent="0.15">
      <c r="A155" s="872">
        <v>20</v>
      </c>
      <c r="B155" s="872">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73"/>
      <c r="AD155" s="873"/>
      <c r="AE155" s="873"/>
      <c r="AF155" s="873"/>
      <c r="AG155" s="873"/>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hidden="1" customHeight="1" x14ac:dyDescent="0.15">
      <c r="A156" s="872">
        <v>21</v>
      </c>
      <c r="B156" s="872">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73"/>
      <c r="AD156" s="873"/>
      <c r="AE156" s="873"/>
      <c r="AF156" s="873"/>
      <c r="AG156" s="873"/>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hidden="1" customHeight="1" x14ac:dyDescent="0.15">
      <c r="A157" s="872">
        <v>22</v>
      </c>
      <c r="B157" s="872">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73"/>
      <c r="AD157" s="873"/>
      <c r="AE157" s="873"/>
      <c r="AF157" s="873"/>
      <c r="AG157" s="873"/>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hidden="1" customHeight="1" x14ac:dyDescent="0.15">
      <c r="A158" s="872">
        <v>23</v>
      </c>
      <c r="B158" s="872">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73"/>
      <c r="AD158" s="873"/>
      <c r="AE158" s="873"/>
      <c r="AF158" s="873"/>
      <c r="AG158" s="873"/>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hidden="1" customHeight="1" x14ac:dyDescent="0.15">
      <c r="A159" s="872">
        <v>24</v>
      </c>
      <c r="B159" s="872">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73"/>
      <c r="AD159" s="873"/>
      <c r="AE159" s="873"/>
      <c r="AF159" s="873"/>
      <c r="AG159" s="873"/>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hidden="1" customHeight="1" x14ac:dyDescent="0.15">
      <c r="A160" s="872">
        <v>25</v>
      </c>
      <c r="B160" s="872">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73"/>
      <c r="AD160" s="873"/>
      <c r="AE160" s="873"/>
      <c r="AF160" s="873"/>
      <c r="AG160" s="873"/>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hidden="1" customHeight="1" x14ac:dyDescent="0.15">
      <c r="A161" s="872">
        <v>26</v>
      </c>
      <c r="B161" s="872">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73"/>
      <c r="AD161" s="873"/>
      <c r="AE161" s="873"/>
      <c r="AF161" s="873"/>
      <c r="AG161" s="873"/>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hidden="1" customHeight="1" x14ac:dyDescent="0.15">
      <c r="A162" s="872">
        <v>27</v>
      </c>
      <c r="B162" s="872">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73"/>
      <c r="AD162" s="873"/>
      <c r="AE162" s="873"/>
      <c r="AF162" s="873"/>
      <c r="AG162" s="873"/>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hidden="1" customHeight="1" x14ac:dyDescent="0.15">
      <c r="A163" s="872">
        <v>28</v>
      </c>
      <c r="B163" s="872">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73"/>
      <c r="AD163" s="873"/>
      <c r="AE163" s="873"/>
      <c r="AF163" s="873"/>
      <c r="AG163" s="873"/>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hidden="1" customHeight="1" x14ac:dyDescent="0.15">
      <c r="A164" s="872">
        <v>29</v>
      </c>
      <c r="B164" s="872">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73"/>
      <c r="AD164" s="873"/>
      <c r="AE164" s="873"/>
      <c r="AF164" s="873"/>
      <c r="AG164" s="873"/>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hidden="1" customHeight="1" x14ac:dyDescent="0.15">
      <c r="A165" s="872">
        <v>30</v>
      </c>
      <c r="B165" s="872">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73"/>
      <c r="AD165" s="873"/>
      <c r="AE165" s="873"/>
      <c r="AF165" s="873"/>
      <c r="AG165" s="873"/>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hidden="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hidden="1" x14ac:dyDescent="0.15">
      <c r="B167" s="11" t="s">
        <v>385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hidden="1" customHeight="1" x14ac:dyDescent="0.15">
      <c r="A168" s="183"/>
      <c r="B168" s="183"/>
      <c r="C168" s="183" t="s">
        <v>99</v>
      </c>
      <c r="D168" s="183"/>
      <c r="E168" s="183"/>
      <c r="F168" s="183"/>
      <c r="G168" s="183"/>
      <c r="H168" s="183"/>
      <c r="I168" s="183"/>
      <c r="J168" s="874" t="s">
        <v>108</v>
      </c>
      <c r="K168" s="875"/>
      <c r="L168" s="875"/>
      <c r="M168" s="875"/>
      <c r="N168" s="875"/>
      <c r="O168" s="875"/>
      <c r="P168" s="183" t="s">
        <v>27</v>
      </c>
      <c r="Q168" s="183"/>
      <c r="R168" s="183"/>
      <c r="S168" s="183"/>
      <c r="T168" s="183"/>
      <c r="U168" s="183"/>
      <c r="V168" s="183"/>
      <c r="W168" s="183"/>
      <c r="X168" s="183"/>
      <c r="Y168" s="415" t="s">
        <v>509</v>
      </c>
      <c r="Z168" s="415"/>
      <c r="AA168" s="415"/>
      <c r="AB168" s="415"/>
      <c r="AC168" s="874" t="s">
        <v>433</v>
      </c>
      <c r="AD168" s="874"/>
      <c r="AE168" s="874"/>
      <c r="AF168" s="874"/>
      <c r="AG168" s="874"/>
      <c r="AH168" s="415" t="s">
        <v>456</v>
      </c>
      <c r="AI168" s="183"/>
      <c r="AJ168" s="183"/>
      <c r="AK168" s="183"/>
      <c r="AL168" s="183" t="s">
        <v>26</v>
      </c>
      <c r="AM168" s="183"/>
      <c r="AN168" s="183"/>
      <c r="AO168" s="416"/>
      <c r="AP168" s="874" t="s">
        <v>512</v>
      </c>
      <c r="AQ168" s="874"/>
      <c r="AR168" s="874"/>
      <c r="AS168" s="874"/>
      <c r="AT168" s="874"/>
      <c r="AU168" s="874"/>
      <c r="AV168" s="874"/>
      <c r="AW168" s="874"/>
      <c r="AX168" s="874"/>
      <c r="AY168">
        <f>$AY$166</f>
        <v>0</v>
      </c>
    </row>
    <row r="169" spans="1:51" ht="26.25" hidden="1" customHeight="1" x14ac:dyDescent="0.15">
      <c r="A169" s="872">
        <v>1</v>
      </c>
      <c r="B169" s="872">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73"/>
      <c r="AD169" s="873"/>
      <c r="AE169" s="873"/>
      <c r="AF169" s="873"/>
      <c r="AG169" s="873"/>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hidden="1" customHeight="1" x14ac:dyDescent="0.15">
      <c r="A170" s="872">
        <v>2</v>
      </c>
      <c r="B170" s="872">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73"/>
      <c r="AD170" s="873"/>
      <c r="AE170" s="873"/>
      <c r="AF170" s="873"/>
      <c r="AG170" s="873"/>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hidden="1" customHeight="1" x14ac:dyDescent="0.15">
      <c r="A171" s="872">
        <v>3</v>
      </c>
      <c r="B171" s="872">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73"/>
      <c r="AD171" s="873"/>
      <c r="AE171" s="873"/>
      <c r="AF171" s="873"/>
      <c r="AG171" s="873"/>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hidden="1" customHeight="1" x14ac:dyDescent="0.15">
      <c r="A172" s="872">
        <v>4</v>
      </c>
      <c r="B172" s="872">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73"/>
      <c r="AD172" s="873"/>
      <c r="AE172" s="873"/>
      <c r="AF172" s="873"/>
      <c r="AG172" s="873"/>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hidden="1" customHeight="1" x14ac:dyDescent="0.15">
      <c r="A173" s="872">
        <v>5</v>
      </c>
      <c r="B173" s="872">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73"/>
      <c r="AD173" s="873"/>
      <c r="AE173" s="873"/>
      <c r="AF173" s="873"/>
      <c r="AG173" s="873"/>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hidden="1" customHeight="1" x14ac:dyDescent="0.15">
      <c r="A174" s="872">
        <v>6</v>
      </c>
      <c r="B174" s="872">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73"/>
      <c r="AD174" s="873"/>
      <c r="AE174" s="873"/>
      <c r="AF174" s="873"/>
      <c r="AG174" s="873"/>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hidden="1" customHeight="1" x14ac:dyDescent="0.15">
      <c r="A175" s="872">
        <v>7</v>
      </c>
      <c r="B175" s="872">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73"/>
      <c r="AD175" s="873"/>
      <c r="AE175" s="873"/>
      <c r="AF175" s="873"/>
      <c r="AG175" s="873"/>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hidden="1" customHeight="1" x14ac:dyDescent="0.15">
      <c r="A176" s="872">
        <v>8</v>
      </c>
      <c r="B176" s="872">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73"/>
      <c r="AD176" s="873"/>
      <c r="AE176" s="873"/>
      <c r="AF176" s="873"/>
      <c r="AG176" s="873"/>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hidden="1" customHeight="1" x14ac:dyDescent="0.15">
      <c r="A177" s="872">
        <v>9</v>
      </c>
      <c r="B177" s="872">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73"/>
      <c r="AD177" s="873"/>
      <c r="AE177" s="873"/>
      <c r="AF177" s="873"/>
      <c r="AG177" s="873"/>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hidden="1" customHeight="1" x14ac:dyDescent="0.15">
      <c r="A178" s="872">
        <v>10</v>
      </c>
      <c r="B178" s="872">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73"/>
      <c r="AD178" s="873"/>
      <c r="AE178" s="873"/>
      <c r="AF178" s="873"/>
      <c r="AG178" s="873"/>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hidden="1" customHeight="1" x14ac:dyDescent="0.15">
      <c r="A179" s="872">
        <v>11</v>
      </c>
      <c r="B179" s="872">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73"/>
      <c r="AD179" s="873"/>
      <c r="AE179" s="873"/>
      <c r="AF179" s="873"/>
      <c r="AG179" s="873"/>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hidden="1" customHeight="1" x14ac:dyDescent="0.15">
      <c r="A180" s="872">
        <v>12</v>
      </c>
      <c r="B180" s="872">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73"/>
      <c r="AD180" s="873"/>
      <c r="AE180" s="873"/>
      <c r="AF180" s="873"/>
      <c r="AG180" s="873"/>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hidden="1" customHeight="1" x14ac:dyDescent="0.15">
      <c r="A181" s="872">
        <v>13</v>
      </c>
      <c r="B181" s="872">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73"/>
      <c r="AD181" s="873"/>
      <c r="AE181" s="873"/>
      <c r="AF181" s="873"/>
      <c r="AG181" s="873"/>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hidden="1" customHeight="1" x14ac:dyDescent="0.15">
      <c r="A182" s="872">
        <v>14</v>
      </c>
      <c r="B182" s="872">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73"/>
      <c r="AD182" s="873"/>
      <c r="AE182" s="873"/>
      <c r="AF182" s="873"/>
      <c r="AG182" s="873"/>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hidden="1" customHeight="1" x14ac:dyDescent="0.15">
      <c r="A183" s="872">
        <v>15</v>
      </c>
      <c r="B183" s="872">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73"/>
      <c r="AD183" s="873"/>
      <c r="AE183" s="873"/>
      <c r="AF183" s="873"/>
      <c r="AG183" s="873"/>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hidden="1" customHeight="1" x14ac:dyDescent="0.15">
      <c r="A184" s="872">
        <v>16</v>
      </c>
      <c r="B184" s="872">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73"/>
      <c r="AD184" s="873"/>
      <c r="AE184" s="873"/>
      <c r="AF184" s="873"/>
      <c r="AG184" s="873"/>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hidden="1" customHeight="1" x14ac:dyDescent="0.15">
      <c r="A185" s="872">
        <v>17</v>
      </c>
      <c r="B185" s="872">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73"/>
      <c r="AD185" s="873"/>
      <c r="AE185" s="873"/>
      <c r="AF185" s="873"/>
      <c r="AG185" s="873"/>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hidden="1" customHeight="1" x14ac:dyDescent="0.15">
      <c r="A186" s="872">
        <v>18</v>
      </c>
      <c r="B186" s="872">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73"/>
      <c r="AD186" s="873"/>
      <c r="AE186" s="873"/>
      <c r="AF186" s="873"/>
      <c r="AG186" s="873"/>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hidden="1" customHeight="1" x14ac:dyDescent="0.15">
      <c r="A187" s="872">
        <v>19</v>
      </c>
      <c r="B187" s="872">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73"/>
      <c r="AD187" s="873"/>
      <c r="AE187" s="873"/>
      <c r="AF187" s="873"/>
      <c r="AG187" s="873"/>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hidden="1" customHeight="1" x14ac:dyDescent="0.15">
      <c r="A188" s="872">
        <v>20</v>
      </c>
      <c r="B188" s="872">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73"/>
      <c r="AD188" s="873"/>
      <c r="AE188" s="873"/>
      <c r="AF188" s="873"/>
      <c r="AG188" s="873"/>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hidden="1" customHeight="1" x14ac:dyDescent="0.15">
      <c r="A189" s="872">
        <v>21</v>
      </c>
      <c r="B189" s="872">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73"/>
      <c r="AD189" s="873"/>
      <c r="AE189" s="873"/>
      <c r="AF189" s="873"/>
      <c r="AG189" s="873"/>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hidden="1" customHeight="1" x14ac:dyDescent="0.15">
      <c r="A190" s="872">
        <v>22</v>
      </c>
      <c r="B190" s="872">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73"/>
      <c r="AD190" s="873"/>
      <c r="AE190" s="873"/>
      <c r="AF190" s="873"/>
      <c r="AG190" s="873"/>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hidden="1" customHeight="1" x14ac:dyDescent="0.15">
      <c r="A191" s="872">
        <v>23</v>
      </c>
      <c r="B191" s="872">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73"/>
      <c r="AD191" s="873"/>
      <c r="AE191" s="873"/>
      <c r="AF191" s="873"/>
      <c r="AG191" s="873"/>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hidden="1" customHeight="1" x14ac:dyDescent="0.15">
      <c r="A192" s="872">
        <v>24</v>
      </c>
      <c r="B192" s="872">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73"/>
      <c r="AD192" s="873"/>
      <c r="AE192" s="873"/>
      <c r="AF192" s="873"/>
      <c r="AG192" s="873"/>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hidden="1" customHeight="1" x14ac:dyDescent="0.15">
      <c r="A193" s="872">
        <v>25</v>
      </c>
      <c r="B193" s="872">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73"/>
      <c r="AD193" s="873"/>
      <c r="AE193" s="873"/>
      <c r="AF193" s="873"/>
      <c r="AG193" s="873"/>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hidden="1" customHeight="1" x14ac:dyDescent="0.15">
      <c r="A194" s="872">
        <v>26</v>
      </c>
      <c r="B194" s="872">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73"/>
      <c r="AD194" s="873"/>
      <c r="AE194" s="873"/>
      <c r="AF194" s="873"/>
      <c r="AG194" s="873"/>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hidden="1" customHeight="1" x14ac:dyDescent="0.15">
      <c r="A195" s="872">
        <v>27</v>
      </c>
      <c r="B195" s="872">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73"/>
      <c r="AD195" s="873"/>
      <c r="AE195" s="873"/>
      <c r="AF195" s="873"/>
      <c r="AG195" s="873"/>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hidden="1" customHeight="1" x14ac:dyDescent="0.15">
      <c r="A196" s="872">
        <v>28</v>
      </c>
      <c r="B196" s="872">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73"/>
      <c r="AD196" s="873"/>
      <c r="AE196" s="873"/>
      <c r="AF196" s="873"/>
      <c r="AG196" s="873"/>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hidden="1" customHeight="1" x14ac:dyDescent="0.15">
      <c r="A197" s="872">
        <v>29</v>
      </c>
      <c r="B197" s="872">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73"/>
      <c r="AD197" s="873"/>
      <c r="AE197" s="873"/>
      <c r="AF197" s="873"/>
      <c r="AG197" s="873"/>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hidden="1" customHeight="1" x14ac:dyDescent="0.15">
      <c r="A198" s="872">
        <v>30</v>
      </c>
      <c r="B198" s="872">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73"/>
      <c r="AD198" s="873"/>
      <c r="AE198" s="873"/>
      <c r="AF198" s="873"/>
      <c r="AG198" s="873"/>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hidden="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hidden="1" x14ac:dyDescent="0.15">
      <c r="B200" s="11" t="s">
        <v>186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hidden="1" customHeight="1" x14ac:dyDescent="0.15">
      <c r="A201" s="183"/>
      <c r="B201" s="183"/>
      <c r="C201" s="183" t="s">
        <v>99</v>
      </c>
      <c r="D201" s="183"/>
      <c r="E201" s="183"/>
      <c r="F201" s="183"/>
      <c r="G201" s="183"/>
      <c r="H201" s="183"/>
      <c r="I201" s="183"/>
      <c r="J201" s="874" t="s">
        <v>108</v>
      </c>
      <c r="K201" s="875"/>
      <c r="L201" s="875"/>
      <c r="M201" s="875"/>
      <c r="N201" s="875"/>
      <c r="O201" s="875"/>
      <c r="P201" s="183" t="s">
        <v>27</v>
      </c>
      <c r="Q201" s="183"/>
      <c r="R201" s="183"/>
      <c r="S201" s="183"/>
      <c r="T201" s="183"/>
      <c r="U201" s="183"/>
      <c r="V201" s="183"/>
      <c r="W201" s="183"/>
      <c r="X201" s="183"/>
      <c r="Y201" s="415" t="s">
        <v>509</v>
      </c>
      <c r="Z201" s="415"/>
      <c r="AA201" s="415"/>
      <c r="AB201" s="415"/>
      <c r="AC201" s="874" t="s">
        <v>433</v>
      </c>
      <c r="AD201" s="874"/>
      <c r="AE201" s="874"/>
      <c r="AF201" s="874"/>
      <c r="AG201" s="874"/>
      <c r="AH201" s="415" t="s">
        <v>456</v>
      </c>
      <c r="AI201" s="183"/>
      <c r="AJ201" s="183"/>
      <c r="AK201" s="183"/>
      <c r="AL201" s="183" t="s">
        <v>26</v>
      </c>
      <c r="AM201" s="183"/>
      <c r="AN201" s="183"/>
      <c r="AO201" s="416"/>
      <c r="AP201" s="874" t="s">
        <v>512</v>
      </c>
      <c r="AQ201" s="874"/>
      <c r="AR201" s="874"/>
      <c r="AS201" s="874"/>
      <c r="AT201" s="874"/>
      <c r="AU201" s="874"/>
      <c r="AV201" s="874"/>
      <c r="AW201" s="874"/>
      <c r="AX201" s="874"/>
      <c r="AY201">
        <f>$AY$199</f>
        <v>0</v>
      </c>
    </row>
    <row r="202" spans="1:51" ht="26.25" hidden="1" customHeight="1" x14ac:dyDescent="0.15">
      <c r="A202" s="872">
        <v>1</v>
      </c>
      <c r="B202" s="872">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73"/>
      <c r="AD202" s="873"/>
      <c r="AE202" s="873"/>
      <c r="AF202" s="873"/>
      <c r="AG202" s="873"/>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hidden="1" customHeight="1" x14ac:dyDescent="0.15">
      <c r="A203" s="872">
        <v>2</v>
      </c>
      <c r="B203" s="872">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73"/>
      <c r="AD203" s="873"/>
      <c r="AE203" s="873"/>
      <c r="AF203" s="873"/>
      <c r="AG203" s="873"/>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hidden="1" customHeight="1" x14ac:dyDescent="0.15">
      <c r="A204" s="872">
        <v>3</v>
      </c>
      <c r="B204" s="872">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73"/>
      <c r="AD204" s="873"/>
      <c r="AE204" s="873"/>
      <c r="AF204" s="873"/>
      <c r="AG204" s="873"/>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hidden="1" customHeight="1" x14ac:dyDescent="0.15">
      <c r="A205" s="872">
        <v>4</v>
      </c>
      <c r="B205" s="872">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73"/>
      <c r="AD205" s="873"/>
      <c r="AE205" s="873"/>
      <c r="AF205" s="873"/>
      <c r="AG205" s="873"/>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hidden="1" customHeight="1" x14ac:dyDescent="0.15">
      <c r="A206" s="872">
        <v>5</v>
      </c>
      <c r="B206" s="872">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73"/>
      <c r="AD206" s="873"/>
      <c r="AE206" s="873"/>
      <c r="AF206" s="873"/>
      <c r="AG206" s="873"/>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hidden="1" customHeight="1" x14ac:dyDescent="0.15">
      <c r="A207" s="872">
        <v>6</v>
      </c>
      <c r="B207" s="872">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73"/>
      <c r="AD207" s="873"/>
      <c r="AE207" s="873"/>
      <c r="AF207" s="873"/>
      <c r="AG207" s="873"/>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hidden="1" customHeight="1" x14ac:dyDescent="0.15">
      <c r="A208" s="872">
        <v>7</v>
      </c>
      <c r="B208" s="872">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73"/>
      <c r="AD208" s="873"/>
      <c r="AE208" s="873"/>
      <c r="AF208" s="873"/>
      <c r="AG208" s="873"/>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hidden="1" customHeight="1" x14ac:dyDescent="0.15">
      <c r="A209" s="872">
        <v>8</v>
      </c>
      <c r="B209" s="872">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73"/>
      <c r="AD209" s="873"/>
      <c r="AE209" s="873"/>
      <c r="AF209" s="873"/>
      <c r="AG209" s="873"/>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hidden="1" customHeight="1" x14ac:dyDescent="0.15">
      <c r="A210" s="872">
        <v>9</v>
      </c>
      <c r="B210" s="872">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73"/>
      <c r="AD210" s="873"/>
      <c r="AE210" s="873"/>
      <c r="AF210" s="873"/>
      <c r="AG210" s="873"/>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hidden="1" customHeight="1" x14ac:dyDescent="0.15">
      <c r="A211" s="872">
        <v>10</v>
      </c>
      <c r="B211" s="872">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73"/>
      <c r="AD211" s="873"/>
      <c r="AE211" s="873"/>
      <c r="AF211" s="873"/>
      <c r="AG211" s="873"/>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hidden="1" customHeight="1" x14ac:dyDescent="0.15">
      <c r="A212" s="872">
        <v>11</v>
      </c>
      <c r="B212" s="872">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73"/>
      <c r="AD212" s="873"/>
      <c r="AE212" s="873"/>
      <c r="AF212" s="873"/>
      <c r="AG212" s="873"/>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hidden="1" customHeight="1" x14ac:dyDescent="0.15">
      <c r="A213" s="872">
        <v>12</v>
      </c>
      <c r="B213" s="872">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73"/>
      <c r="AD213" s="873"/>
      <c r="AE213" s="873"/>
      <c r="AF213" s="873"/>
      <c r="AG213" s="873"/>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hidden="1" customHeight="1" x14ac:dyDescent="0.15">
      <c r="A214" s="872">
        <v>13</v>
      </c>
      <c r="B214" s="872">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73"/>
      <c r="AD214" s="873"/>
      <c r="AE214" s="873"/>
      <c r="AF214" s="873"/>
      <c r="AG214" s="873"/>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hidden="1" customHeight="1" x14ac:dyDescent="0.15">
      <c r="A215" s="872">
        <v>14</v>
      </c>
      <c r="B215" s="872">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73"/>
      <c r="AD215" s="873"/>
      <c r="AE215" s="873"/>
      <c r="AF215" s="873"/>
      <c r="AG215" s="873"/>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hidden="1" customHeight="1" x14ac:dyDescent="0.15">
      <c r="A216" s="872">
        <v>15</v>
      </c>
      <c r="B216" s="872">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73"/>
      <c r="AD216" s="873"/>
      <c r="AE216" s="873"/>
      <c r="AF216" s="873"/>
      <c r="AG216" s="873"/>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hidden="1" customHeight="1" x14ac:dyDescent="0.15">
      <c r="A217" s="872">
        <v>16</v>
      </c>
      <c r="B217" s="872">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73"/>
      <c r="AD217" s="873"/>
      <c r="AE217" s="873"/>
      <c r="AF217" s="873"/>
      <c r="AG217" s="873"/>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hidden="1" customHeight="1" x14ac:dyDescent="0.15">
      <c r="A218" s="872">
        <v>17</v>
      </c>
      <c r="B218" s="872">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73"/>
      <c r="AD218" s="873"/>
      <c r="AE218" s="873"/>
      <c r="AF218" s="873"/>
      <c r="AG218" s="873"/>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hidden="1" customHeight="1" x14ac:dyDescent="0.15">
      <c r="A219" s="872">
        <v>18</v>
      </c>
      <c r="B219" s="872">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73"/>
      <c r="AD219" s="873"/>
      <c r="AE219" s="873"/>
      <c r="AF219" s="873"/>
      <c r="AG219" s="873"/>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hidden="1" customHeight="1" x14ac:dyDescent="0.15">
      <c r="A220" s="872">
        <v>19</v>
      </c>
      <c r="B220" s="872">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73"/>
      <c r="AD220" s="873"/>
      <c r="AE220" s="873"/>
      <c r="AF220" s="873"/>
      <c r="AG220" s="873"/>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hidden="1" customHeight="1" x14ac:dyDescent="0.15">
      <c r="A221" s="872">
        <v>20</v>
      </c>
      <c r="B221" s="872">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73"/>
      <c r="AD221" s="873"/>
      <c r="AE221" s="873"/>
      <c r="AF221" s="873"/>
      <c r="AG221" s="873"/>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hidden="1" customHeight="1" x14ac:dyDescent="0.15">
      <c r="A222" s="872">
        <v>21</v>
      </c>
      <c r="B222" s="872">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73"/>
      <c r="AD222" s="873"/>
      <c r="AE222" s="873"/>
      <c r="AF222" s="873"/>
      <c r="AG222" s="873"/>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hidden="1" customHeight="1" x14ac:dyDescent="0.15">
      <c r="A223" s="872">
        <v>22</v>
      </c>
      <c r="B223" s="872">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73"/>
      <c r="AD223" s="873"/>
      <c r="AE223" s="873"/>
      <c r="AF223" s="873"/>
      <c r="AG223" s="873"/>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hidden="1" customHeight="1" x14ac:dyDescent="0.15">
      <c r="A224" s="872">
        <v>23</v>
      </c>
      <c r="B224" s="872">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73"/>
      <c r="AD224" s="873"/>
      <c r="AE224" s="873"/>
      <c r="AF224" s="873"/>
      <c r="AG224" s="873"/>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hidden="1" customHeight="1" x14ac:dyDescent="0.15">
      <c r="A225" s="872">
        <v>24</v>
      </c>
      <c r="B225" s="872">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73"/>
      <c r="AD225" s="873"/>
      <c r="AE225" s="873"/>
      <c r="AF225" s="873"/>
      <c r="AG225" s="873"/>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hidden="1" customHeight="1" x14ac:dyDescent="0.15">
      <c r="A226" s="872">
        <v>25</v>
      </c>
      <c r="B226" s="872">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73"/>
      <c r="AD226" s="873"/>
      <c r="AE226" s="873"/>
      <c r="AF226" s="873"/>
      <c r="AG226" s="873"/>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hidden="1" customHeight="1" x14ac:dyDescent="0.15">
      <c r="A227" s="872">
        <v>26</v>
      </c>
      <c r="B227" s="872">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73"/>
      <c r="AD227" s="873"/>
      <c r="AE227" s="873"/>
      <c r="AF227" s="873"/>
      <c r="AG227" s="873"/>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hidden="1" customHeight="1" x14ac:dyDescent="0.15">
      <c r="A228" s="872">
        <v>27</v>
      </c>
      <c r="B228" s="872">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73"/>
      <c r="AD228" s="873"/>
      <c r="AE228" s="873"/>
      <c r="AF228" s="873"/>
      <c r="AG228" s="873"/>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hidden="1" customHeight="1" x14ac:dyDescent="0.15">
      <c r="A229" s="872">
        <v>28</v>
      </c>
      <c r="B229" s="872">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73"/>
      <c r="AD229" s="873"/>
      <c r="AE229" s="873"/>
      <c r="AF229" s="873"/>
      <c r="AG229" s="873"/>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hidden="1" customHeight="1" x14ac:dyDescent="0.15">
      <c r="A230" s="872">
        <v>29</v>
      </c>
      <c r="B230" s="872">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73"/>
      <c r="AD230" s="873"/>
      <c r="AE230" s="873"/>
      <c r="AF230" s="873"/>
      <c r="AG230" s="873"/>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hidden="1" customHeight="1" x14ac:dyDescent="0.15">
      <c r="A231" s="872">
        <v>30</v>
      </c>
      <c r="B231" s="872">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73"/>
      <c r="AD231" s="873"/>
      <c r="AE231" s="873"/>
      <c r="AF231" s="873"/>
      <c r="AG231" s="873"/>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hidden="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hidden="1" x14ac:dyDescent="0.15">
      <c r="B233" s="11" t="s">
        <v>386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hidden="1" customHeight="1" x14ac:dyDescent="0.15">
      <c r="A234" s="183"/>
      <c r="B234" s="183"/>
      <c r="C234" s="183" t="s">
        <v>99</v>
      </c>
      <c r="D234" s="183"/>
      <c r="E234" s="183"/>
      <c r="F234" s="183"/>
      <c r="G234" s="183"/>
      <c r="H234" s="183"/>
      <c r="I234" s="183"/>
      <c r="J234" s="874" t="s">
        <v>108</v>
      </c>
      <c r="K234" s="875"/>
      <c r="L234" s="875"/>
      <c r="M234" s="875"/>
      <c r="N234" s="875"/>
      <c r="O234" s="875"/>
      <c r="P234" s="183" t="s">
        <v>27</v>
      </c>
      <c r="Q234" s="183"/>
      <c r="R234" s="183"/>
      <c r="S234" s="183"/>
      <c r="T234" s="183"/>
      <c r="U234" s="183"/>
      <c r="V234" s="183"/>
      <c r="W234" s="183"/>
      <c r="X234" s="183"/>
      <c r="Y234" s="415" t="s">
        <v>509</v>
      </c>
      <c r="Z234" s="415"/>
      <c r="AA234" s="415"/>
      <c r="AB234" s="415"/>
      <c r="AC234" s="874" t="s">
        <v>433</v>
      </c>
      <c r="AD234" s="874"/>
      <c r="AE234" s="874"/>
      <c r="AF234" s="874"/>
      <c r="AG234" s="874"/>
      <c r="AH234" s="415" t="s">
        <v>456</v>
      </c>
      <c r="AI234" s="183"/>
      <c r="AJ234" s="183"/>
      <c r="AK234" s="183"/>
      <c r="AL234" s="183" t="s">
        <v>26</v>
      </c>
      <c r="AM234" s="183"/>
      <c r="AN234" s="183"/>
      <c r="AO234" s="416"/>
      <c r="AP234" s="874" t="s">
        <v>512</v>
      </c>
      <c r="AQ234" s="874"/>
      <c r="AR234" s="874"/>
      <c r="AS234" s="874"/>
      <c r="AT234" s="874"/>
      <c r="AU234" s="874"/>
      <c r="AV234" s="874"/>
      <c r="AW234" s="874"/>
      <c r="AX234" s="874"/>
      <c r="AY234">
        <f>$AY$232</f>
        <v>0</v>
      </c>
    </row>
    <row r="235" spans="1:51" ht="26.25" hidden="1" customHeight="1" x14ac:dyDescent="0.15">
      <c r="A235" s="872">
        <v>1</v>
      </c>
      <c r="B235" s="872">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73"/>
      <c r="AD235" s="873"/>
      <c r="AE235" s="873"/>
      <c r="AF235" s="873"/>
      <c r="AG235" s="873"/>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hidden="1" customHeight="1" x14ac:dyDescent="0.15">
      <c r="A236" s="872">
        <v>2</v>
      </c>
      <c r="B236" s="872">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73"/>
      <c r="AD236" s="873"/>
      <c r="AE236" s="873"/>
      <c r="AF236" s="873"/>
      <c r="AG236" s="873"/>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hidden="1" customHeight="1" x14ac:dyDescent="0.15">
      <c r="A237" s="872">
        <v>3</v>
      </c>
      <c r="B237" s="872">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73"/>
      <c r="AD237" s="873"/>
      <c r="AE237" s="873"/>
      <c r="AF237" s="873"/>
      <c r="AG237" s="873"/>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hidden="1" customHeight="1" x14ac:dyDescent="0.15">
      <c r="A238" s="872">
        <v>4</v>
      </c>
      <c r="B238" s="872">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73"/>
      <c r="AD238" s="873"/>
      <c r="AE238" s="873"/>
      <c r="AF238" s="873"/>
      <c r="AG238" s="873"/>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hidden="1" customHeight="1" x14ac:dyDescent="0.15">
      <c r="A239" s="872">
        <v>5</v>
      </c>
      <c r="B239" s="872">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73"/>
      <c r="AD239" s="873"/>
      <c r="AE239" s="873"/>
      <c r="AF239" s="873"/>
      <c r="AG239" s="873"/>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hidden="1" customHeight="1" x14ac:dyDescent="0.15">
      <c r="A240" s="872">
        <v>6</v>
      </c>
      <c r="B240" s="872">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73"/>
      <c r="AD240" s="873"/>
      <c r="AE240" s="873"/>
      <c r="AF240" s="873"/>
      <c r="AG240" s="873"/>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hidden="1" customHeight="1" x14ac:dyDescent="0.15">
      <c r="A241" s="872">
        <v>7</v>
      </c>
      <c r="B241" s="872">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73"/>
      <c r="AD241" s="873"/>
      <c r="AE241" s="873"/>
      <c r="AF241" s="873"/>
      <c r="AG241" s="873"/>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hidden="1" customHeight="1" x14ac:dyDescent="0.15">
      <c r="A242" s="872">
        <v>8</v>
      </c>
      <c r="B242" s="872">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73"/>
      <c r="AD242" s="873"/>
      <c r="AE242" s="873"/>
      <c r="AF242" s="873"/>
      <c r="AG242" s="873"/>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hidden="1" customHeight="1" x14ac:dyDescent="0.15">
      <c r="A243" s="872">
        <v>9</v>
      </c>
      <c r="B243" s="872">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73"/>
      <c r="AD243" s="873"/>
      <c r="AE243" s="873"/>
      <c r="AF243" s="873"/>
      <c r="AG243" s="873"/>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hidden="1" customHeight="1" x14ac:dyDescent="0.15">
      <c r="A244" s="872">
        <v>10</v>
      </c>
      <c r="B244" s="872">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73"/>
      <c r="AD244" s="873"/>
      <c r="AE244" s="873"/>
      <c r="AF244" s="873"/>
      <c r="AG244" s="873"/>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hidden="1" customHeight="1" x14ac:dyDescent="0.15">
      <c r="A245" s="872">
        <v>11</v>
      </c>
      <c r="B245" s="872">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73"/>
      <c r="AD245" s="873"/>
      <c r="AE245" s="873"/>
      <c r="AF245" s="873"/>
      <c r="AG245" s="873"/>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hidden="1" customHeight="1" x14ac:dyDescent="0.15">
      <c r="A246" s="872">
        <v>12</v>
      </c>
      <c r="B246" s="872">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73"/>
      <c r="AD246" s="873"/>
      <c r="AE246" s="873"/>
      <c r="AF246" s="873"/>
      <c r="AG246" s="873"/>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hidden="1" customHeight="1" x14ac:dyDescent="0.15">
      <c r="A247" s="872">
        <v>13</v>
      </c>
      <c r="B247" s="872">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73"/>
      <c r="AD247" s="873"/>
      <c r="AE247" s="873"/>
      <c r="AF247" s="873"/>
      <c r="AG247" s="873"/>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hidden="1" customHeight="1" x14ac:dyDescent="0.15">
      <c r="A248" s="872">
        <v>14</v>
      </c>
      <c r="B248" s="872">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73"/>
      <c r="AD248" s="873"/>
      <c r="AE248" s="873"/>
      <c r="AF248" s="873"/>
      <c r="AG248" s="873"/>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hidden="1" customHeight="1" x14ac:dyDescent="0.15">
      <c r="A249" s="872">
        <v>15</v>
      </c>
      <c r="B249" s="872">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73"/>
      <c r="AD249" s="873"/>
      <c r="AE249" s="873"/>
      <c r="AF249" s="873"/>
      <c r="AG249" s="873"/>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hidden="1" customHeight="1" x14ac:dyDescent="0.15">
      <c r="A250" s="872">
        <v>16</v>
      </c>
      <c r="B250" s="872">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73"/>
      <c r="AD250" s="873"/>
      <c r="AE250" s="873"/>
      <c r="AF250" s="873"/>
      <c r="AG250" s="873"/>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hidden="1" customHeight="1" x14ac:dyDescent="0.15">
      <c r="A251" s="872">
        <v>17</v>
      </c>
      <c r="B251" s="872">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73"/>
      <c r="AD251" s="873"/>
      <c r="AE251" s="873"/>
      <c r="AF251" s="873"/>
      <c r="AG251" s="873"/>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hidden="1" customHeight="1" x14ac:dyDescent="0.15">
      <c r="A252" s="872">
        <v>18</v>
      </c>
      <c r="B252" s="872">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73"/>
      <c r="AD252" s="873"/>
      <c r="AE252" s="873"/>
      <c r="AF252" s="873"/>
      <c r="AG252" s="873"/>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hidden="1" customHeight="1" x14ac:dyDescent="0.15">
      <c r="A253" s="872">
        <v>19</v>
      </c>
      <c r="B253" s="872">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73"/>
      <c r="AD253" s="873"/>
      <c r="AE253" s="873"/>
      <c r="AF253" s="873"/>
      <c r="AG253" s="873"/>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hidden="1" customHeight="1" x14ac:dyDescent="0.15">
      <c r="A254" s="872">
        <v>20</v>
      </c>
      <c r="B254" s="872">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73"/>
      <c r="AD254" s="873"/>
      <c r="AE254" s="873"/>
      <c r="AF254" s="873"/>
      <c r="AG254" s="873"/>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hidden="1" customHeight="1" x14ac:dyDescent="0.15">
      <c r="A255" s="872">
        <v>21</v>
      </c>
      <c r="B255" s="872">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73"/>
      <c r="AD255" s="873"/>
      <c r="AE255" s="873"/>
      <c r="AF255" s="873"/>
      <c r="AG255" s="873"/>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hidden="1" customHeight="1" x14ac:dyDescent="0.15">
      <c r="A256" s="872">
        <v>22</v>
      </c>
      <c r="B256" s="872">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73"/>
      <c r="AD256" s="873"/>
      <c r="AE256" s="873"/>
      <c r="AF256" s="873"/>
      <c r="AG256" s="873"/>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hidden="1" customHeight="1" x14ac:dyDescent="0.15">
      <c r="A257" s="872">
        <v>23</v>
      </c>
      <c r="B257" s="872">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73"/>
      <c r="AD257" s="873"/>
      <c r="AE257" s="873"/>
      <c r="AF257" s="873"/>
      <c r="AG257" s="873"/>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hidden="1" customHeight="1" x14ac:dyDescent="0.15">
      <c r="A258" s="872">
        <v>24</v>
      </c>
      <c r="B258" s="872">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73"/>
      <c r="AD258" s="873"/>
      <c r="AE258" s="873"/>
      <c r="AF258" s="873"/>
      <c r="AG258" s="873"/>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hidden="1" customHeight="1" x14ac:dyDescent="0.15">
      <c r="A259" s="872">
        <v>25</v>
      </c>
      <c r="B259" s="872">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73"/>
      <c r="AD259" s="873"/>
      <c r="AE259" s="873"/>
      <c r="AF259" s="873"/>
      <c r="AG259" s="873"/>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hidden="1" customHeight="1" x14ac:dyDescent="0.15">
      <c r="A260" s="872">
        <v>26</v>
      </c>
      <c r="B260" s="872">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73"/>
      <c r="AD260" s="873"/>
      <c r="AE260" s="873"/>
      <c r="AF260" s="873"/>
      <c r="AG260" s="873"/>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hidden="1" customHeight="1" x14ac:dyDescent="0.15">
      <c r="A261" s="872">
        <v>27</v>
      </c>
      <c r="B261" s="872">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73"/>
      <c r="AD261" s="873"/>
      <c r="AE261" s="873"/>
      <c r="AF261" s="873"/>
      <c r="AG261" s="873"/>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hidden="1" customHeight="1" x14ac:dyDescent="0.15">
      <c r="A262" s="872">
        <v>28</v>
      </c>
      <c r="B262" s="872">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73"/>
      <c r="AD262" s="873"/>
      <c r="AE262" s="873"/>
      <c r="AF262" s="873"/>
      <c r="AG262" s="873"/>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hidden="1" customHeight="1" x14ac:dyDescent="0.15">
      <c r="A263" s="872">
        <v>29</v>
      </c>
      <c r="B263" s="872">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73"/>
      <c r="AD263" s="873"/>
      <c r="AE263" s="873"/>
      <c r="AF263" s="873"/>
      <c r="AG263" s="873"/>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hidden="1" customHeight="1" x14ac:dyDescent="0.15">
      <c r="A264" s="872">
        <v>30</v>
      </c>
      <c r="B264" s="872">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73"/>
      <c r="AD264" s="873"/>
      <c r="AE264" s="873"/>
      <c r="AF264" s="873"/>
      <c r="AG264" s="873"/>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hidden="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hidden="1" x14ac:dyDescent="0.15">
      <c r="B266" s="11" t="s">
        <v>152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hidden="1" customHeight="1" x14ac:dyDescent="0.15">
      <c r="A267" s="183"/>
      <c r="B267" s="183"/>
      <c r="C267" s="183" t="s">
        <v>99</v>
      </c>
      <c r="D267" s="183"/>
      <c r="E267" s="183"/>
      <c r="F267" s="183"/>
      <c r="G267" s="183"/>
      <c r="H267" s="183"/>
      <c r="I267" s="183"/>
      <c r="J267" s="874" t="s">
        <v>108</v>
      </c>
      <c r="K267" s="875"/>
      <c r="L267" s="875"/>
      <c r="M267" s="875"/>
      <c r="N267" s="875"/>
      <c r="O267" s="875"/>
      <c r="P267" s="183" t="s">
        <v>27</v>
      </c>
      <c r="Q267" s="183"/>
      <c r="R267" s="183"/>
      <c r="S267" s="183"/>
      <c r="T267" s="183"/>
      <c r="U267" s="183"/>
      <c r="V267" s="183"/>
      <c r="W267" s="183"/>
      <c r="X267" s="183"/>
      <c r="Y267" s="415" t="s">
        <v>509</v>
      </c>
      <c r="Z267" s="415"/>
      <c r="AA267" s="415"/>
      <c r="AB267" s="415"/>
      <c r="AC267" s="874" t="s">
        <v>433</v>
      </c>
      <c r="AD267" s="874"/>
      <c r="AE267" s="874"/>
      <c r="AF267" s="874"/>
      <c r="AG267" s="874"/>
      <c r="AH267" s="415" t="s">
        <v>456</v>
      </c>
      <c r="AI267" s="183"/>
      <c r="AJ267" s="183"/>
      <c r="AK267" s="183"/>
      <c r="AL267" s="183" t="s">
        <v>26</v>
      </c>
      <c r="AM267" s="183"/>
      <c r="AN267" s="183"/>
      <c r="AO267" s="416"/>
      <c r="AP267" s="874" t="s">
        <v>512</v>
      </c>
      <c r="AQ267" s="874"/>
      <c r="AR267" s="874"/>
      <c r="AS267" s="874"/>
      <c r="AT267" s="874"/>
      <c r="AU267" s="874"/>
      <c r="AV267" s="874"/>
      <c r="AW267" s="874"/>
      <c r="AX267" s="874"/>
      <c r="AY267">
        <f>$AY$265</f>
        <v>0</v>
      </c>
    </row>
    <row r="268" spans="1:51" ht="26.25" hidden="1" customHeight="1" x14ac:dyDescent="0.15">
      <c r="A268" s="872">
        <v>1</v>
      </c>
      <c r="B268" s="872">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73"/>
      <c r="AD268" s="873"/>
      <c r="AE268" s="873"/>
      <c r="AF268" s="873"/>
      <c r="AG268" s="873"/>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hidden="1" customHeight="1" x14ac:dyDescent="0.15">
      <c r="A269" s="872">
        <v>2</v>
      </c>
      <c r="B269" s="872">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73"/>
      <c r="AD269" s="873"/>
      <c r="AE269" s="873"/>
      <c r="AF269" s="873"/>
      <c r="AG269" s="873"/>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hidden="1" customHeight="1" x14ac:dyDescent="0.15">
      <c r="A270" s="872">
        <v>3</v>
      </c>
      <c r="B270" s="872">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73"/>
      <c r="AD270" s="873"/>
      <c r="AE270" s="873"/>
      <c r="AF270" s="873"/>
      <c r="AG270" s="873"/>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hidden="1" customHeight="1" x14ac:dyDescent="0.15">
      <c r="A271" s="872">
        <v>4</v>
      </c>
      <c r="B271" s="872">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73"/>
      <c r="AD271" s="873"/>
      <c r="AE271" s="873"/>
      <c r="AF271" s="873"/>
      <c r="AG271" s="873"/>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hidden="1" customHeight="1" x14ac:dyDescent="0.15">
      <c r="A272" s="872">
        <v>5</v>
      </c>
      <c r="B272" s="872">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73"/>
      <c r="AD272" s="873"/>
      <c r="AE272" s="873"/>
      <c r="AF272" s="873"/>
      <c r="AG272" s="873"/>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hidden="1" customHeight="1" x14ac:dyDescent="0.15">
      <c r="A273" s="872">
        <v>6</v>
      </c>
      <c r="B273" s="872">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73"/>
      <c r="AD273" s="873"/>
      <c r="AE273" s="873"/>
      <c r="AF273" s="873"/>
      <c r="AG273" s="873"/>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hidden="1" customHeight="1" x14ac:dyDescent="0.15">
      <c r="A274" s="872">
        <v>7</v>
      </c>
      <c r="B274" s="872">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73"/>
      <c r="AD274" s="873"/>
      <c r="AE274" s="873"/>
      <c r="AF274" s="873"/>
      <c r="AG274" s="873"/>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hidden="1" customHeight="1" x14ac:dyDescent="0.15">
      <c r="A275" s="872">
        <v>8</v>
      </c>
      <c r="B275" s="872">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73"/>
      <c r="AD275" s="873"/>
      <c r="AE275" s="873"/>
      <c r="AF275" s="873"/>
      <c r="AG275" s="873"/>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hidden="1" customHeight="1" x14ac:dyDescent="0.15">
      <c r="A276" s="872">
        <v>9</v>
      </c>
      <c r="B276" s="872">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73"/>
      <c r="AD276" s="873"/>
      <c r="AE276" s="873"/>
      <c r="AF276" s="873"/>
      <c r="AG276" s="873"/>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hidden="1" customHeight="1" x14ac:dyDescent="0.15">
      <c r="A277" s="872">
        <v>10</v>
      </c>
      <c r="B277" s="872">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73"/>
      <c r="AD277" s="873"/>
      <c r="AE277" s="873"/>
      <c r="AF277" s="873"/>
      <c r="AG277" s="873"/>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hidden="1" customHeight="1" x14ac:dyDescent="0.15">
      <c r="A278" s="872">
        <v>11</v>
      </c>
      <c r="B278" s="872">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73"/>
      <c r="AD278" s="873"/>
      <c r="AE278" s="873"/>
      <c r="AF278" s="873"/>
      <c r="AG278" s="873"/>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hidden="1" customHeight="1" x14ac:dyDescent="0.15">
      <c r="A279" s="872">
        <v>12</v>
      </c>
      <c r="B279" s="872">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73"/>
      <c r="AD279" s="873"/>
      <c r="AE279" s="873"/>
      <c r="AF279" s="873"/>
      <c r="AG279" s="873"/>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hidden="1" customHeight="1" x14ac:dyDescent="0.15">
      <c r="A280" s="872">
        <v>13</v>
      </c>
      <c r="B280" s="872">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73"/>
      <c r="AD280" s="873"/>
      <c r="AE280" s="873"/>
      <c r="AF280" s="873"/>
      <c r="AG280" s="873"/>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hidden="1" customHeight="1" x14ac:dyDescent="0.15">
      <c r="A281" s="872">
        <v>14</v>
      </c>
      <c r="B281" s="872">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73"/>
      <c r="AD281" s="873"/>
      <c r="AE281" s="873"/>
      <c r="AF281" s="873"/>
      <c r="AG281" s="873"/>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hidden="1" customHeight="1" x14ac:dyDescent="0.15">
      <c r="A282" s="872">
        <v>15</v>
      </c>
      <c r="B282" s="872">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73"/>
      <c r="AD282" s="873"/>
      <c r="AE282" s="873"/>
      <c r="AF282" s="873"/>
      <c r="AG282" s="873"/>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hidden="1" customHeight="1" x14ac:dyDescent="0.15">
      <c r="A283" s="872">
        <v>16</v>
      </c>
      <c r="B283" s="872">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73"/>
      <c r="AD283" s="873"/>
      <c r="AE283" s="873"/>
      <c r="AF283" s="873"/>
      <c r="AG283" s="873"/>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hidden="1" customHeight="1" x14ac:dyDescent="0.15">
      <c r="A284" s="872">
        <v>17</v>
      </c>
      <c r="B284" s="872">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73"/>
      <c r="AD284" s="873"/>
      <c r="AE284" s="873"/>
      <c r="AF284" s="873"/>
      <c r="AG284" s="873"/>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hidden="1" customHeight="1" x14ac:dyDescent="0.15">
      <c r="A285" s="872">
        <v>18</v>
      </c>
      <c r="B285" s="872">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73"/>
      <c r="AD285" s="873"/>
      <c r="AE285" s="873"/>
      <c r="AF285" s="873"/>
      <c r="AG285" s="873"/>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hidden="1" customHeight="1" x14ac:dyDescent="0.15">
      <c r="A286" s="872">
        <v>19</v>
      </c>
      <c r="B286" s="872">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73"/>
      <c r="AD286" s="873"/>
      <c r="AE286" s="873"/>
      <c r="AF286" s="873"/>
      <c r="AG286" s="873"/>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hidden="1" customHeight="1" x14ac:dyDescent="0.15">
      <c r="A287" s="872">
        <v>20</v>
      </c>
      <c r="B287" s="872">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73"/>
      <c r="AD287" s="873"/>
      <c r="AE287" s="873"/>
      <c r="AF287" s="873"/>
      <c r="AG287" s="873"/>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hidden="1" customHeight="1" x14ac:dyDescent="0.15">
      <c r="A288" s="872">
        <v>21</v>
      </c>
      <c r="B288" s="872">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73"/>
      <c r="AD288" s="873"/>
      <c r="AE288" s="873"/>
      <c r="AF288" s="873"/>
      <c r="AG288" s="873"/>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hidden="1" customHeight="1" x14ac:dyDescent="0.15">
      <c r="A289" s="872">
        <v>22</v>
      </c>
      <c r="B289" s="872">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73"/>
      <c r="AD289" s="873"/>
      <c r="AE289" s="873"/>
      <c r="AF289" s="873"/>
      <c r="AG289" s="873"/>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hidden="1" customHeight="1" x14ac:dyDescent="0.15">
      <c r="A290" s="872">
        <v>23</v>
      </c>
      <c r="B290" s="872">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73"/>
      <c r="AD290" s="873"/>
      <c r="AE290" s="873"/>
      <c r="AF290" s="873"/>
      <c r="AG290" s="873"/>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hidden="1" customHeight="1" x14ac:dyDescent="0.15">
      <c r="A291" s="872">
        <v>24</v>
      </c>
      <c r="B291" s="872">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73"/>
      <c r="AD291" s="873"/>
      <c r="AE291" s="873"/>
      <c r="AF291" s="873"/>
      <c r="AG291" s="873"/>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hidden="1" customHeight="1" x14ac:dyDescent="0.15">
      <c r="A292" s="872">
        <v>25</v>
      </c>
      <c r="B292" s="872">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73"/>
      <c r="AD292" s="873"/>
      <c r="AE292" s="873"/>
      <c r="AF292" s="873"/>
      <c r="AG292" s="873"/>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hidden="1" customHeight="1" x14ac:dyDescent="0.15">
      <c r="A293" s="872">
        <v>26</v>
      </c>
      <c r="B293" s="872">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73"/>
      <c r="AD293" s="873"/>
      <c r="AE293" s="873"/>
      <c r="AF293" s="873"/>
      <c r="AG293" s="873"/>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hidden="1" customHeight="1" x14ac:dyDescent="0.15">
      <c r="A294" s="872">
        <v>27</v>
      </c>
      <c r="B294" s="872">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73"/>
      <c r="AD294" s="873"/>
      <c r="AE294" s="873"/>
      <c r="AF294" s="873"/>
      <c r="AG294" s="873"/>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hidden="1" customHeight="1" x14ac:dyDescent="0.15">
      <c r="A295" s="872">
        <v>28</v>
      </c>
      <c r="B295" s="872">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73"/>
      <c r="AD295" s="873"/>
      <c r="AE295" s="873"/>
      <c r="AF295" s="873"/>
      <c r="AG295" s="873"/>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hidden="1" customHeight="1" x14ac:dyDescent="0.15">
      <c r="A296" s="872">
        <v>29</v>
      </c>
      <c r="B296" s="872">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73"/>
      <c r="AD296" s="873"/>
      <c r="AE296" s="873"/>
      <c r="AF296" s="873"/>
      <c r="AG296" s="873"/>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hidden="1" customHeight="1" x14ac:dyDescent="0.15">
      <c r="A297" s="872">
        <v>30</v>
      </c>
      <c r="B297" s="872">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73"/>
      <c r="AD297" s="873"/>
      <c r="AE297" s="873"/>
      <c r="AF297" s="873"/>
      <c r="AG297" s="873"/>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hidden="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hidden="1" x14ac:dyDescent="0.15">
      <c r="B299" s="11" t="s">
        <v>390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hidden="1" customHeight="1" x14ac:dyDescent="0.15">
      <c r="A300" s="183"/>
      <c r="B300" s="183"/>
      <c r="C300" s="183" t="s">
        <v>99</v>
      </c>
      <c r="D300" s="183"/>
      <c r="E300" s="183"/>
      <c r="F300" s="183"/>
      <c r="G300" s="183"/>
      <c r="H300" s="183"/>
      <c r="I300" s="183"/>
      <c r="J300" s="874" t="s">
        <v>108</v>
      </c>
      <c r="K300" s="875"/>
      <c r="L300" s="875"/>
      <c r="M300" s="875"/>
      <c r="N300" s="875"/>
      <c r="O300" s="875"/>
      <c r="P300" s="183" t="s">
        <v>27</v>
      </c>
      <c r="Q300" s="183"/>
      <c r="R300" s="183"/>
      <c r="S300" s="183"/>
      <c r="T300" s="183"/>
      <c r="U300" s="183"/>
      <c r="V300" s="183"/>
      <c r="W300" s="183"/>
      <c r="X300" s="183"/>
      <c r="Y300" s="415" t="s">
        <v>509</v>
      </c>
      <c r="Z300" s="415"/>
      <c r="AA300" s="415"/>
      <c r="AB300" s="415"/>
      <c r="AC300" s="874" t="s">
        <v>433</v>
      </c>
      <c r="AD300" s="874"/>
      <c r="AE300" s="874"/>
      <c r="AF300" s="874"/>
      <c r="AG300" s="874"/>
      <c r="AH300" s="415" t="s">
        <v>456</v>
      </c>
      <c r="AI300" s="183"/>
      <c r="AJ300" s="183"/>
      <c r="AK300" s="183"/>
      <c r="AL300" s="183" t="s">
        <v>26</v>
      </c>
      <c r="AM300" s="183"/>
      <c r="AN300" s="183"/>
      <c r="AO300" s="416"/>
      <c r="AP300" s="874" t="s">
        <v>512</v>
      </c>
      <c r="AQ300" s="874"/>
      <c r="AR300" s="874"/>
      <c r="AS300" s="874"/>
      <c r="AT300" s="874"/>
      <c r="AU300" s="874"/>
      <c r="AV300" s="874"/>
      <c r="AW300" s="874"/>
      <c r="AX300" s="874"/>
      <c r="AY300">
        <f>$AY$298</f>
        <v>0</v>
      </c>
    </row>
    <row r="301" spans="1:51" ht="26.25" hidden="1" customHeight="1" x14ac:dyDescent="0.15">
      <c r="A301" s="872">
        <v>1</v>
      </c>
      <c r="B301" s="872">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73"/>
      <c r="AD301" s="873"/>
      <c r="AE301" s="873"/>
      <c r="AF301" s="873"/>
      <c r="AG301" s="873"/>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hidden="1" customHeight="1" x14ac:dyDescent="0.15">
      <c r="A302" s="872">
        <v>2</v>
      </c>
      <c r="B302" s="872">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73"/>
      <c r="AD302" s="873"/>
      <c r="AE302" s="873"/>
      <c r="AF302" s="873"/>
      <c r="AG302" s="873"/>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hidden="1" customHeight="1" x14ac:dyDescent="0.15">
      <c r="A303" s="872">
        <v>3</v>
      </c>
      <c r="B303" s="872">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73"/>
      <c r="AD303" s="873"/>
      <c r="AE303" s="873"/>
      <c r="AF303" s="873"/>
      <c r="AG303" s="873"/>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hidden="1" customHeight="1" x14ac:dyDescent="0.15">
      <c r="A304" s="872">
        <v>4</v>
      </c>
      <c r="B304" s="872">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73"/>
      <c r="AD304" s="873"/>
      <c r="AE304" s="873"/>
      <c r="AF304" s="873"/>
      <c r="AG304" s="873"/>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hidden="1" customHeight="1" x14ac:dyDescent="0.15">
      <c r="A305" s="872">
        <v>5</v>
      </c>
      <c r="B305" s="872">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73"/>
      <c r="AD305" s="873"/>
      <c r="AE305" s="873"/>
      <c r="AF305" s="873"/>
      <c r="AG305" s="873"/>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hidden="1" customHeight="1" x14ac:dyDescent="0.15">
      <c r="A306" s="872">
        <v>6</v>
      </c>
      <c r="B306" s="872">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73"/>
      <c r="AD306" s="873"/>
      <c r="AE306" s="873"/>
      <c r="AF306" s="873"/>
      <c r="AG306" s="873"/>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hidden="1" customHeight="1" x14ac:dyDescent="0.15">
      <c r="A307" s="872">
        <v>7</v>
      </c>
      <c r="B307" s="872">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73"/>
      <c r="AD307" s="873"/>
      <c r="AE307" s="873"/>
      <c r="AF307" s="873"/>
      <c r="AG307" s="873"/>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hidden="1" customHeight="1" x14ac:dyDescent="0.15">
      <c r="A308" s="872">
        <v>8</v>
      </c>
      <c r="B308" s="872">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73"/>
      <c r="AD308" s="873"/>
      <c r="AE308" s="873"/>
      <c r="AF308" s="873"/>
      <c r="AG308" s="873"/>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hidden="1" customHeight="1" x14ac:dyDescent="0.15">
      <c r="A309" s="872">
        <v>9</v>
      </c>
      <c r="B309" s="872">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73"/>
      <c r="AD309" s="873"/>
      <c r="AE309" s="873"/>
      <c r="AF309" s="873"/>
      <c r="AG309" s="873"/>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hidden="1" customHeight="1" x14ac:dyDescent="0.15">
      <c r="A310" s="872">
        <v>10</v>
      </c>
      <c r="B310" s="872">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73"/>
      <c r="AD310" s="873"/>
      <c r="AE310" s="873"/>
      <c r="AF310" s="873"/>
      <c r="AG310" s="873"/>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hidden="1" customHeight="1" x14ac:dyDescent="0.15">
      <c r="A311" s="872">
        <v>11</v>
      </c>
      <c r="B311" s="872">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73"/>
      <c r="AD311" s="873"/>
      <c r="AE311" s="873"/>
      <c r="AF311" s="873"/>
      <c r="AG311" s="873"/>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hidden="1" customHeight="1" x14ac:dyDescent="0.15">
      <c r="A312" s="872">
        <v>12</v>
      </c>
      <c r="B312" s="872">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73"/>
      <c r="AD312" s="873"/>
      <c r="AE312" s="873"/>
      <c r="AF312" s="873"/>
      <c r="AG312" s="873"/>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hidden="1" customHeight="1" x14ac:dyDescent="0.15">
      <c r="A313" s="872">
        <v>13</v>
      </c>
      <c r="B313" s="872">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73"/>
      <c r="AD313" s="873"/>
      <c r="AE313" s="873"/>
      <c r="AF313" s="873"/>
      <c r="AG313" s="873"/>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hidden="1" customHeight="1" x14ac:dyDescent="0.15">
      <c r="A314" s="872">
        <v>14</v>
      </c>
      <c r="B314" s="872">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73"/>
      <c r="AD314" s="873"/>
      <c r="AE314" s="873"/>
      <c r="AF314" s="873"/>
      <c r="AG314" s="873"/>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hidden="1" customHeight="1" x14ac:dyDescent="0.15">
      <c r="A315" s="872">
        <v>15</v>
      </c>
      <c r="B315" s="872">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73"/>
      <c r="AD315" s="873"/>
      <c r="AE315" s="873"/>
      <c r="AF315" s="873"/>
      <c r="AG315" s="873"/>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hidden="1" customHeight="1" x14ac:dyDescent="0.15">
      <c r="A316" s="872">
        <v>16</v>
      </c>
      <c r="B316" s="872">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73"/>
      <c r="AD316" s="873"/>
      <c r="AE316" s="873"/>
      <c r="AF316" s="873"/>
      <c r="AG316" s="873"/>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hidden="1" customHeight="1" x14ac:dyDescent="0.15">
      <c r="A317" s="872">
        <v>17</v>
      </c>
      <c r="B317" s="872">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73"/>
      <c r="AD317" s="873"/>
      <c r="AE317" s="873"/>
      <c r="AF317" s="873"/>
      <c r="AG317" s="873"/>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hidden="1" customHeight="1" x14ac:dyDescent="0.15">
      <c r="A318" s="872">
        <v>18</v>
      </c>
      <c r="B318" s="872">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73"/>
      <c r="AD318" s="873"/>
      <c r="AE318" s="873"/>
      <c r="AF318" s="873"/>
      <c r="AG318" s="873"/>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hidden="1" customHeight="1" x14ac:dyDescent="0.15">
      <c r="A319" s="872">
        <v>19</v>
      </c>
      <c r="B319" s="872">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73"/>
      <c r="AD319" s="873"/>
      <c r="AE319" s="873"/>
      <c r="AF319" s="873"/>
      <c r="AG319" s="873"/>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hidden="1" customHeight="1" x14ac:dyDescent="0.15">
      <c r="A320" s="872">
        <v>20</v>
      </c>
      <c r="B320" s="872">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73"/>
      <c r="AD320" s="873"/>
      <c r="AE320" s="873"/>
      <c r="AF320" s="873"/>
      <c r="AG320" s="873"/>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hidden="1" customHeight="1" x14ac:dyDescent="0.15">
      <c r="A321" s="872">
        <v>21</v>
      </c>
      <c r="B321" s="872">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73"/>
      <c r="AD321" s="873"/>
      <c r="AE321" s="873"/>
      <c r="AF321" s="873"/>
      <c r="AG321" s="873"/>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hidden="1" customHeight="1" x14ac:dyDescent="0.15">
      <c r="A322" s="872">
        <v>22</v>
      </c>
      <c r="B322" s="872">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73"/>
      <c r="AD322" s="873"/>
      <c r="AE322" s="873"/>
      <c r="AF322" s="873"/>
      <c r="AG322" s="873"/>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hidden="1" customHeight="1" x14ac:dyDescent="0.15">
      <c r="A323" s="872">
        <v>23</v>
      </c>
      <c r="B323" s="872">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73"/>
      <c r="AD323" s="873"/>
      <c r="AE323" s="873"/>
      <c r="AF323" s="873"/>
      <c r="AG323" s="873"/>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hidden="1" customHeight="1" x14ac:dyDescent="0.15">
      <c r="A324" s="872">
        <v>24</v>
      </c>
      <c r="B324" s="872">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73"/>
      <c r="AD324" s="873"/>
      <c r="AE324" s="873"/>
      <c r="AF324" s="873"/>
      <c r="AG324" s="873"/>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hidden="1" customHeight="1" x14ac:dyDescent="0.15">
      <c r="A325" s="872">
        <v>25</v>
      </c>
      <c r="B325" s="872">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73"/>
      <c r="AD325" s="873"/>
      <c r="AE325" s="873"/>
      <c r="AF325" s="873"/>
      <c r="AG325" s="873"/>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hidden="1" customHeight="1" x14ac:dyDescent="0.15">
      <c r="A326" s="872">
        <v>26</v>
      </c>
      <c r="B326" s="872">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73"/>
      <c r="AD326" s="873"/>
      <c r="AE326" s="873"/>
      <c r="AF326" s="873"/>
      <c r="AG326" s="873"/>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hidden="1" customHeight="1" x14ac:dyDescent="0.15">
      <c r="A327" s="872">
        <v>27</v>
      </c>
      <c r="B327" s="872">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73"/>
      <c r="AD327" s="873"/>
      <c r="AE327" s="873"/>
      <c r="AF327" s="873"/>
      <c r="AG327" s="873"/>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hidden="1" customHeight="1" x14ac:dyDescent="0.15">
      <c r="A328" s="872">
        <v>28</v>
      </c>
      <c r="B328" s="872">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73"/>
      <c r="AD328" s="873"/>
      <c r="AE328" s="873"/>
      <c r="AF328" s="873"/>
      <c r="AG328" s="873"/>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hidden="1" customHeight="1" x14ac:dyDescent="0.15">
      <c r="A329" s="872">
        <v>29</v>
      </c>
      <c r="B329" s="872">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73"/>
      <c r="AD329" s="873"/>
      <c r="AE329" s="873"/>
      <c r="AF329" s="873"/>
      <c r="AG329" s="873"/>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hidden="1" customHeight="1" x14ac:dyDescent="0.15">
      <c r="A330" s="872">
        <v>30</v>
      </c>
      <c r="B330" s="872">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73"/>
      <c r="AD330" s="873"/>
      <c r="AE330" s="873"/>
      <c r="AF330" s="873"/>
      <c r="AG330" s="873"/>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hidden="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hidden="1" x14ac:dyDescent="0.15">
      <c r="B332" s="11" t="s">
        <v>393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hidden="1" customHeight="1" x14ac:dyDescent="0.15">
      <c r="A333" s="183"/>
      <c r="B333" s="183"/>
      <c r="C333" s="183" t="s">
        <v>99</v>
      </c>
      <c r="D333" s="183"/>
      <c r="E333" s="183"/>
      <c r="F333" s="183"/>
      <c r="G333" s="183"/>
      <c r="H333" s="183"/>
      <c r="I333" s="183"/>
      <c r="J333" s="874" t="s">
        <v>108</v>
      </c>
      <c r="K333" s="875"/>
      <c r="L333" s="875"/>
      <c r="M333" s="875"/>
      <c r="N333" s="875"/>
      <c r="O333" s="875"/>
      <c r="P333" s="183" t="s">
        <v>27</v>
      </c>
      <c r="Q333" s="183"/>
      <c r="R333" s="183"/>
      <c r="S333" s="183"/>
      <c r="T333" s="183"/>
      <c r="U333" s="183"/>
      <c r="V333" s="183"/>
      <c r="W333" s="183"/>
      <c r="X333" s="183"/>
      <c r="Y333" s="415" t="s">
        <v>509</v>
      </c>
      <c r="Z333" s="415"/>
      <c r="AA333" s="415"/>
      <c r="AB333" s="415"/>
      <c r="AC333" s="874" t="s">
        <v>433</v>
      </c>
      <c r="AD333" s="874"/>
      <c r="AE333" s="874"/>
      <c r="AF333" s="874"/>
      <c r="AG333" s="874"/>
      <c r="AH333" s="415" t="s">
        <v>456</v>
      </c>
      <c r="AI333" s="183"/>
      <c r="AJ333" s="183"/>
      <c r="AK333" s="183"/>
      <c r="AL333" s="183" t="s">
        <v>26</v>
      </c>
      <c r="AM333" s="183"/>
      <c r="AN333" s="183"/>
      <c r="AO333" s="416"/>
      <c r="AP333" s="874" t="s">
        <v>512</v>
      </c>
      <c r="AQ333" s="874"/>
      <c r="AR333" s="874"/>
      <c r="AS333" s="874"/>
      <c r="AT333" s="874"/>
      <c r="AU333" s="874"/>
      <c r="AV333" s="874"/>
      <c r="AW333" s="874"/>
      <c r="AX333" s="874"/>
      <c r="AY333">
        <f>$AY$331</f>
        <v>0</v>
      </c>
    </row>
    <row r="334" spans="1:51" ht="26.25" hidden="1" customHeight="1" x14ac:dyDescent="0.15">
      <c r="A334" s="872">
        <v>1</v>
      </c>
      <c r="B334" s="872">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73"/>
      <c r="AD334" s="873"/>
      <c r="AE334" s="873"/>
      <c r="AF334" s="873"/>
      <c r="AG334" s="873"/>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hidden="1" customHeight="1" x14ac:dyDescent="0.15">
      <c r="A335" s="872">
        <v>2</v>
      </c>
      <c r="B335" s="872">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73"/>
      <c r="AD335" s="873"/>
      <c r="AE335" s="873"/>
      <c r="AF335" s="873"/>
      <c r="AG335" s="873"/>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hidden="1" customHeight="1" x14ac:dyDescent="0.15">
      <c r="A336" s="872">
        <v>3</v>
      </c>
      <c r="B336" s="872">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73"/>
      <c r="AD336" s="873"/>
      <c r="AE336" s="873"/>
      <c r="AF336" s="873"/>
      <c r="AG336" s="873"/>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hidden="1" customHeight="1" x14ac:dyDescent="0.15">
      <c r="A337" s="872">
        <v>4</v>
      </c>
      <c r="B337" s="872">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73"/>
      <c r="AD337" s="873"/>
      <c r="AE337" s="873"/>
      <c r="AF337" s="873"/>
      <c r="AG337" s="873"/>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hidden="1" customHeight="1" x14ac:dyDescent="0.15">
      <c r="A338" s="872">
        <v>5</v>
      </c>
      <c r="B338" s="872">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73"/>
      <c r="AD338" s="873"/>
      <c r="AE338" s="873"/>
      <c r="AF338" s="873"/>
      <c r="AG338" s="873"/>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hidden="1" customHeight="1" x14ac:dyDescent="0.15">
      <c r="A339" s="872">
        <v>6</v>
      </c>
      <c r="B339" s="872">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73"/>
      <c r="AD339" s="873"/>
      <c r="AE339" s="873"/>
      <c r="AF339" s="873"/>
      <c r="AG339" s="873"/>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hidden="1" customHeight="1" x14ac:dyDescent="0.15">
      <c r="A340" s="872">
        <v>7</v>
      </c>
      <c r="B340" s="872">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73"/>
      <c r="AD340" s="873"/>
      <c r="AE340" s="873"/>
      <c r="AF340" s="873"/>
      <c r="AG340" s="873"/>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hidden="1" customHeight="1" x14ac:dyDescent="0.15">
      <c r="A341" s="872">
        <v>8</v>
      </c>
      <c r="B341" s="872">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73"/>
      <c r="AD341" s="873"/>
      <c r="AE341" s="873"/>
      <c r="AF341" s="873"/>
      <c r="AG341" s="873"/>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hidden="1" customHeight="1" x14ac:dyDescent="0.15">
      <c r="A342" s="872">
        <v>9</v>
      </c>
      <c r="B342" s="872">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73"/>
      <c r="AD342" s="873"/>
      <c r="AE342" s="873"/>
      <c r="AF342" s="873"/>
      <c r="AG342" s="873"/>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hidden="1" customHeight="1" x14ac:dyDescent="0.15">
      <c r="A343" s="872">
        <v>10</v>
      </c>
      <c r="B343" s="872">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73"/>
      <c r="AD343" s="873"/>
      <c r="AE343" s="873"/>
      <c r="AF343" s="873"/>
      <c r="AG343" s="873"/>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hidden="1" customHeight="1" x14ac:dyDescent="0.15">
      <c r="A344" s="872">
        <v>11</v>
      </c>
      <c r="B344" s="872">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73"/>
      <c r="AD344" s="873"/>
      <c r="AE344" s="873"/>
      <c r="AF344" s="873"/>
      <c r="AG344" s="873"/>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hidden="1" customHeight="1" x14ac:dyDescent="0.15">
      <c r="A345" s="872">
        <v>12</v>
      </c>
      <c r="B345" s="872">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73"/>
      <c r="AD345" s="873"/>
      <c r="AE345" s="873"/>
      <c r="AF345" s="873"/>
      <c r="AG345" s="873"/>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hidden="1" customHeight="1" x14ac:dyDescent="0.15">
      <c r="A346" s="872">
        <v>13</v>
      </c>
      <c r="B346" s="872">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73"/>
      <c r="AD346" s="873"/>
      <c r="AE346" s="873"/>
      <c r="AF346" s="873"/>
      <c r="AG346" s="873"/>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hidden="1" customHeight="1" x14ac:dyDescent="0.15">
      <c r="A347" s="872">
        <v>14</v>
      </c>
      <c r="B347" s="872">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73"/>
      <c r="AD347" s="873"/>
      <c r="AE347" s="873"/>
      <c r="AF347" s="873"/>
      <c r="AG347" s="873"/>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hidden="1" customHeight="1" x14ac:dyDescent="0.15">
      <c r="A348" s="872">
        <v>15</v>
      </c>
      <c r="B348" s="872">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73"/>
      <c r="AD348" s="873"/>
      <c r="AE348" s="873"/>
      <c r="AF348" s="873"/>
      <c r="AG348" s="873"/>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hidden="1" customHeight="1" x14ac:dyDescent="0.15">
      <c r="A349" s="872">
        <v>16</v>
      </c>
      <c r="B349" s="872">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73"/>
      <c r="AD349" s="873"/>
      <c r="AE349" s="873"/>
      <c r="AF349" s="873"/>
      <c r="AG349" s="873"/>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hidden="1" customHeight="1" x14ac:dyDescent="0.15">
      <c r="A350" s="872">
        <v>17</v>
      </c>
      <c r="B350" s="872">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73"/>
      <c r="AD350" s="873"/>
      <c r="AE350" s="873"/>
      <c r="AF350" s="873"/>
      <c r="AG350" s="873"/>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hidden="1" customHeight="1" x14ac:dyDescent="0.15">
      <c r="A351" s="872">
        <v>18</v>
      </c>
      <c r="B351" s="872">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73"/>
      <c r="AD351" s="873"/>
      <c r="AE351" s="873"/>
      <c r="AF351" s="873"/>
      <c r="AG351" s="873"/>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hidden="1" customHeight="1" x14ac:dyDescent="0.15">
      <c r="A352" s="872">
        <v>19</v>
      </c>
      <c r="B352" s="872">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73"/>
      <c r="AD352" s="873"/>
      <c r="AE352" s="873"/>
      <c r="AF352" s="873"/>
      <c r="AG352" s="873"/>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hidden="1" customHeight="1" x14ac:dyDescent="0.15">
      <c r="A353" s="872">
        <v>20</v>
      </c>
      <c r="B353" s="872">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73"/>
      <c r="AD353" s="873"/>
      <c r="AE353" s="873"/>
      <c r="AF353" s="873"/>
      <c r="AG353" s="873"/>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hidden="1" customHeight="1" x14ac:dyDescent="0.15">
      <c r="A354" s="872">
        <v>21</v>
      </c>
      <c r="B354" s="872">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73"/>
      <c r="AD354" s="873"/>
      <c r="AE354" s="873"/>
      <c r="AF354" s="873"/>
      <c r="AG354" s="873"/>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hidden="1" customHeight="1" x14ac:dyDescent="0.15">
      <c r="A355" s="872">
        <v>22</v>
      </c>
      <c r="B355" s="872">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73"/>
      <c r="AD355" s="873"/>
      <c r="AE355" s="873"/>
      <c r="AF355" s="873"/>
      <c r="AG355" s="873"/>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hidden="1" customHeight="1" x14ac:dyDescent="0.15">
      <c r="A356" s="872">
        <v>23</v>
      </c>
      <c r="B356" s="872">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73"/>
      <c r="AD356" s="873"/>
      <c r="AE356" s="873"/>
      <c r="AF356" s="873"/>
      <c r="AG356" s="873"/>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hidden="1" customHeight="1" x14ac:dyDescent="0.15">
      <c r="A357" s="872">
        <v>24</v>
      </c>
      <c r="B357" s="872">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73"/>
      <c r="AD357" s="873"/>
      <c r="AE357" s="873"/>
      <c r="AF357" s="873"/>
      <c r="AG357" s="873"/>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hidden="1" customHeight="1" x14ac:dyDescent="0.15">
      <c r="A358" s="872">
        <v>25</v>
      </c>
      <c r="B358" s="872">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73"/>
      <c r="AD358" s="873"/>
      <c r="AE358" s="873"/>
      <c r="AF358" s="873"/>
      <c r="AG358" s="873"/>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hidden="1" customHeight="1" x14ac:dyDescent="0.15">
      <c r="A359" s="872">
        <v>26</v>
      </c>
      <c r="B359" s="872">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73"/>
      <c r="AD359" s="873"/>
      <c r="AE359" s="873"/>
      <c r="AF359" s="873"/>
      <c r="AG359" s="873"/>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hidden="1" customHeight="1" x14ac:dyDescent="0.15">
      <c r="A360" s="872">
        <v>27</v>
      </c>
      <c r="B360" s="872">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73"/>
      <c r="AD360" s="873"/>
      <c r="AE360" s="873"/>
      <c r="AF360" s="873"/>
      <c r="AG360" s="873"/>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hidden="1" customHeight="1" x14ac:dyDescent="0.15">
      <c r="A361" s="872">
        <v>28</v>
      </c>
      <c r="B361" s="872">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73"/>
      <c r="AD361" s="873"/>
      <c r="AE361" s="873"/>
      <c r="AF361" s="873"/>
      <c r="AG361" s="873"/>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hidden="1" customHeight="1" x14ac:dyDescent="0.15">
      <c r="A362" s="872">
        <v>29</v>
      </c>
      <c r="B362" s="872">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73"/>
      <c r="AD362" s="873"/>
      <c r="AE362" s="873"/>
      <c r="AF362" s="873"/>
      <c r="AG362" s="873"/>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hidden="1" customHeight="1" x14ac:dyDescent="0.15">
      <c r="A363" s="872">
        <v>30</v>
      </c>
      <c r="B363" s="872">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73"/>
      <c r="AD363" s="873"/>
      <c r="AE363" s="873"/>
      <c r="AF363" s="873"/>
      <c r="AG363" s="873"/>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hidden="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hidden="1" x14ac:dyDescent="0.15">
      <c r="B365" s="11" t="s">
        <v>397</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hidden="1" customHeight="1" x14ac:dyDescent="0.15">
      <c r="A366" s="183"/>
      <c r="B366" s="183"/>
      <c r="C366" s="183" t="s">
        <v>99</v>
      </c>
      <c r="D366" s="183"/>
      <c r="E366" s="183"/>
      <c r="F366" s="183"/>
      <c r="G366" s="183"/>
      <c r="H366" s="183"/>
      <c r="I366" s="183"/>
      <c r="J366" s="874" t="s">
        <v>108</v>
      </c>
      <c r="K366" s="875"/>
      <c r="L366" s="875"/>
      <c r="M366" s="875"/>
      <c r="N366" s="875"/>
      <c r="O366" s="875"/>
      <c r="P366" s="183" t="s">
        <v>27</v>
      </c>
      <c r="Q366" s="183"/>
      <c r="R366" s="183"/>
      <c r="S366" s="183"/>
      <c r="T366" s="183"/>
      <c r="U366" s="183"/>
      <c r="V366" s="183"/>
      <c r="W366" s="183"/>
      <c r="X366" s="183"/>
      <c r="Y366" s="415" t="s">
        <v>509</v>
      </c>
      <c r="Z366" s="415"/>
      <c r="AA366" s="415"/>
      <c r="AB366" s="415"/>
      <c r="AC366" s="874" t="s">
        <v>433</v>
      </c>
      <c r="AD366" s="874"/>
      <c r="AE366" s="874"/>
      <c r="AF366" s="874"/>
      <c r="AG366" s="874"/>
      <c r="AH366" s="415" t="s">
        <v>456</v>
      </c>
      <c r="AI366" s="183"/>
      <c r="AJ366" s="183"/>
      <c r="AK366" s="183"/>
      <c r="AL366" s="183" t="s">
        <v>26</v>
      </c>
      <c r="AM366" s="183"/>
      <c r="AN366" s="183"/>
      <c r="AO366" s="416"/>
      <c r="AP366" s="874" t="s">
        <v>512</v>
      </c>
      <c r="AQ366" s="874"/>
      <c r="AR366" s="874"/>
      <c r="AS366" s="874"/>
      <c r="AT366" s="874"/>
      <c r="AU366" s="874"/>
      <c r="AV366" s="874"/>
      <c r="AW366" s="874"/>
      <c r="AX366" s="874"/>
      <c r="AY366">
        <f>$AY$364</f>
        <v>0</v>
      </c>
    </row>
    <row r="367" spans="1:51" ht="26.25" hidden="1" customHeight="1" x14ac:dyDescent="0.15">
      <c r="A367" s="872">
        <v>1</v>
      </c>
      <c r="B367" s="87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73"/>
      <c r="AD367" s="873"/>
      <c r="AE367" s="873"/>
      <c r="AF367" s="873"/>
      <c r="AG367" s="873"/>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hidden="1" customHeight="1" x14ac:dyDescent="0.15">
      <c r="A368" s="872">
        <v>2</v>
      </c>
      <c r="B368" s="87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73"/>
      <c r="AD368" s="873"/>
      <c r="AE368" s="873"/>
      <c r="AF368" s="873"/>
      <c r="AG368" s="873"/>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hidden="1" customHeight="1" x14ac:dyDescent="0.15">
      <c r="A369" s="872">
        <v>3</v>
      </c>
      <c r="B369" s="87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73"/>
      <c r="AD369" s="873"/>
      <c r="AE369" s="873"/>
      <c r="AF369" s="873"/>
      <c r="AG369" s="873"/>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hidden="1" customHeight="1" x14ac:dyDescent="0.15">
      <c r="A370" s="872">
        <v>4</v>
      </c>
      <c r="B370" s="87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73"/>
      <c r="AD370" s="873"/>
      <c r="AE370" s="873"/>
      <c r="AF370" s="873"/>
      <c r="AG370" s="873"/>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hidden="1" customHeight="1" x14ac:dyDescent="0.15">
      <c r="A371" s="872">
        <v>5</v>
      </c>
      <c r="B371" s="87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73"/>
      <c r="AD371" s="873"/>
      <c r="AE371" s="873"/>
      <c r="AF371" s="873"/>
      <c r="AG371" s="873"/>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hidden="1" customHeight="1" x14ac:dyDescent="0.15">
      <c r="A372" s="872">
        <v>6</v>
      </c>
      <c r="B372" s="87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73"/>
      <c r="AD372" s="873"/>
      <c r="AE372" s="873"/>
      <c r="AF372" s="873"/>
      <c r="AG372" s="873"/>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hidden="1" customHeight="1" x14ac:dyDescent="0.15">
      <c r="A373" s="872">
        <v>7</v>
      </c>
      <c r="B373" s="87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73"/>
      <c r="AD373" s="873"/>
      <c r="AE373" s="873"/>
      <c r="AF373" s="873"/>
      <c r="AG373" s="873"/>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hidden="1" customHeight="1" x14ac:dyDescent="0.15">
      <c r="A374" s="872">
        <v>8</v>
      </c>
      <c r="B374" s="87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73"/>
      <c r="AD374" s="873"/>
      <c r="AE374" s="873"/>
      <c r="AF374" s="873"/>
      <c r="AG374" s="873"/>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hidden="1" customHeight="1" x14ac:dyDescent="0.15">
      <c r="A375" s="872">
        <v>9</v>
      </c>
      <c r="B375" s="87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73"/>
      <c r="AD375" s="873"/>
      <c r="AE375" s="873"/>
      <c r="AF375" s="873"/>
      <c r="AG375" s="873"/>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hidden="1" customHeight="1" x14ac:dyDescent="0.15">
      <c r="A376" s="872">
        <v>10</v>
      </c>
      <c r="B376" s="87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73"/>
      <c r="AD376" s="873"/>
      <c r="AE376" s="873"/>
      <c r="AF376" s="873"/>
      <c r="AG376" s="873"/>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hidden="1" customHeight="1" x14ac:dyDescent="0.15">
      <c r="A377" s="872">
        <v>11</v>
      </c>
      <c r="B377" s="87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73"/>
      <c r="AD377" s="873"/>
      <c r="AE377" s="873"/>
      <c r="AF377" s="873"/>
      <c r="AG377" s="873"/>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hidden="1" customHeight="1" x14ac:dyDescent="0.15">
      <c r="A378" s="872">
        <v>12</v>
      </c>
      <c r="B378" s="87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73"/>
      <c r="AD378" s="873"/>
      <c r="AE378" s="873"/>
      <c r="AF378" s="873"/>
      <c r="AG378" s="873"/>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hidden="1" customHeight="1" x14ac:dyDescent="0.15">
      <c r="A379" s="872">
        <v>13</v>
      </c>
      <c r="B379" s="87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73"/>
      <c r="AD379" s="873"/>
      <c r="AE379" s="873"/>
      <c r="AF379" s="873"/>
      <c r="AG379" s="873"/>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hidden="1" customHeight="1" x14ac:dyDescent="0.15">
      <c r="A380" s="872">
        <v>14</v>
      </c>
      <c r="B380" s="87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73"/>
      <c r="AD380" s="873"/>
      <c r="AE380" s="873"/>
      <c r="AF380" s="873"/>
      <c r="AG380" s="873"/>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hidden="1" customHeight="1" x14ac:dyDescent="0.15">
      <c r="A381" s="872">
        <v>15</v>
      </c>
      <c r="B381" s="87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73"/>
      <c r="AD381" s="873"/>
      <c r="AE381" s="873"/>
      <c r="AF381" s="873"/>
      <c r="AG381" s="873"/>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hidden="1" customHeight="1" x14ac:dyDescent="0.15">
      <c r="A382" s="872">
        <v>16</v>
      </c>
      <c r="B382" s="87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73"/>
      <c r="AD382" s="873"/>
      <c r="AE382" s="873"/>
      <c r="AF382" s="873"/>
      <c r="AG382" s="873"/>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hidden="1" customHeight="1" x14ac:dyDescent="0.15">
      <c r="A383" s="872">
        <v>17</v>
      </c>
      <c r="B383" s="87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73"/>
      <c r="AD383" s="873"/>
      <c r="AE383" s="873"/>
      <c r="AF383" s="873"/>
      <c r="AG383" s="873"/>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hidden="1" customHeight="1" x14ac:dyDescent="0.15">
      <c r="A384" s="872">
        <v>18</v>
      </c>
      <c r="B384" s="87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73"/>
      <c r="AD384" s="873"/>
      <c r="AE384" s="873"/>
      <c r="AF384" s="873"/>
      <c r="AG384" s="873"/>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hidden="1" customHeight="1" x14ac:dyDescent="0.15">
      <c r="A385" s="872">
        <v>19</v>
      </c>
      <c r="B385" s="87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73"/>
      <c r="AD385" s="873"/>
      <c r="AE385" s="873"/>
      <c r="AF385" s="873"/>
      <c r="AG385" s="873"/>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hidden="1" customHeight="1" x14ac:dyDescent="0.15">
      <c r="A386" s="872">
        <v>20</v>
      </c>
      <c r="B386" s="87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73"/>
      <c r="AD386" s="873"/>
      <c r="AE386" s="873"/>
      <c r="AF386" s="873"/>
      <c r="AG386" s="873"/>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hidden="1" customHeight="1" x14ac:dyDescent="0.15">
      <c r="A387" s="872">
        <v>21</v>
      </c>
      <c r="B387" s="87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73"/>
      <c r="AD387" s="873"/>
      <c r="AE387" s="873"/>
      <c r="AF387" s="873"/>
      <c r="AG387" s="873"/>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hidden="1" customHeight="1" x14ac:dyDescent="0.15">
      <c r="A388" s="872">
        <v>22</v>
      </c>
      <c r="B388" s="87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73"/>
      <c r="AD388" s="873"/>
      <c r="AE388" s="873"/>
      <c r="AF388" s="873"/>
      <c r="AG388" s="873"/>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hidden="1" customHeight="1" x14ac:dyDescent="0.15">
      <c r="A389" s="872">
        <v>23</v>
      </c>
      <c r="B389" s="87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73"/>
      <c r="AD389" s="873"/>
      <c r="AE389" s="873"/>
      <c r="AF389" s="873"/>
      <c r="AG389" s="873"/>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hidden="1" customHeight="1" x14ac:dyDescent="0.15">
      <c r="A390" s="872">
        <v>24</v>
      </c>
      <c r="B390" s="87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73"/>
      <c r="AD390" s="873"/>
      <c r="AE390" s="873"/>
      <c r="AF390" s="873"/>
      <c r="AG390" s="873"/>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hidden="1" customHeight="1" x14ac:dyDescent="0.15">
      <c r="A391" s="872">
        <v>25</v>
      </c>
      <c r="B391" s="87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73"/>
      <c r="AD391" s="873"/>
      <c r="AE391" s="873"/>
      <c r="AF391" s="873"/>
      <c r="AG391" s="873"/>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hidden="1" customHeight="1" x14ac:dyDescent="0.15">
      <c r="A392" s="872">
        <v>26</v>
      </c>
      <c r="B392" s="87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73"/>
      <c r="AD392" s="873"/>
      <c r="AE392" s="873"/>
      <c r="AF392" s="873"/>
      <c r="AG392" s="873"/>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hidden="1" customHeight="1" x14ac:dyDescent="0.15">
      <c r="A393" s="872">
        <v>27</v>
      </c>
      <c r="B393" s="87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73"/>
      <c r="AD393" s="873"/>
      <c r="AE393" s="873"/>
      <c r="AF393" s="873"/>
      <c r="AG393" s="873"/>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hidden="1" customHeight="1" x14ac:dyDescent="0.15">
      <c r="A394" s="872">
        <v>28</v>
      </c>
      <c r="B394" s="87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73"/>
      <c r="AD394" s="873"/>
      <c r="AE394" s="873"/>
      <c r="AF394" s="873"/>
      <c r="AG394" s="873"/>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hidden="1" customHeight="1" x14ac:dyDescent="0.15">
      <c r="A395" s="872">
        <v>29</v>
      </c>
      <c r="B395" s="87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73"/>
      <c r="AD395" s="873"/>
      <c r="AE395" s="873"/>
      <c r="AF395" s="873"/>
      <c r="AG395" s="873"/>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hidden="1" customHeight="1" x14ac:dyDescent="0.15">
      <c r="A396" s="872">
        <v>30</v>
      </c>
      <c r="B396" s="872">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73"/>
      <c r="AD396" s="873"/>
      <c r="AE396" s="873"/>
      <c r="AF396" s="873"/>
      <c r="AG396" s="873"/>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hidden="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hidden="1" x14ac:dyDescent="0.15">
      <c r="B398" s="11" t="s">
        <v>399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hidden="1" customHeight="1" x14ac:dyDescent="0.15">
      <c r="A399" s="183"/>
      <c r="B399" s="183"/>
      <c r="C399" s="183" t="s">
        <v>99</v>
      </c>
      <c r="D399" s="183"/>
      <c r="E399" s="183"/>
      <c r="F399" s="183"/>
      <c r="G399" s="183"/>
      <c r="H399" s="183"/>
      <c r="I399" s="183"/>
      <c r="J399" s="874" t="s">
        <v>108</v>
      </c>
      <c r="K399" s="875"/>
      <c r="L399" s="875"/>
      <c r="M399" s="875"/>
      <c r="N399" s="875"/>
      <c r="O399" s="875"/>
      <c r="P399" s="183" t="s">
        <v>27</v>
      </c>
      <c r="Q399" s="183"/>
      <c r="R399" s="183"/>
      <c r="S399" s="183"/>
      <c r="T399" s="183"/>
      <c r="U399" s="183"/>
      <c r="V399" s="183"/>
      <c r="W399" s="183"/>
      <c r="X399" s="183"/>
      <c r="Y399" s="415" t="s">
        <v>509</v>
      </c>
      <c r="Z399" s="415"/>
      <c r="AA399" s="415"/>
      <c r="AB399" s="415"/>
      <c r="AC399" s="874" t="s">
        <v>433</v>
      </c>
      <c r="AD399" s="874"/>
      <c r="AE399" s="874"/>
      <c r="AF399" s="874"/>
      <c r="AG399" s="874"/>
      <c r="AH399" s="415" t="s">
        <v>456</v>
      </c>
      <c r="AI399" s="183"/>
      <c r="AJ399" s="183"/>
      <c r="AK399" s="183"/>
      <c r="AL399" s="183" t="s">
        <v>26</v>
      </c>
      <c r="AM399" s="183"/>
      <c r="AN399" s="183"/>
      <c r="AO399" s="416"/>
      <c r="AP399" s="874" t="s">
        <v>512</v>
      </c>
      <c r="AQ399" s="874"/>
      <c r="AR399" s="874"/>
      <c r="AS399" s="874"/>
      <c r="AT399" s="874"/>
      <c r="AU399" s="874"/>
      <c r="AV399" s="874"/>
      <c r="AW399" s="874"/>
      <c r="AX399" s="874"/>
      <c r="AY399">
        <f>$AY$397</f>
        <v>0</v>
      </c>
    </row>
    <row r="400" spans="1:51" ht="26.25" hidden="1" customHeight="1" x14ac:dyDescent="0.15">
      <c r="A400" s="872">
        <v>1</v>
      </c>
      <c r="B400" s="87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73"/>
      <c r="AD400" s="873"/>
      <c r="AE400" s="873"/>
      <c r="AF400" s="873"/>
      <c r="AG400" s="873"/>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hidden="1" customHeight="1" x14ac:dyDescent="0.15">
      <c r="A401" s="872">
        <v>2</v>
      </c>
      <c r="B401" s="87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73"/>
      <c r="AD401" s="873"/>
      <c r="AE401" s="873"/>
      <c r="AF401" s="873"/>
      <c r="AG401" s="873"/>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hidden="1" customHeight="1" x14ac:dyDescent="0.15">
      <c r="A402" s="872">
        <v>3</v>
      </c>
      <c r="B402" s="87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73"/>
      <c r="AD402" s="873"/>
      <c r="AE402" s="873"/>
      <c r="AF402" s="873"/>
      <c r="AG402" s="873"/>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hidden="1" customHeight="1" x14ac:dyDescent="0.15">
      <c r="A403" s="872">
        <v>4</v>
      </c>
      <c r="B403" s="87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73"/>
      <c r="AD403" s="873"/>
      <c r="AE403" s="873"/>
      <c r="AF403" s="873"/>
      <c r="AG403" s="873"/>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hidden="1" customHeight="1" x14ac:dyDescent="0.15">
      <c r="A404" s="872">
        <v>5</v>
      </c>
      <c r="B404" s="87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73"/>
      <c r="AD404" s="873"/>
      <c r="AE404" s="873"/>
      <c r="AF404" s="873"/>
      <c r="AG404" s="873"/>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hidden="1" customHeight="1" x14ac:dyDescent="0.15">
      <c r="A405" s="872">
        <v>6</v>
      </c>
      <c r="B405" s="87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73"/>
      <c r="AD405" s="873"/>
      <c r="AE405" s="873"/>
      <c r="AF405" s="873"/>
      <c r="AG405" s="873"/>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hidden="1" customHeight="1" x14ac:dyDescent="0.15">
      <c r="A406" s="872">
        <v>7</v>
      </c>
      <c r="B406" s="87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73"/>
      <c r="AD406" s="873"/>
      <c r="AE406" s="873"/>
      <c r="AF406" s="873"/>
      <c r="AG406" s="873"/>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hidden="1" customHeight="1" x14ac:dyDescent="0.15">
      <c r="A407" s="872">
        <v>8</v>
      </c>
      <c r="B407" s="87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73"/>
      <c r="AD407" s="873"/>
      <c r="AE407" s="873"/>
      <c r="AF407" s="873"/>
      <c r="AG407" s="873"/>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hidden="1" customHeight="1" x14ac:dyDescent="0.15">
      <c r="A408" s="872">
        <v>9</v>
      </c>
      <c r="B408" s="87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73"/>
      <c r="AD408" s="873"/>
      <c r="AE408" s="873"/>
      <c r="AF408" s="873"/>
      <c r="AG408" s="873"/>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hidden="1" customHeight="1" x14ac:dyDescent="0.15">
      <c r="A409" s="872">
        <v>10</v>
      </c>
      <c r="B409" s="87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73"/>
      <c r="AD409" s="873"/>
      <c r="AE409" s="873"/>
      <c r="AF409" s="873"/>
      <c r="AG409" s="873"/>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hidden="1" customHeight="1" x14ac:dyDescent="0.15">
      <c r="A410" s="872">
        <v>11</v>
      </c>
      <c r="B410" s="87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73"/>
      <c r="AD410" s="873"/>
      <c r="AE410" s="873"/>
      <c r="AF410" s="873"/>
      <c r="AG410" s="873"/>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hidden="1" customHeight="1" x14ac:dyDescent="0.15">
      <c r="A411" s="872">
        <v>12</v>
      </c>
      <c r="B411" s="87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73"/>
      <c r="AD411" s="873"/>
      <c r="AE411" s="873"/>
      <c r="AF411" s="873"/>
      <c r="AG411" s="873"/>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hidden="1" customHeight="1" x14ac:dyDescent="0.15">
      <c r="A412" s="872">
        <v>13</v>
      </c>
      <c r="B412" s="87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73"/>
      <c r="AD412" s="873"/>
      <c r="AE412" s="873"/>
      <c r="AF412" s="873"/>
      <c r="AG412" s="873"/>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hidden="1" customHeight="1" x14ac:dyDescent="0.15">
      <c r="A413" s="872">
        <v>14</v>
      </c>
      <c r="B413" s="87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73"/>
      <c r="AD413" s="873"/>
      <c r="AE413" s="873"/>
      <c r="AF413" s="873"/>
      <c r="AG413" s="873"/>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hidden="1" customHeight="1" x14ac:dyDescent="0.15">
      <c r="A414" s="872">
        <v>15</v>
      </c>
      <c r="B414" s="87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73"/>
      <c r="AD414" s="873"/>
      <c r="AE414" s="873"/>
      <c r="AF414" s="873"/>
      <c r="AG414" s="873"/>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hidden="1" customHeight="1" x14ac:dyDescent="0.15">
      <c r="A415" s="872">
        <v>16</v>
      </c>
      <c r="B415" s="87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73"/>
      <c r="AD415" s="873"/>
      <c r="AE415" s="873"/>
      <c r="AF415" s="873"/>
      <c r="AG415" s="873"/>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hidden="1" customHeight="1" x14ac:dyDescent="0.15">
      <c r="A416" s="872">
        <v>17</v>
      </c>
      <c r="B416" s="87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73"/>
      <c r="AD416" s="873"/>
      <c r="AE416" s="873"/>
      <c r="AF416" s="873"/>
      <c r="AG416" s="873"/>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hidden="1" customHeight="1" x14ac:dyDescent="0.15">
      <c r="A417" s="872">
        <v>18</v>
      </c>
      <c r="B417" s="87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73"/>
      <c r="AD417" s="873"/>
      <c r="AE417" s="873"/>
      <c r="AF417" s="873"/>
      <c r="AG417" s="873"/>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hidden="1" customHeight="1" x14ac:dyDescent="0.15">
      <c r="A418" s="872">
        <v>19</v>
      </c>
      <c r="B418" s="87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73"/>
      <c r="AD418" s="873"/>
      <c r="AE418" s="873"/>
      <c r="AF418" s="873"/>
      <c r="AG418" s="873"/>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hidden="1" customHeight="1" x14ac:dyDescent="0.15">
      <c r="A419" s="872">
        <v>20</v>
      </c>
      <c r="B419" s="87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73"/>
      <c r="AD419" s="873"/>
      <c r="AE419" s="873"/>
      <c r="AF419" s="873"/>
      <c r="AG419" s="873"/>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hidden="1" customHeight="1" x14ac:dyDescent="0.15">
      <c r="A420" s="872">
        <v>21</v>
      </c>
      <c r="B420" s="87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73"/>
      <c r="AD420" s="873"/>
      <c r="AE420" s="873"/>
      <c r="AF420" s="873"/>
      <c r="AG420" s="873"/>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hidden="1" customHeight="1" x14ac:dyDescent="0.15">
      <c r="A421" s="872">
        <v>22</v>
      </c>
      <c r="B421" s="87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73"/>
      <c r="AD421" s="873"/>
      <c r="AE421" s="873"/>
      <c r="AF421" s="873"/>
      <c r="AG421" s="873"/>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hidden="1" customHeight="1" x14ac:dyDescent="0.15">
      <c r="A422" s="872">
        <v>23</v>
      </c>
      <c r="B422" s="87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73"/>
      <c r="AD422" s="873"/>
      <c r="AE422" s="873"/>
      <c r="AF422" s="873"/>
      <c r="AG422" s="873"/>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hidden="1" customHeight="1" x14ac:dyDescent="0.15">
      <c r="A423" s="872">
        <v>24</v>
      </c>
      <c r="B423" s="87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73"/>
      <c r="AD423" s="873"/>
      <c r="AE423" s="873"/>
      <c r="AF423" s="873"/>
      <c r="AG423" s="873"/>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hidden="1" customHeight="1" x14ac:dyDescent="0.15">
      <c r="A424" s="872">
        <v>25</v>
      </c>
      <c r="B424" s="87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73"/>
      <c r="AD424" s="873"/>
      <c r="AE424" s="873"/>
      <c r="AF424" s="873"/>
      <c r="AG424" s="873"/>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hidden="1" customHeight="1" x14ac:dyDescent="0.15">
      <c r="A425" s="872">
        <v>26</v>
      </c>
      <c r="B425" s="87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73"/>
      <c r="AD425" s="873"/>
      <c r="AE425" s="873"/>
      <c r="AF425" s="873"/>
      <c r="AG425" s="873"/>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hidden="1" customHeight="1" x14ac:dyDescent="0.15">
      <c r="A426" s="872">
        <v>27</v>
      </c>
      <c r="B426" s="87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73"/>
      <c r="AD426" s="873"/>
      <c r="AE426" s="873"/>
      <c r="AF426" s="873"/>
      <c r="AG426" s="873"/>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hidden="1" customHeight="1" x14ac:dyDescent="0.15">
      <c r="A427" s="872">
        <v>28</v>
      </c>
      <c r="B427" s="87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73"/>
      <c r="AD427" s="873"/>
      <c r="AE427" s="873"/>
      <c r="AF427" s="873"/>
      <c r="AG427" s="873"/>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hidden="1" customHeight="1" x14ac:dyDescent="0.15">
      <c r="A428" s="872">
        <v>29</v>
      </c>
      <c r="B428" s="87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73"/>
      <c r="AD428" s="873"/>
      <c r="AE428" s="873"/>
      <c r="AF428" s="873"/>
      <c r="AG428" s="873"/>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hidden="1" customHeight="1" x14ac:dyDescent="0.15">
      <c r="A429" s="872">
        <v>30</v>
      </c>
      <c r="B429" s="872">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73"/>
      <c r="AD429" s="873"/>
      <c r="AE429" s="873"/>
      <c r="AF429" s="873"/>
      <c r="AG429" s="873"/>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hidden="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hidden="1" x14ac:dyDescent="0.15">
      <c r="B431" s="11" t="s">
        <v>402</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hidden="1" customHeight="1" x14ac:dyDescent="0.15">
      <c r="A432" s="183"/>
      <c r="B432" s="183"/>
      <c r="C432" s="183" t="s">
        <v>99</v>
      </c>
      <c r="D432" s="183"/>
      <c r="E432" s="183"/>
      <c r="F432" s="183"/>
      <c r="G432" s="183"/>
      <c r="H432" s="183"/>
      <c r="I432" s="183"/>
      <c r="J432" s="874" t="s">
        <v>108</v>
      </c>
      <c r="K432" s="875"/>
      <c r="L432" s="875"/>
      <c r="M432" s="875"/>
      <c r="N432" s="875"/>
      <c r="O432" s="875"/>
      <c r="P432" s="183" t="s">
        <v>27</v>
      </c>
      <c r="Q432" s="183"/>
      <c r="R432" s="183"/>
      <c r="S432" s="183"/>
      <c r="T432" s="183"/>
      <c r="U432" s="183"/>
      <c r="V432" s="183"/>
      <c r="W432" s="183"/>
      <c r="X432" s="183"/>
      <c r="Y432" s="415" t="s">
        <v>509</v>
      </c>
      <c r="Z432" s="415"/>
      <c r="AA432" s="415"/>
      <c r="AB432" s="415"/>
      <c r="AC432" s="874" t="s">
        <v>433</v>
      </c>
      <c r="AD432" s="874"/>
      <c r="AE432" s="874"/>
      <c r="AF432" s="874"/>
      <c r="AG432" s="874"/>
      <c r="AH432" s="415" t="s">
        <v>456</v>
      </c>
      <c r="AI432" s="183"/>
      <c r="AJ432" s="183"/>
      <c r="AK432" s="183"/>
      <c r="AL432" s="183" t="s">
        <v>26</v>
      </c>
      <c r="AM432" s="183"/>
      <c r="AN432" s="183"/>
      <c r="AO432" s="416"/>
      <c r="AP432" s="874" t="s">
        <v>512</v>
      </c>
      <c r="AQ432" s="874"/>
      <c r="AR432" s="874"/>
      <c r="AS432" s="874"/>
      <c r="AT432" s="874"/>
      <c r="AU432" s="874"/>
      <c r="AV432" s="874"/>
      <c r="AW432" s="874"/>
      <c r="AX432" s="874"/>
      <c r="AY432">
        <f>$AY$430</f>
        <v>0</v>
      </c>
    </row>
    <row r="433" spans="1:51" ht="26.25" hidden="1" customHeight="1" x14ac:dyDescent="0.15">
      <c r="A433" s="872">
        <v>1</v>
      </c>
      <c r="B433" s="87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73"/>
      <c r="AD433" s="873"/>
      <c r="AE433" s="873"/>
      <c r="AF433" s="873"/>
      <c r="AG433" s="873"/>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hidden="1" customHeight="1" x14ac:dyDescent="0.15">
      <c r="A434" s="872">
        <v>2</v>
      </c>
      <c r="B434" s="87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73"/>
      <c r="AD434" s="873"/>
      <c r="AE434" s="873"/>
      <c r="AF434" s="873"/>
      <c r="AG434" s="873"/>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hidden="1" customHeight="1" x14ac:dyDescent="0.15">
      <c r="A435" s="872">
        <v>3</v>
      </c>
      <c r="B435" s="87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73"/>
      <c r="AD435" s="873"/>
      <c r="AE435" s="873"/>
      <c r="AF435" s="873"/>
      <c r="AG435" s="873"/>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hidden="1" customHeight="1" x14ac:dyDescent="0.15">
      <c r="A436" s="872">
        <v>4</v>
      </c>
      <c r="B436" s="87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73"/>
      <c r="AD436" s="873"/>
      <c r="AE436" s="873"/>
      <c r="AF436" s="873"/>
      <c r="AG436" s="873"/>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hidden="1" customHeight="1" x14ac:dyDescent="0.15">
      <c r="A437" s="872">
        <v>5</v>
      </c>
      <c r="B437" s="87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73"/>
      <c r="AD437" s="873"/>
      <c r="AE437" s="873"/>
      <c r="AF437" s="873"/>
      <c r="AG437" s="873"/>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hidden="1" customHeight="1" x14ac:dyDescent="0.15">
      <c r="A438" s="872">
        <v>6</v>
      </c>
      <c r="B438" s="87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73"/>
      <c r="AD438" s="873"/>
      <c r="AE438" s="873"/>
      <c r="AF438" s="873"/>
      <c r="AG438" s="873"/>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hidden="1" customHeight="1" x14ac:dyDescent="0.15">
      <c r="A439" s="872">
        <v>7</v>
      </c>
      <c r="B439" s="87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73"/>
      <c r="AD439" s="873"/>
      <c r="AE439" s="873"/>
      <c r="AF439" s="873"/>
      <c r="AG439" s="873"/>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hidden="1" customHeight="1" x14ac:dyDescent="0.15">
      <c r="A440" s="872">
        <v>8</v>
      </c>
      <c r="B440" s="87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73"/>
      <c r="AD440" s="873"/>
      <c r="AE440" s="873"/>
      <c r="AF440" s="873"/>
      <c r="AG440" s="873"/>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hidden="1" customHeight="1" x14ac:dyDescent="0.15">
      <c r="A441" s="872">
        <v>9</v>
      </c>
      <c r="B441" s="87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73"/>
      <c r="AD441" s="873"/>
      <c r="AE441" s="873"/>
      <c r="AF441" s="873"/>
      <c r="AG441" s="873"/>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hidden="1" customHeight="1" x14ac:dyDescent="0.15">
      <c r="A442" s="872">
        <v>10</v>
      </c>
      <c r="B442" s="87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73"/>
      <c r="AD442" s="873"/>
      <c r="AE442" s="873"/>
      <c r="AF442" s="873"/>
      <c r="AG442" s="873"/>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hidden="1" customHeight="1" x14ac:dyDescent="0.15">
      <c r="A443" s="872">
        <v>11</v>
      </c>
      <c r="B443" s="87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73"/>
      <c r="AD443" s="873"/>
      <c r="AE443" s="873"/>
      <c r="AF443" s="873"/>
      <c r="AG443" s="873"/>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hidden="1" customHeight="1" x14ac:dyDescent="0.15">
      <c r="A444" s="872">
        <v>12</v>
      </c>
      <c r="B444" s="87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73"/>
      <c r="AD444" s="873"/>
      <c r="AE444" s="873"/>
      <c r="AF444" s="873"/>
      <c r="AG444" s="873"/>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hidden="1" customHeight="1" x14ac:dyDescent="0.15">
      <c r="A445" s="872">
        <v>13</v>
      </c>
      <c r="B445" s="87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73"/>
      <c r="AD445" s="873"/>
      <c r="AE445" s="873"/>
      <c r="AF445" s="873"/>
      <c r="AG445" s="873"/>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hidden="1" customHeight="1" x14ac:dyDescent="0.15">
      <c r="A446" s="872">
        <v>14</v>
      </c>
      <c r="B446" s="87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73"/>
      <c r="AD446" s="873"/>
      <c r="AE446" s="873"/>
      <c r="AF446" s="873"/>
      <c r="AG446" s="873"/>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hidden="1" customHeight="1" x14ac:dyDescent="0.15">
      <c r="A447" s="872">
        <v>15</v>
      </c>
      <c r="B447" s="87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73"/>
      <c r="AD447" s="873"/>
      <c r="AE447" s="873"/>
      <c r="AF447" s="873"/>
      <c r="AG447" s="873"/>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hidden="1" customHeight="1" x14ac:dyDescent="0.15">
      <c r="A448" s="872">
        <v>16</v>
      </c>
      <c r="B448" s="87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73"/>
      <c r="AD448" s="873"/>
      <c r="AE448" s="873"/>
      <c r="AF448" s="873"/>
      <c r="AG448" s="873"/>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hidden="1" customHeight="1" x14ac:dyDescent="0.15">
      <c r="A449" s="872">
        <v>17</v>
      </c>
      <c r="B449" s="87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73"/>
      <c r="AD449" s="873"/>
      <c r="AE449" s="873"/>
      <c r="AF449" s="873"/>
      <c r="AG449" s="873"/>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hidden="1" customHeight="1" x14ac:dyDescent="0.15">
      <c r="A450" s="872">
        <v>18</v>
      </c>
      <c r="B450" s="87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73"/>
      <c r="AD450" s="873"/>
      <c r="AE450" s="873"/>
      <c r="AF450" s="873"/>
      <c r="AG450" s="873"/>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hidden="1" customHeight="1" x14ac:dyDescent="0.15">
      <c r="A451" s="872">
        <v>19</v>
      </c>
      <c r="B451" s="87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73"/>
      <c r="AD451" s="873"/>
      <c r="AE451" s="873"/>
      <c r="AF451" s="873"/>
      <c r="AG451" s="873"/>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hidden="1" customHeight="1" x14ac:dyDescent="0.15">
      <c r="A452" s="872">
        <v>20</v>
      </c>
      <c r="B452" s="87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73"/>
      <c r="AD452" s="873"/>
      <c r="AE452" s="873"/>
      <c r="AF452" s="873"/>
      <c r="AG452" s="873"/>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hidden="1" customHeight="1" x14ac:dyDescent="0.15">
      <c r="A453" s="872">
        <v>21</v>
      </c>
      <c r="B453" s="87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73"/>
      <c r="AD453" s="873"/>
      <c r="AE453" s="873"/>
      <c r="AF453" s="873"/>
      <c r="AG453" s="873"/>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hidden="1" customHeight="1" x14ac:dyDescent="0.15">
      <c r="A454" s="872">
        <v>22</v>
      </c>
      <c r="B454" s="87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73"/>
      <c r="AD454" s="873"/>
      <c r="AE454" s="873"/>
      <c r="AF454" s="873"/>
      <c r="AG454" s="873"/>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hidden="1" customHeight="1" x14ac:dyDescent="0.15">
      <c r="A455" s="872">
        <v>23</v>
      </c>
      <c r="B455" s="87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73"/>
      <c r="AD455" s="873"/>
      <c r="AE455" s="873"/>
      <c r="AF455" s="873"/>
      <c r="AG455" s="873"/>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hidden="1" customHeight="1" x14ac:dyDescent="0.15">
      <c r="A456" s="872">
        <v>24</v>
      </c>
      <c r="B456" s="87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73"/>
      <c r="AD456" s="873"/>
      <c r="AE456" s="873"/>
      <c r="AF456" s="873"/>
      <c r="AG456" s="873"/>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hidden="1" customHeight="1" x14ac:dyDescent="0.15">
      <c r="A457" s="872">
        <v>25</v>
      </c>
      <c r="B457" s="87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73"/>
      <c r="AD457" s="873"/>
      <c r="AE457" s="873"/>
      <c r="AF457" s="873"/>
      <c r="AG457" s="873"/>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hidden="1" customHeight="1" x14ac:dyDescent="0.15">
      <c r="A458" s="872">
        <v>26</v>
      </c>
      <c r="B458" s="87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73"/>
      <c r="AD458" s="873"/>
      <c r="AE458" s="873"/>
      <c r="AF458" s="873"/>
      <c r="AG458" s="873"/>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hidden="1" customHeight="1" x14ac:dyDescent="0.15">
      <c r="A459" s="872">
        <v>27</v>
      </c>
      <c r="B459" s="87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73"/>
      <c r="AD459" s="873"/>
      <c r="AE459" s="873"/>
      <c r="AF459" s="873"/>
      <c r="AG459" s="873"/>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hidden="1" customHeight="1" x14ac:dyDescent="0.15">
      <c r="A460" s="872">
        <v>28</v>
      </c>
      <c r="B460" s="87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73"/>
      <c r="AD460" s="873"/>
      <c r="AE460" s="873"/>
      <c r="AF460" s="873"/>
      <c r="AG460" s="873"/>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hidden="1" customHeight="1" x14ac:dyDescent="0.15">
      <c r="A461" s="872">
        <v>29</v>
      </c>
      <c r="B461" s="87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73"/>
      <c r="AD461" s="873"/>
      <c r="AE461" s="873"/>
      <c r="AF461" s="873"/>
      <c r="AG461" s="873"/>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hidden="1" customHeight="1" x14ac:dyDescent="0.15">
      <c r="A462" s="872">
        <v>30</v>
      </c>
      <c r="B462" s="872">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73"/>
      <c r="AD462" s="873"/>
      <c r="AE462" s="873"/>
      <c r="AF462" s="873"/>
      <c r="AG462" s="873"/>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hidden="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hidden="1" x14ac:dyDescent="0.15">
      <c r="B464" s="11" t="s">
        <v>404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hidden="1" customHeight="1" x14ac:dyDescent="0.15">
      <c r="A465" s="183"/>
      <c r="B465" s="183"/>
      <c r="C465" s="183" t="s">
        <v>99</v>
      </c>
      <c r="D465" s="183"/>
      <c r="E465" s="183"/>
      <c r="F465" s="183"/>
      <c r="G465" s="183"/>
      <c r="H465" s="183"/>
      <c r="I465" s="183"/>
      <c r="J465" s="874" t="s">
        <v>108</v>
      </c>
      <c r="K465" s="875"/>
      <c r="L465" s="875"/>
      <c r="M465" s="875"/>
      <c r="N465" s="875"/>
      <c r="O465" s="875"/>
      <c r="P465" s="183" t="s">
        <v>27</v>
      </c>
      <c r="Q465" s="183"/>
      <c r="R465" s="183"/>
      <c r="S465" s="183"/>
      <c r="T465" s="183"/>
      <c r="U465" s="183"/>
      <c r="V465" s="183"/>
      <c r="W465" s="183"/>
      <c r="X465" s="183"/>
      <c r="Y465" s="415" t="s">
        <v>509</v>
      </c>
      <c r="Z465" s="415"/>
      <c r="AA465" s="415"/>
      <c r="AB465" s="415"/>
      <c r="AC465" s="874" t="s">
        <v>433</v>
      </c>
      <c r="AD465" s="874"/>
      <c r="AE465" s="874"/>
      <c r="AF465" s="874"/>
      <c r="AG465" s="874"/>
      <c r="AH465" s="415" t="s">
        <v>456</v>
      </c>
      <c r="AI465" s="183"/>
      <c r="AJ465" s="183"/>
      <c r="AK465" s="183"/>
      <c r="AL465" s="183" t="s">
        <v>26</v>
      </c>
      <c r="AM465" s="183"/>
      <c r="AN465" s="183"/>
      <c r="AO465" s="416"/>
      <c r="AP465" s="874" t="s">
        <v>512</v>
      </c>
      <c r="AQ465" s="874"/>
      <c r="AR465" s="874"/>
      <c r="AS465" s="874"/>
      <c r="AT465" s="874"/>
      <c r="AU465" s="874"/>
      <c r="AV465" s="874"/>
      <c r="AW465" s="874"/>
      <c r="AX465" s="874"/>
      <c r="AY465">
        <f>$AY$463</f>
        <v>0</v>
      </c>
    </row>
    <row r="466" spans="1:51" ht="26.25" hidden="1" customHeight="1" x14ac:dyDescent="0.15">
      <c r="A466" s="872">
        <v>1</v>
      </c>
      <c r="B466" s="87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73"/>
      <c r="AD466" s="873"/>
      <c r="AE466" s="873"/>
      <c r="AF466" s="873"/>
      <c r="AG466" s="873"/>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hidden="1" customHeight="1" x14ac:dyDescent="0.15">
      <c r="A467" s="872">
        <v>2</v>
      </c>
      <c r="B467" s="87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73"/>
      <c r="AD467" s="873"/>
      <c r="AE467" s="873"/>
      <c r="AF467" s="873"/>
      <c r="AG467" s="873"/>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hidden="1" customHeight="1" x14ac:dyDescent="0.15">
      <c r="A468" s="872">
        <v>3</v>
      </c>
      <c r="B468" s="87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73"/>
      <c r="AD468" s="873"/>
      <c r="AE468" s="873"/>
      <c r="AF468" s="873"/>
      <c r="AG468" s="873"/>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hidden="1" customHeight="1" x14ac:dyDescent="0.15">
      <c r="A469" s="872">
        <v>4</v>
      </c>
      <c r="B469" s="87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73"/>
      <c r="AD469" s="873"/>
      <c r="AE469" s="873"/>
      <c r="AF469" s="873"/>
      <c r="AG469" s="873"/>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hidden="1" customHeight="1" x14ac:dyDescent="0.15">
      <c r="A470" s="872">
        <v>5</v>
      </c>
      <c r="B470" s="87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73"/>
      <c r="AD470" s="873"/>
      <c r="AE470" s="873"/>
      <c r="AF470" s="873"/>
      <c r="AG470" s="873"/>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hidden="1" customHeight="1" x14ac:dyDescent="0.15">
      <c r="A471" s="872">
        <v>6</v>
      </c>
      <c r="B471" s="87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73"/>
      <c r="AD471" s="873"/>
      <c r="AE471" s="873"/>
      <c r="AF471" s="873"/>
      <c r="AG471" s="873"/>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hidden="1" customHeight="1" x14ac:dyDescent="0.15">
      <c r="A472" s="872">
        <v>7</v>
      </c>
      <c r="B472" s="87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73"/>
      <c r="AD472" s="873"/>
      <c r="AE472" s="873"/>
      <c r="AF472" s="873"/>
      <c r="AG472" s="873"/>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hidden="1" customHeight="1" x14ac:dyDescent="0.15">
      <c r="A473" s="872">
        <v>8</v>
      </c>
      <c r="B473" s="87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73"/>
      <c r="AD473" s="873"/>
      <c r="AE473" s="873"/>
      <c r="AF473" s="873"/>
      <c r="AG473" s="873"/>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hidden="1" customHeight="1" x14ac:dyDescent="0.15">
      <c r="A474" s="872">
        <v>9</v>
      </c>
      <c r="B474" s="87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73"/>
      <c r="AD474" s="873"/>
      <c r="AE474" s="873"/>
      <c r="AF474" s="873"/>
      <c r="AG474" s="873"/>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hidden="1" customHeight="1" x14ac:dyDescent="0.15">
      <c r="A475" s="872">
        <v>10</v>
      </c>
      <c r="B475" s="87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73"/>
      <c r="AD475" s="873"/>
      <c r="AE475" s="873"/>
      <c r="AF475" s="873"/>
      <c r="AG475" s="873"/>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hidden="1" customHeight="1" x14ac:dyDescent="0.15">
      <c r="A476" s="872">
        <v>11</v>
      </c>
      <c r="B476" s="87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73"/>
      <c r="AD476" s="873"/>
      <c r="AE476" s="873"/>
      <c r="AF476" s="873"/>
      <c r="AG476" s="873"/>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hidden="1" customHeight="1" x14ac:dyDescent="0.15">
      <c r="A477" s="872">
        <v>12</v>
      </c>
      <c r="B477" s="87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73"/>
      <c r="AD477" s="873"/>
      <c r="AE477" s="873"/>
      <c r="AF477" s="873"/>
      <c r="AG477" s="873"/>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hidden="1" customHeight="1" x14ac:dyDescent="0.15">
      <c r="A478" s="872">
        <v>13</v>
      </c>
      <c r="B478" s="87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73"/>
      <c r="AD478" s="873"/>
      <c r="AE478" s="873"/>
      <c r="AF478" s="873"/>
      <c r="AG478" s="873"/>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hidden="1" customHeight="1" x14ac:dyDescent="0.15">
      <c r="A479" s="872">
        <v>14</v>
      </c>
      <c r="B479" s="87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73"/>
      <c r="AD479" s="873"/>
      <c r="AE479" s="873"/>
      <c r="AF479" s="873"/>
      <c r="AG479" s="873"/>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hidden="1" customHeight="1" x14ac:dyDescent="0.15">
      <c r="A480" s="872">
        <v>15</v>
      </c>
      <c r="B480" s="87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73"/>
      <c r="AD480" s="873"/>
      <c r="AE480" s="873"/>
      <c r="AF480" s="873"/>
      <c r="AG480" s="873"/>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hidden="1" customHeight="1" x14ac:dyDescent="0.15">
      <c r="A481" s="872">
        <v>16</v>
      </c>
      <c r="B481" s="87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73"/>
      <c r="AD481" s="873"/>
      <c r="AE481" s="873"/>
      <c r="AF481" s="873"/>
      <c r="AG481" s="873"/>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hidden="1" customHeight="1" x14ac:dyDescent="0.15">
      <c r="A482" s="872">
        <v>17</v>
      </c>
      <c r="B482" s="87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73"/>
      <c r="AD482" s="873"/>
      <c r="AE482" s="873"/>
      <c r="AF482" s="873"/>
      <c r="AG482" s="873"/>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hidden="1" customHeight="1" x14ac:dyDescent="0.15">
      <c r="A483" s="872">
        <v>18</v>
      </c>
      <c r="B483" s="87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73"/>
      <c r="AD483" s="873"/>
      <c r="AE483" s="873"/>
      <c r="AF483" s="873"/>
      <c r="AG483" s="873"/>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hidden="1" customHeight="1" x14ac:dyDescent="0.15">
      <c r="A484" s="872">
        <v>19</v>
      </c>
      <c r="B484" s="87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73"/>
      <c r="AD484" s="873"/>
      <c r="AE484" s="873"/>
      <c r="AF484" s="873"/>
      <c r="AG484" s="873"/>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hidden="1" customHeight="1" x14ac:dyDescent="0.15">
      <c r="A485" s="872">
        <v>20</v>
      </c>
      <c r="B485" s="87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73"/>
      <c r="AD485" s="873"/>
      <c r="AE485" s="873"/>
      <c r="AF485" s="873"/>
      <c r="AG485" s="873"/>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hidden="1" customHeight="1" x14ac:dyDescent="0.15">
      <c r="A486" s="872">
        <v>21</v>
      </c>
      <c r="B486" s="87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73"/>
      <c r="AD486" s="873"/>
      <c r="AE486" s="873"/>
      <c r="AF486" s="873"/>
      <c r="AG486" s="873"/>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hidden="1" customHeight="1" x14ac:dyDescent="0.15">
      <c r="A487" s="872">
        <v>22</v>
      </c>
      <c r="B487" s="87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73"/>
      <c r="AD487" s="873"/>
      <c r="AE487" s="873"/>
      <c r="AF487" s="873"/>
      <c r="AG487" s="873"/>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hidden="1" customHeight="1" x14ac:dyDescent="0.15">
      <c r="A488" s="872">
        <v>23</v>
      </c>
      <c r="B488" s="87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73"/>
      <c r="AD488" s="873"/>
      <c r="AE488" s="873"/>
      <c r="AF488" s="873"/>
      <c r="AG488" s="873"/>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hidden="1" customHeight="1" x14ac:dyDescent="0.15">
      <c r="A489" s="872">
        <v>24</v>
      </c>
      <c r="B489" s="87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73"/>
      <c r="AD489" s="873"/>
      <c r="AE489" s="873"/>
      <c r="AF489" s="873"/>
      <c r="AG489" s="873"/>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hidden="1" customHeight="1" x14ac:dyDescent="0.15">
      <c r="A490" s="872">
        <v>25</v>
      </c>
      <c r="B490" s="87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73"/>
      <c r="AD490" s="873"/>
      <c r="AE490" s="873"/>
      <c r="AF490" s="873"/>
      <c r="AG490" s="873"/>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hidden="1" customHeight="1" x14ac:dyDescent="0.15">
      <c r="A491" s="872">
        <v>26</v>
      </c>
      <c r="B491" s="87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73"/>
      <c r="AD491" s="873"/>
      <c r="AE491" s="873"/>
      <c r="AF491" s="873"/>
      <c r="AG491" s="873"/>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hidden="1" customHeight="1" x14ac:dyDescent="0.15">
      <c r="A492" s="872">
        <v>27</v>
      </c>
      <c r="B492" s="87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73"/>
      <c r="AD492" s="873"/>
      <c r="AE492" s="873"/>
      <c r="AF492" s="873"/>
      <c r="AG492" s="873"/>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hidden="1" customHeight="1" x14ac:dyDescent="0.15">
      <c r="A493" s="872">
        <v>28</v>
      </c>
      <c r="B493" s="87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73"/>
      <c r="AD493" s="873"/>
      <c r="AE493" s="873"/>
      <c r="AF493" s="873"/>
      <c r="AG493" s="873"/>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hidden="1" customHeight="1" x14ac:dyDescent="0.15">
      <c r="A494" s="872">
        <v>29</v>
      </c>
      <c r="B494" s="87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73"/>
      <c r="AD494" s="873"/>
      <c r="AE494" s="873"/>
      <c r="AF494" s="873"/>
      <c r="AG494" s="873"/>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hidden="1" customHeight="1" x14ac:dyDescent="0.15">
      <c r="A495" s="872">
        <v>30</v>
      </c>
      <c r="B495" s="872">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73"/>
      <c r="AD495" s="873"/>
      <c r="AE495" s="873"/>
      <c r="AF495" s="873"/>
      <c r="AG495" s="873"/>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hidden="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hidden="1" x14ac:dyDescent="0.15">
      <c r="B497" s="11" t="s">
        <v>405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hidden="1" customHeight="1" x14ac:dyDescent="0.15">
      <c r="A498" s="183"/>
      <c r="B498" s="183"/>
      <c r="C498" s="183" t="s">
        <v>99</v>
      </c>
      <c r="D498" s="183"/>
      <c r="E498" s="183"/>
      <c r="F498" s="183"/>
      <c r="G498" s="183"/>
      <c r="H498" s="183"/>
      <c r="I498" s="183"/>
      <c r="J498" s="874" t="s">
        <v>108</v>
      </c>
      <c r="K498" s="875"/>
      <c r="L498" s="875"/>
      <c r="M498" s="875"/>
      <c r="N498" s="875"/>
      <c r="O498" s="875"/>
      <c r="P498" s="183" t="s">
        <v>27</v>
      </c>
      <c r="Q498" s="183"/>
      <c r="R498" s="183"/>
      <c r="S498" s="183"/>
      <c r="T498" s="183"/>
      <c r="U498" s="183"/>
      <c r="V498" s="183"/>
      <c r="W498" s="183"/>
      <c r="X498" s="183"/>
      <c r="Y498" s="415" t="s">
        <v>509</v>
      </c>
      <c r="Z498" s="415"/>
      <c r="AA498" s="415"/>
      <c r="AB498" s="415"/>
      <c r="AC498" s="874" t="s">
        <v>433</v>
      </c>
      <c r="AD498" s="874"/>
      <c r="AE498" s="874"/>
      <c r="AF498" s="874"/>
      <c r="AG498" s="874"/>
      <c r="AH498" s="415" t="s">
        <v>456</v>
      </c>
      <c r="AI498" s="183"/>
      <c r="AJ498" s="183"/>
      <c r="AK498" s="183"/>
      <c r="AL498" s="183" t="s">
        <v>26</v>
      </c>
      <c r="AM498" s="183"/>
      <c r="AN498" s="183"/>
      <c r="AO498" s="416"/>
      <c r="AP498" s="874" t="s">
        <v>512</v>
      </c>
      <c r="AQ498" s="874"/>
      <c r="AR498" s="874"/>
      <c r="AS498" s="874"/>
      <c r="AT498" s="874"/>
      <c r="AU498" s="874"/>
      <c r="AV498" s="874"/>
      <c r="AW498" s="874"/>
      <c r="AX498" s="874"/>
      <c r="AY498">
        <f>$AY$496</f>
        <v>0</v>
      </c>
    </row>
    <row r="499" spans="1:51" ht="26.25" hidden="1" customHeight="1" x14ac:dyDescent="0.15">
      <c r="A499" s="872">
        <v>1</v>
      </c>
      <c r="B499" s="87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73"/>
      <c r="AD499" s="873"/>
      <c r="AE499" s="873"/>
      <c r="AF499" s="873"/>
      <c r="AG499" s="873"/>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hidden="1" customHeight="1" x14ac:dyDescent="0.15">
      <c r="A500" s="872">
        <v>2</v>
      </c>
      <c r="B500" s="87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73"/>
      <c r="AD500" s="873"/>
      <c r="AE500" s="873"/>
      <c r="AF500" s="873"/>
      <c r="AG500" s="873"/>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hidden="1" customHeight="1" x14ac:dyDescent="0.15">
      <c r="A501" s="872">
        <v>3</v>
      </c>
      <c r="B501" s="87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73"/>
      <c r="AD501" s="873"/>
      <c r="AE501" s="873"/>
      <c r="AF501" s="873"/>
      <c r="AG501" s="873"/>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hidden="1" customHeight="1" x14ac:dyDescent="0.15">
      <c r="A502" s="872">
        <v>4</v>
      </c>
      <c r="B502" s="87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73"/>
      <c r="AD502" s="873"/>
      <c r="AE502" s="873"/>
      <c r="AF502" s="873"/>
      <c r="AG502" s="873"/>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hidden="1" customHeight="1" x14ac:dyDescent="0.15">
      <c r="A503" s="872">
        <v>5</v>
      </c>
      <c r="B503" s="87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73"/>
      <c r="AD503" s="873"/>
      <c r="AE503" s="873"/>
      <c r="AF503" s="873"/>
      <c r="AG503" s="873"/>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hidden="1" customHeight="1" x14ac:dyDescent="0.15">
      <c r="A504" s="872">
        <v>6</v>
      </c>
      <c r="B504" s="87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73"/>
      <c r="AD504" s="873"/>
      <c r="AE504" s="873"/>
      <c r="AF504" s="873"/>
      <c r="AG504" s="873"/>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hidden="1" customHeight="1" x14ac:dyDescent="0.15">
      <c r="A505" s="872">
        <v>7</v>
      </c>
      <c r="B505" s="87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73"/>
      <c r="AD505" s="873"/>
      <c r="AE505" s="873"/>
      <c r="AF505" s="873"/>
      <c r="AG505" s="873"/>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hidden="1" customHeight="1" x14ac:dyDescent="0.15">
      <c r="A506" s="872">
        <v>8</v>
      </c>
      <c r="B506" s="87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73"/>
      <c r="AD506" s="873"/>
      <c r="AE506" s="873"/>
      <c r="AF506" s="873"/>
      <c r="AG506" s="873"/>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hidden="1" customHeight="1" x14ac:dyDescent="0.15">
      <c r="A507" s="872">
        <v>9</v>
      </c>
      <c r="B507" s="87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73"/>
      <c r="AD507" s="873"/>
      <c r="AE507" s="873"/>
      <c r="AF507" s="873"/>
      <c r="AG507" s="873"/>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hidden="1" customHeight="1" x14ac:dyDescent="0.15">
      <c r="A508" s="872">
        <v>10</v>
      </c>
      <c r="B508" s="87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73"/>
      <c r="AD508" s="873"/>
      <c r="AE508" s="873"/>
      <c r="AF508" s="873"/>
      <c r="AG508" s="873"/>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hidden="1" customHeight="1" x14ac:dyDescent="0.15">
      <c r="A509" s="872">
        <v>11</v>
      </c>
      <c r="B509" s="87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73"/>
      <c r="AD509" s="873"/>
      <c r="AE509" s="873"/>
      <c r="AF509" s="873"/>
      <c r="AG509" s="873"/>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hidden="1" customHeight="1" x14ac:dyDescent="0.15">
      <c r="A510" s="872">
        <v>12</v>
      </c>
      <c r="B510" s="87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73"/>
      <c r="AD510" s="873"/>
      <c r="AE510" s="873"/>
      <c r="AF510" s="873"/>
      <c r="AG510" s="873"/>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hidden="1" customHeight="1" x14ac:dyDescent="0.15">
      <c r="A511" s="872">
        <v>13</v>
      </c>
      <c r="B511" s="87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73"/>
      <c r="AD511" s="873"/>
      <c r="AE511" s="873"/>
      <c r="AF511" s="873"/>
      <c r="AG511" s="873"/>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hidden="1" customHeight="1" x14ac:dyDescent="0.15">
      <c r="A512" s="872">
        <v>14</v>
      </c>
      <c r="B512" s="87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73"/>
      <c r="AD512" s="873"/>
      <c r="AE512" s="873"/>
      <c r="AF512" s="873"/>
      <c r="AG512" s="873"/>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hidden="1" customHeight="1" x14ac:dyDescent="0.15">
      <c r="A513" s="872">
        <v>15</v>
      </c>
      <c r="B513" s="87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73"/>
      <c r="AD513" s="873"/>
      <c r="AE513" s="873"/>
      <c r="AF513" s="873"/>
      <c r="AG513" s="873"/>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hidden="1" customHeight="1" x14ac:dyDescent="0.15">
      <c r="A514" s="872">
        <v>16</v>
      </c>
      <c r="B514" s="87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73"/>
      <c r="AD514" s="873"/>
      <c r="AE514" s="873"/>
      <c r="AF514" s="873"/>
      <c r="AG514" s="873"/>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hidden="1" customHeight="1" x14ac:dyDescent="0.15">
      <c r="A515" s="872">
        <v>17</v>
      </c>
      <c r="B515" s="87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73"/>
      <c r="AD515" s="873"/>
      <c r="AE515" s="873"/>
      <c r="AF515" s="873"/>
      <c r="AG515" s="873"/>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hidden="1" customHeight="1" x14ac:dyDescent="0.15">
      <c r="A516" s="872">
        <v>18</v>
      </c>
      <c r="B516" s="87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73"/>
      <c r="AD516" s="873"/>
      <c r="AE516" s="873"/>
      <c r="AF516" s="873"/>
      <c r="AG516" s="873"/>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hidden="1" customHeight="1" x14ac:dyDescent="0.15">
      <c r="A517" s="872">
        <v>19</v>
      </c>
      <c r="B517" s="87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73"/>
      <c r="AD517" s="873"/>
      <c r="AE517" s="873"/>
      <c r="AF517" s="873"/>
      <c r="AG517" s="873"/>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hidden="1" customHeight="1" x14ac:dyDescent="0.15">
      <c r="A518" s="872">
        <v>20</v>
      </c>
      <c r="B518" s="87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73"/>
      <c r="AD518" s="873"/>
      <c r="AE518" s="873"/>
      <c r="AF518" s="873"/>
      <c r="AG518" s="873"/>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hidden="1" customHeight="1" x14ac:dyDescent="0.15">
      <c r="A519" s="872">
        <v>21</v>
      </c>
      <c r="B519" s="87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73"/>
      <c r="AD519" s="873"/>
      <c r="AE519" s="873"/>
      <c r="AF519" s="873"/>
      <c r="AG519" s="873"/>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hidden="1" customHeight="1" x14ac:dyDescent="0.15">
      <c r="A520" s="872">
        <v>22</v>
      </c>
      <c r="B520" s="87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73"/>
      <c r="AD520" s="873"/>
      <c r="AE520" s="873"/>
      <c r="AF520" s="873"/>
      <c r="AG520" s="873"/>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hidden="1" customHeight="1" x14ac:dyDescent="0.15">
      <c r="A521" s="872">
        <v>23</v>
      </c>
      <c r="B521" s="87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73"/>
      <c r="AD521" s="873"/>
      <c r="AE521" s="873"/>
      <c r="AF521" s="873"/>
      <c r="AG521" s="873"/>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hidden="1" customHeight="1" x14ac:dyDescent="0.15">
      <c r="A522" s="872">
        <v>24</v>
      </c>
      <c r="B522" s="87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73"/>
      <c r="AD522" s="873"/>
      <c r="AE522" s="873"/>
      <c r="AF522" s="873"/>
      <c r="AG522" s="873"/>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hidden="1" customHeight="1" x14ac:dyDescent="0.15">
      <c r="A523" s="872">
        <v>25</v>
      </c>
      <c r="B523" s="87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73"/>
      <c r="AD523" s="873"/>
      <c r="AE523" s="873"/>
      <c r="AF523" s="873"/>
      <c r="AG523" s="873"/>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hidden="1" customHeight="1" x14ac:dyDescent="0.15">
      <c r="A524" s="872">
        <v>26</v>
      </c>
      <c r="B524" s="87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73"/>
      <c r="AD524" s="873"/>
      <c r="AE524" s="873"/>
      <c r="AF524" s="873"/>
      <c r="AG524" s="873"/>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hidden="1" customHeight="1" x14ac:dyDescent="0.15">
      <c r="A525" s="872">
        <v>27</v>
      </c>
      <c r="B525" s="87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73"/>
      <c r="AD525" s="873"/>
      <c r="AE525" s="873"/>
      <c r="AF525" s="873"/>
      <c r="AG525" s="873"/>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hidden="1" customHeight="1" x14ac:dyDescent="0.15">
      <c r="A526" s="872">
        <v>28</v>
      </c>
      <c r="B526" s="87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73"/>
      <c r="AD526" s="873"/>
      <c r="AE526" s="873"/>
      <c r="AF526" s="873"/>
      <c r="AG526" s="873"/>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hidden="1" customHeight="1" x14ac:dyDescent="0.15">
      <c r="A527" s="872">
        <v>29</v>
      </c>
      <c r="B527" s="87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73"/>
      <c r="AD527" s="873"/>
      <c r="AE527" s="873"/>
      <c r="AF527" s="873"/>
      <c r="AG527" s="873"/>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hidden="1" customHeight="1" x14ac:dyDescent="0.15">
      <c r="A528" s="872">
        <v>30</v>
      </c>
      <c r="B528" s="872">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73"/>
      <c r="AD528" s="873"/>
      <c r="AE528" s="873"/>
      <c r="AF528" s="873"/>
      <c r="AG528" s="873"/>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hidden="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hidden="1" x14ac:dyDescent="0.15">
      <c r="B530" s="11" t="s">
        <v>406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hidden="1" customHeight="1" x14ac:dyDescent="0.15">
      <c r="A531" s="183"/>
      <c r="B531" s="183"/>
      <c r="C531" s="183" t="s">
        <v>99</v>
      </c>
      <c r="D531" s="183"/>
      <c r="E531" s="183"/>
      <c r="F531" s="183"/>
      <c r="G531" s="183"/>
      <c r="H531" s="183"/>
      <c r="I531" s="183"/>
      <c r="J531" s="874" t="s">
        <v>108</v>
      </c>
      <c r="K531" s="875"/>
      <c r="L531" s="875"/>
      <c r="M531" s="875"/>
      <c r="N531" s="875"/>
      <c r="O531" s="875"/>
      <c r="P531" s="183" t="s">
        <v>27</v>
      </c>
      <c r="Q531" s="183"/>
      <c r="R531" s="183"/>
      <c r="S531" s="183"/>
      <c r="T531" s="183"/>
      <c r="U531" s="183"/>
      <c r="V531" s="183"/>
      <c r="W531" s="183"/>
      <c r="X531" s="183"/>
      <c r="Y531" s="415" t="s">
        <v>509</v>
      </c>
      <c r="Z531" s="415"/>
      <c r="AA531" s="415"/>
      <c r="AB531" s="415"/>
      <c r="AC531" s="874" t="s">
        <v>433</v>
      </c>
      <c r="AD531" s="874"/>
      <c r="AE531" s="874"/>
      <c r="AF531" s="874"/>
      <c r="AG531" s="874"/>
      <c r="AH531" s="415" t="s">
        <v>456</v>
      </c>
      <c r="AI531" s="183"/>
      <c r="AJ531" s="183"/>
      <c r="AK531" s="183"/>
      <c r="AL531" s="183" t="s">
        <v>26</v>
      </c>
      <c r="AM531" s="183"/>
      <c r="AN531" s="183"/>
      <c r="AO531" s="416"/>
      <c r="AP531" s="874" t="s">
        <v>512</v>
      </c>
      <c r="AQ531" s="874"/>
      <c r="AR531" s="874"/>
      <c r="AS531" s="874"/>
      <c r="AT531" s="874"/>
      <c r="AU531" s="874"/>
      <c r="AV531" s="874"/>
      <c r="AW531" s="874"/>
      <c r="AX531" s="874"/>
      <c r="AY531">
        <f>$AY$529</f>
        <v>0</v>
      </c>
    </row>
    <row r="532" spans="1:51" ht="26.25" hidden="1" customHeight="1" x14ac:dyDescent="0.15">
      <c r="A532" s="872">
        <v>1</v>
      </c>
      <c r="B532" s="87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73"/>
      <c r="AD532" s="873"/>
      <c r="AE532" s="873"/>
      <c r="AF532" s="873"/>
      <c r="AG532" s="873"/>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hidden="1" customHeight="1" x14ac:dyDescent="0.15">
      <c r="A533" s="872">
        <v>2</v>
      </c>
      <c r="B533" s="87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73"/>
      <c r="AD533" s="873"/>
      <c r="AE533" s="873"/>
      <c r="AF533" s="873"/>
      <c r="AG533" s="873"/>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hidden="1" customHeight="1" x14ac:dyDescent="0.15">
      <c r="A534" s="872">
        <v>3</v>
      </c>
      <c r="B534" s="87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73"/>
      <c r="AD534" s="873"/>
      <c r="AE534" s="873"/>
      <c r="AF534" s="873"/>
      <c r="AG534" s="873"/>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hidden="1" customHeight="1" x14ac:dyDescent="0.15">
      <c r="A535" s="872">
        <v>4</v>
      </c>
      <c r="B535" s="87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73"/>
      <c r="AD535" s="873"/>
      <c r="AE535" s="873"/>
      <c r="AF535" s="873"/>
      <c r="AG535" s="873"/>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hidden="1" customHeight="1" x14ac:dyDescent="0.15">
      <c r="A536" s="872">
        <v>5</v>
      </c>
      <c r="B536" s="87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73"/>
      <c r="AD536" s="873"/>
      <c r="AE536" s="873"/>
      <c r="AF536" s="873"/>
      <c r="AG536" s="873"/>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hidden="1" customHeight="1" x14ac:dyDescent="0.15">
      <c r="A537" s="872">
        <v>6</v>
      </c>
      <c r="B537" s="87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73"/>
      <c r="AD537" s="873"/>
      <c r="AE537" s="873"/>
      <c r="AF537" s="873"/>
      <c r="AG537" s="873"/>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hidden="1" customHeight="1" x14ac:dyDescent="0.15">
      <c r="A538" s="872">
        <v>7</v>
      </c>
      <c r="B538" s="87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73"/>
      <c r="AD538" s="873"/>
      <c r="AE538" s="873"/>
      <c r="AF538" s="873"/>
      <c r="AG538" s="873"/>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hidden="1" customHeight="1" x14ac:dyDescent="0.15">
      <c r="A539" s="872">
        <v>8</v>
      </c>
      <c r="B539" s="87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73"/>
      <c r="AD539" s="873"/>
      <c r="AE539" s="873"/>
      <c r="AF539" s="873"/>
      <c r="AG539" s="873"/>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hidden="1" customHeight="1" x14ac:dyDescent="0.15">
      <c r="A540" s="872">
        <v>9</v>
      </c>
      <c r="B540" s="87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73"/>
      <c r="AD540" s="873"/>
      <c r="AE540" s="873"/>
      <c r="AF540" s="873"/>
      <c r="AG540" s="873"/>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hidden="1" customHeight="1" x14ac:dyDescent="0.15">
      <c r="A541" s="872">
        <v>10</v>
      </c>
      <c r="B541" s="87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73"/>
      <c r="AD541" s="873"/>
      <c r="AE541" s="873"/>
      <c r="AF541" s="873"/>
      <c r="AG541" s="873"/>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hidden="1" customHeight="1" x14ac:dyDescent="0.15">
      <c r="A542" s="872">
        <v>11</v>
      </c>
      <c r="B542" s="87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73"/>
      <c r="AD542" s="873"/>
      <c r="AE542" s="873"/>
      <c r="AF542" s="873"/>
      <c r="AG542" s="873"/>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hidden="1" customHeight="1" x14ac:dyDescent="0.15">
      <c r="A543" s="872">
        <v>12</v>
      </c>
      <c r="B543" s="87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73"/>
      <c r="AD543" s="873"/>
      <c r="AE543" s="873"/>
      <c r="AF543" s="873"/>
      <c r="AG543" s="873"/>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hidden="1" customHeight="1" x14ac:dyDescent="0.15">
      <c r="A544" s="872">
        <v>13</v>
      </c>
      <c r="B544" s="87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73"/>
      <c r="AD544" s="873"/>
      <c r="AE544" s="873"/>
      <c r="AF544" s="873"/>
      <c r="AG544" s="873"/>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hidden="1" customHeight="1" x14ac:dyDescent="0.15">
      <c r="A545" s="872">
        <v>14</v>
      </c>
      <c r="B545" s="87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73"/>
      <c r="AD545" s="873"/>
      <c r="AE545" s="873"/>
      <c r="AF545" s="873"/>
      <c r="AG545" s="873"/>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hidden="1" customHeight="1" x14ac:dyDescent="0.15">
      <c r="A546" s="872">
        <v>15</v>
      </c>
      <c r="B546" s="87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73"/>
      <c r="AD546" s="873"/>
      <c r="AE546" s="873"/>
      <c r="AF546" s="873"/>
      <c r="AG546" s="873"/>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hidden="1" customHeight="1" x14ac:dyDescent="0.15">
      <c r="A547" s="872">
        <v>16</v>
      </c>
      <c r="B547" s="87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73"/>
      <c r="AD547" s="873"/>
      <c r="AE547" s="873"/>
      <c r="AF547" s="873"/>
      <c r="AG547" s="873"/>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hidden="1" customHeight="1" x14ac:dyDescent="0.15">
      <c r="A548" s="872">
        <v>17</v>
      </c>
      <c r="B548" s="87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73"/>
      <c r="AD548" s="873"/>
      <c r="AE548" s="873"/>
      <c r="AF548" s="873"/>
      <c r="AG548" s="873"/>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hidden="1" customHeight="1" x14ac:dyDescent="0.15">
      <c r="A549" s="872">
        <v>18</v>
      </c>
      <c r="B549" s="87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73"/>
      <c r="AD549" s="873"/>
      <c r="AE549" s="873"/>
      <c r="AF549" s="873"/>
      <c r="AG549" s="873"/>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hidden="1" customHeight="1" x14ac:dyDescent="0.15">
      <c r="A550" s="872">
        <v>19</v>
      </c>
      <c r="B550" s="87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73"/>
      <c r="AD550" s="873"/>
      <c r="AE550" s="873"/>
      <c r="AF550" s="873"/>
      <c r="AG550" s="873"/>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hidden="1" customHeight="1" x14ac:dyDescent="0.15">
      <c r="A551" s="872">
        <v>20</v>
      </c>
      <c r="B551" s="87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73"/>
      <c r="AD551" s="873"/>
      <c r="AE551" s="873"/>
      <c r="AF551" s="873"/>
      <c r="AG551" s="873"/>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hidden="1" customHeight="1" x14ac:dyDescent="0.15">
      <c r="A552" s="872">
        <v>21</v>
      </c>
      <c r="B552" s="87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73"/>
      <c r="AD552" s="873"/>
      <c r="AE552" s="873"/>
      <c r="AF552" s="873"/>
      <c r="AG552" s="873"/>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hidden="1" customHeight="1" x14ac:dyDescent="0.15">
      <c r="A553" s="872">
        <v>22</v>
      </c>
      <c r="B553" s="87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73"/>
      <c r="AD553" s="873"/>
      <c r="AE553" s="873"/>
      <c r="AF553" s="873"/>
      <c r="AG553" s="873"/>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hidden="1" customHeight="1" x14ac:dyDescent="0.15">
      <c r="A554" s="872">
        <v>23</v>
      </c>
      <c r="B554" s="87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73"/>
      <c r="AD554" s="873"/>
      <c r="AE554" s="873"/>
      <c r="AF554" s="873"/>
      <c r="AG554" s="873"/>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hidden="1" customHeight="1" x14ac:dyDescent="0.15">
      <c r="A555" s="872">
        <v>24</v>
      </c>
      <c r="B555" s="87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73"/>
      <c r="AD555" s="873"/>
      <c r="AE555" s="873"/>
      <c r="AF555" s="873"/>
      <c r="AG555" s="873"/>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hidden="1" customHeight="1" x14ac:dyDescent="0.15">
      <c r="A556" s="872">
        <v>25</v>
      </c>
      <c r="B556" s="87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73"/>
      <c r="AD556" s="873"/>
      <c r="AE556" s="873"/>
      <c r="AF556" s="873"/>
      <c r="AG556" s="873"/>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hidden="1" customHeight="1" x14ac:dyDescent="0.15">
      <c r="A557" s="872">
        <v>26</v>
      </c>
      <c r="B557" s="87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73"/>
      <c r="AD557" s="873"/>
      <c r="AE557" s="873"/>
      <c r="AF557" s="873"/>
      <c r="AG557" s="873"/>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hidden="1" customHeight="1" x14ac:dyDescent="0.15">
      <c r="A558" s="872">
        <v>27</v>
      </c>
      <c r="B558" s="87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73"/>
      <c r="AD558" s="873"/>
      <c r="AE558" s="873"/>
      <c r="AF558" s="873"/>
      <c r="AG558" s="873"/>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hidden="1" customHeight="1" x14ac:dyDescent="0.15">
      <c r="A559" s="872">
        <v>28</v>
      </c>
      <c r="B559" s="87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73"/>
      <c r="AD559" s="873"/>
      <c r="AE559" s="873"/>
      <c r="AF559" s="873"/>
      <c r="AG559" s="873"/>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hidden="1" customHeight="1" x14ac:dyDescent="0.15">
      <c r="A560" s="872">
        <v>29</v>
      </c>
      <c r="B560" s="87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73"/>
      <c r="AD560" s="873"/>
      <c r="AE560" s="873"/>
      <c r="AF560" s="873"/>
      <c r="AG560" s="873"/>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hidden="1" customHeight="1" x14ac:dyDescent="0.15">
      <c r="A561" s="872">
        <v>30</v>
      </c>
      <c r="B561" s="872">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73"/>
      <c r="AD561" s="873"/>
      <c r="AE561" s="873"/>
      <c r="AF561" s="873"/>
      <c r="AG561" s="873"/>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hidden="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hidden="1" x14ac:dyDescent="0.15">
      <c r="B563" s="11" t="s">
        <v>407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hidden="1" customHeight="1" x14ac:dyDescent="0.15">
      <c r="A564" s="183"/>
      <c r="B564" s="183"/>
      <c r="C564" s="183" t="s">
        <v>99</v>
      </c>
      <c r="D564" s="183"/>
      <c r="E564" s="183"/>
      <c r="F564" s="183"/>
      <c r="G564" s="183"/>
      <c r="H564" s="183"/>
      <c r="I564" s="183"/>
      <c r="J564" s="874" t="s">
        <v>108</v>
      </c>
      <c r="K564" s="875"/>
      <c r="L564" s="875"/>
      <c r="M564" s="875"/>
      <c r="N564" s="875"/>
      <c r="O564" s="875"/>
      <c r="P564" s="183" t="s">
        <v>27</v>
      </c>
      <c r="Q564" s="183"/>
      <c r="R564" s="183"/>
      <c r="S564" s="183"/>
      <c r="T564" s="183"/>
      <c r="U564" s="183"/>
      <c r="V564" s="183"/>
      <c r="W564" s="183"/>
      <c r="X564" s="183"/>
      <c r="Y564" s="415" t="s">
        <v>509</v>
      </c>
      <c r="Z564" s="415"/>
      <c r="AA564" s="415"/>
      <c r="AB564" s="415"/>
      <c r="AC564" s="874" t="s">
        <v>433</v>
      </c>
      <c r="AD564" s="874"/>
      <c r="AE564" s="874"/>
      <c r="AF564" s="874"/>
      <c r="AG564" s="874"/>
      <c r="AH564" s="415" t="s">
        <v>456</v>
      </c>
      <c r="AI564" s="183"/>
      <c r="AJ564" s="183"/>
      <c r="AK564" s="183"/>
      <c r="AL564" s="183" t="s">
        <v>26</v>
      </c>
      <c r="AM564" s="183"/>
      <c r="AN564" s="183"/>
      <c r="AO564" s="416"/>
      <c r="AP564" s="874" t="s">
        <v>512</v>
      </c>
      <c r="AQ564" s="874"/>
      <c r="AR564" s="874"/>
      <c r="AS564" s="874"/>
      <c r="AT564" s="874"/>
      <c r="AU564" s="874"/>
      <c r="AV564" s="874"/>
      <c r="AW564" s="874"/>
      <c r="AX564" s="874"/>
      <c r="AY564">
        <f>$AY$562</f>
        <v>0</v>
      </c>
    </row>
    <row r="565" spans="1:51" ht="26.25" hidden="1" customHeight="1" x14ac:dyDescent="0.15">
      <c r="A565" s="872">
        <v>1</v>
      </c>
      <c r="B565" s="87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73"/>
      <c r="AD565" s="873"/>
      <c r="AE565" s="873"/>
      <c r="AF565" s="873"/>
      <c r="AG565" s="873"/>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hidden="1" customHeight="1" x14ac:dyDescent="0.15">
      <c r="A566" s="872">
        <v>2</v>
      </c>
      <c r="B566" s="87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73"/>
      <c r="AD566" s="873"/>
      <c r="AE566" s="873"/>
      <c r="AF566" s="873"/>
      <c r="AG566" s="873"/>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hidden="1" customHeight="1" x14ac:dyDescent="0.15">
      <c r="A567" s="872">
        <v>3</v>
      </c>
      <c r="B567" s="87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73"/>
      <c r="AD567" s="873"/>
      <c r="AE567" s="873"/>
      <c r="AF567" s="873"/>
      <c r="AG567" s="873"/>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hidden="1" customHeight="1" x14ac:dyDescent="0.15">
      <c r="A568" s="872">
        <v>4</v>
      </c>
      <c r="B568" s="87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73"/>
      <c r="AD568" s="873"/>
      <c r="AE568" s="873"/>
      <c r="AF568" s="873"/>
      <c r="AG568" s="873"/>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hidden="1" customHeight="1" x14ac:dyDescent="0.15">
      <c r="A569" s="872">
        <v>5</v>
      </c>
      <c r="B569" s="87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73"/>
      <c r="AD569" s="873"/>
      <c r="AE569" s="873"/>
      <c r="AF569" s="873"/>
      <c r="AG569" s="873"/>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hidden="1" customHeight="1" x14ac:dyDescent="0.15">
      <c r="A570" s="872">
        <v>6</v>
      </c>
      <c r="B570" s="87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73"/>
      <c r="AD570" s="873"/>
      <c r="AE570" s="873"/>
      <c r="AF570" s="873"/>
      <c r="AG570" s="873"/>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hidden="1" customHeight="1" x14ac:dyDescent="0.15">
      <c r="A571" s="872">
        <v>7</v>
      </c>
      <c r="B571" s="87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73"/>
      <c r="AD571" s="873"/>
      <c r="AE571" s="873"/>
      <c r="AF571" s="873"/>
      <c r="AG571" s="873"/>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hidden="1" customHeight="1" x14ac:dyDescent="0.15">
      <c r="A572" s="872">
        <v>8</v>
      </c>
      <c r="B572" s="87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73"/>
      <c r="AD572" s="873"/>
      <c r="AE572" s="873"/>
      <c r="AF572" s="873"/>
      <c r="AG572" s="873"/>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hidden="1" customHeight="1" x14ac:dyDescent="0.15">
      <c r="A573" s="872">
        <v>9</v>
      </c>
      <c r="B573" s="87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73"/>
      <c r="AD573" s="873"/>
      <c r="AE573" s="873"/>
      <c r="AF573" s="873"/>
      <c r="AG573" s="873"/>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hidden="1" customHeight="1" x14ac:dyDescent="0.15">
      <c r="A574" s="872">
        <v>10</v>
      </c>
      <c r="B574" s="87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73"/>
      <c r="AD574" s="873"/>
      <c r="AE574" s="873"/>
      <c r="AF574" s="873"/>
      <c r="AG574" s="873"/>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hidden="1" customHeight="1" x14ac:dyDescent="0.15">
      <c r="A575" s="872">
        <v>11</v>
      </c>
      <c r="B575" s="87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73"/>
      <c r="AD575" s="873"/>
      <c r="AE575" s="873"/>
      <c r="AF575" s="873"/>
      <c r="AG575" s="873"/>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hidden="1" customHeight="1" x14ac:dyDescent="0.15">
      <c r="A576" s="872">
        <v>12</v>
      </c>
      <c r="B576" s="87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73"/>
      <c r="AD576" s="873"/>
      <c r="AE576" s="873"/>
      <c r="AF576" s="873"/>
      <c r="AG576" s="873"/>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hidden="1" customHeight="1" x14ac:dyDescent="0.15">
      <c r="A577" s="872">
        <v>13</v>
      </c>
      <c r="B577" s="87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73"/>
      <c r="AD577" s="873"/>
      <c r="AE577" s="873"/>
      <c r="AF577" s="873"/>
      <c r="AG577" s="873"/>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hidden="1" customHeight="1" x14ac:dyDescent="0.15">
      <c r="A578" s="872">
        <v>14</v>
      </c>
      <c r="B578" s="87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73"/>
      <c r="AD578" s="873"/>
      <c r="AE578" s="873"/>
      <c r="AF578" s="873"/>
      <c r="AG578" s="873"/>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hidden="1" customHeight="1" x14ac:dyDescent="0.15">
      <c r="A579" s="872">
        <v>15</v>
      </c>
      <c r="B579" s="87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73"/>
      <c r="AD579" s="873"/>
      <c r="AE579" s="873"/>
      <c r="AF579" s="873"/>
      <c r="AG579" s="873"/>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hidden="1" customHeight="1" x14ac:dyDescent="0.15">
      <c r="A580" s="872">
        <v>16</v>
      </c>
      <c r="B580" s="87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73"/>
      <c r="AD580" s="873"/>
      <c r="AE580" s="873"/>
      <c r="AF580" s="873"/>
      <c r="AG580" s="873"/>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hidden="1" customHeight="1" x14ac:dyDescent="0.15">
      <c r="A581" s="872">
        <v>17</v>
      </c>
      <c r="B581" s="87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73"/>
      <c r="AD581" s="873"/>
      <c r="AE581" s="873"/>
      <c r="AF581" s="873"/>
      <c r="AG581" s="873"/>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hidden="1" customHeight="1" x14ac:dyDescent="0.15">
      <c r="A582" s="872">
        <v>18</v>
      </c>
      <c r="B582" s="87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73"/>
      <c r="AD582" s="873"/>
      <c r="AE582" s="873"/>
      <c r="AF582" s="873"/>
      <c r="AG582" s="873"/>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hidden="1" customHeight="1" x14ac:dyDescent="0.15">
      <c r="A583" s="872">
        <v>19</v>
      </c>
      <c r="B583" s="87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73"/>
      <c r="AD583" s="873"/>
      <c r="AE583" s="873"/>
      <c r="AF583" s="873"/>
      <c r="AG583" s="873"/>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hidden="1" customHeight="1" x14ac:dyDescent="0.15">
      <c r="A584" s="872">
        <v>20</v>
      </c>
      <c r="B584" s="87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73"/>
      <c r="AD584" s="873"/>
      <c r="AE584" s="873"/>
      <c r="AF584" s="873"/>
      <c r="AG584" s="873"/>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hidden="1" customHeight="1" x14ac:dyDescent="0.15">
      <c r="A585" s="872">
        <v>21</v>
      </c>
      <c r="B585" s="87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73"/>
      <c r="AD585" s="873"/>
      <c r="AE585" s="873"/>
      <c r="AF585" s="873"/>
      <c r="AG585" s="873"/>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hidden="1" customHeight="1" x14ac:dyDescent="0.15">
      <c r="A586" s="872">
        <v>22</v>
      </c>
      <c r="B586" s="87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73"/>
      <c r="AD586" s="873"/>
      <c r="AE586" s="873"/>
      <c r="AF586" s="873"/>
      <c r="AG586" s="873"/>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hidden="1" customHeight="1" x14ac:dyDescent="0.15">
      <c r="A587" s="872">
        <v>23</v>
      </c>
      <c r="B587" s="87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73"/>
      <c r="AD587" s="873"/>
      <c r="AE587" s="873"/>
      <c r="AF587" s="873"/>
      <c r="AG587" s="873"/>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hidden="1" customHeight="1" x14ac:dyDescent="0.15">
      <c r="A588" s="872">
        <v>24</v>
      </c>
      <c r="B588" s="87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73"/>
      <c r="AD588" s="873"/>
      <c r="AE588" s="873"/>
      <c r="AF588" s="873"/>
      <c r="AG588" s="873"/>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hidden="1" customHeight="1" x14ac:dyDescent="0.15">
      <c r="A589" s="872">
        <v>25</v>
      </c>
      <c r="B589" s="87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73"/>
      <c r="AD589" s="873"/>
      <c r="AE589" s="873"/>
      <c r="AF589" s="873"/>
      <c r="AG589" s="873"/>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hidden="1" customHeight="1" x14ac:dyDescent="0.15">
      <c r="A590" s="872">
        <v>26</v>
      </c>
      <c r="B590" s="87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73"/>
      <c r="AD590" s="873"/>
      <c r="AE590" s="873"/>
      <c r="AF590" s="873"/>
      <c r="AG590" s="873"/>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hidden="1" customHeight="1" x14ac:dyDescent="0.15">
      <c r="A591" s="872">
        <v>27</v>
      </c>
      <c r="B591" s="87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73"/>
      <c r="AD591" s="873"/>
      <c r="AE591" s="873"/>
      <c r="AF591" s="873"/>
      <c r="AG591" s="873"/>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hidden="1" customHeight="1" x14ac:dyDescent="0.15">
      <c r="A592" s="872">
        <v>28</v>
      </c>
      <c r="B592" s="87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73"/>
      <c r="AD592" s="873"/>
      <c r="AE592" s="873"/>
      <c r="AF592" s="873"/>
      <c r="AG592" s="873"/>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hidden="1" customHeight="1" x14ac:dyDescent="0.15">
      <c r="A593" s="872">
        <v>29</v>
      </c>
      <c r="B593" s="87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73"/>
      <c r="AD593" s="873"/>
      <c r="AE593" s="873"/>
      <c r="AF593" s="873"/>
      <c r="AG593" s="873"/>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hidden="1" customHeight="1" x14ac:dyDescent="0.15">
      <c r="A594" s="872">
        <v>30</v>
      </c>
      <c r="B594" s="872">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73"/>
      <c r="AD594" s="873"/>
      <c r="AE594" s="873"/>
      <c r="AF594" s="873"/>
      <c r="AG594" s="873"/>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hidden="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hidden="1" x14ac:dyDescent="0.15">
      <c r="B596" s="11" t="s">
        <v>409</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hidden="1" customHeight="1" x14ac:dyDescent="0.15">
      <c r="A597" s="183"/>
      <c r="B597" s="183"/>
      <c r="C597" s="183" t="s">
        <v>99</v>
      </c>
      <c r="D597" s="183"/>
      <c r="E597" s="183"/>
      <c r="F597" s="183"/>
      <c r="G597" s="183"/>
      <c r="H597" s="183"/>
      <c r="I597" s="183"/>
      <c r="J597" s="874" t="s">
        <v>108</v>
      </c>
      <c r="K597" s="875"/>
      <c r="L597" s="875"/>
      <c r="M597" s="875"/>
      <c r="N597" s="875"/>
      <c r="O597" s="875"/>
      <c r="P597" s="183" t="s">
        <v>27</v>
      </c>
      <c r="Q597" s="183"/>
      <c r="R597" s="183"/>
      <c r="S597" s="183"/>
      <c r="T597" s="183"/>
      <c r="U597" s="183"/>
      <c r="V597" s="183"/>
      <c r="W597" s="183"/>
      <c r="X597" s="183"/>
      <c r="Y597" s="415" t="s">
        <v>509</v>
      </c>
      <c r="Z597" s="415"/>
      <c r="AA597" s="415"/>
      <c r="AB597" s="415"/>
      <c r="AC597" s="874" t="s">
        <v>433</v>
      </c>
      <c r="AD597" s="874"/>
      <c r="AE597" s="874"/>
      <c r="AF597" s="874"/>
      <c r="AG597" s="874"/>
      <c r="AH597" s="415" t="s">
        <v>456</v>
      </c>
      <c r="AI597" s="183"/>
      <c r="AJ597" s="183"/>
      <c r="AK597" s="183"/>
      <c r="AL597" s="183" t="s">
        <v>26</v>
      </c>
      <c r="AM597" s="183"/>
      <c r="AN597" s="183"/>
      <c r="AO597" s="416"/>
      <c r="AP597" s="874" t="s">
        <v>512</v>
      </c>
      <c r="AQ597" s="874"/>
      <c r="AR597" s="874"/>
      <c r="AS597" s="874"/>
      <c r="AT597" s="874"/>
      <c r="AU597" s="874"/>
      <c r="AV597" s="874"/>
      <c r="AW597" s="874"/>
      <c r="AX597" s="874"/>
      <c r="AY597">
        <f>$AY$595</f>
        <v>0</v>
      </c>
    </row>
    <row r="598" spans="1:51" ht="26.25" hidden="1" customHeight="1" x14ac:dyDescent="0.15">
      <c r="A598" s="872">
        <v>1</v>
      </c>
      <c r="B598" s="87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73"/>
      <c r="AD598" s="873"/>
      <c r="AE598" s="873"/>
      <c r="AF598" s="873"/>
      <c r="AG598" s="873"/>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hidden="1" customHeight="1" x14ac:dyDescent="0.15">
      <c r="A599" s="872">
        <v>2</v>
      </c>
      <c r="B599" s="87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73"/>
      <c r="AD599" s="873"/>
      <c r="AE599" s="873"/>
      <c r="AF599" s="873"/>
      <c r="AG599" s="873"/>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hidden="1" customHeight="1" x14ac:dyDescent="0.15">
      <c r="A600" s="872">
        <v>3</v>
      </c>
      <c r="B600" s="87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73"/>
      <c r="AD600" s="873"/>
      <c r="AE600" s="873"/>
      <c r="AF600" s="873"/>
      <c r="AG600" s="873"/>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hidden="1" customHeight="1" x14ac:dyDescent="0.15">
      <c r="A601" s="872">
        <v>4</v>
      </c>
      <c r="B601" s="87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73"/>
      <c r="AD601" s="873"/>
      <c r="AE601" s="873"/>
      <c r="AF601" s="873"/>
      <c r="AG601" s="873"/>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hidden="1" customHeight="1" x14ac:dyDescent="0.15">
      <c r="A602" s="872">
        <v>5</v>
      </c>
      <c r="B602" s="87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73"/>
      <c r="AD602" s="873"/>
      <c r="AE602" s="873"/>
      <c r="AF602" s="873"/>
      <c r="AG602" s="873"/>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hidden="1" customHeight="1" x14ac:dyDescent="0.15">
      <c r="A603" s="872">
        <v>6</v>
      </c>
      <c r="B603" s="87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73"/>
      <c r="AD603" s="873"/>
      <c r="AE603" s="873"/>
      <c r="AF603" s="873"/>
      <c r="AG603" s="873"/>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hidden="1" customHeight="1" x14ac:dyDescent="0.15">
      <c r="A604" s="872">
        <v>7</v>
      </c>
      <c r="B604" s="87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73"/>
      <c r="AD604" s="873"/>
      <c r="AE604" s="873"/>
      <c r="AF604" s="873"/>
      <c r="AG604" s="873"/>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hidden="1" customHeight="1" x14ac:dyDescent="0.15">
      <c r="A605" s="872">
        <v>8</v>
      </c>
      <c r="B605" s="87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73"/>
      <c r="AD605" s="873"/>
      <c r="AE605" s="873"/>
      <c r="AF605" s="873"/>
      <c r="AG605" s="873"/>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hidden="1" customHeight="1" x14ac:dyDescent="0.15">
      <c r="A606" s="872">
        <v>9</v>
      </c>
      <c r="B606" s="87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73"/>
      <c r="AD606" s="873"/>
      <c r="AE606" s="873"/>
      <c r="AF606" s="873"/>
      <c r="AG606" s="873"/>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hidden="1" customHeight="1" x14ac:dyDescent="0.15">
      <c r="A607" s="872">
        <v>10</v>
      </c>
      <c r="B607" s="87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73"/>
      <c r="AD607" s="873"/>
      <c r="AE607" s="873"/>
      <c r="AF607" s="873"/>
      <c r="AG607" s="873"/>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hidden="1" customHeight="1" x14ac:dyDescent="0.15">
      <c r="A608" s="872">
        <v>11</v>
      </c>
      <c r="B608" s="87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73"/>
      <c r="AD608" s="873"/>
      <c r="AE608" s="873"/>
      <c r="AF608" s="873"/>
      <c r="AG608" s="873"/>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hidden="1" customHeight="1" x14ac:dyDescent="0.15">
      <c r="A609" s="872">
        <v>12</v>
      </c>
      <c r="B609" s="87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73"/>
      <c r="AD609" s="873"/>
      <c r="AE609" s="873"/>
      <c r="AF609" s="873"/>
      <c r="AG609" s="873"/>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hidden="1" customHeight="1" x14ac:dyDescent="0.15">
      <c r="A610" s="872">
        <v>13</v>
      </c>
      <c r="B610" s="87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73"/>
      <c r="AD610" s="873"/>
      <c r="AE610" s="873"/>
      <c r="AF610" s="873"/>
      <c r="AG610" s="873"/>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hidden="1" customHeight="1" x14ac:dyDescent="0.15">
      <c r="A611" s="872">
        <v>14</v>
      </c>
      <c r="B611" s="87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73"/>
      <c r="AD611" s="873"/>
      <c r="AE611" s="873"/>
      <c r="AF611" s="873"/>
      <c r="AG611" s="873"/>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hidden="1" customHeight="1" x14ac:dyDescent="0.15">
      <c r="A612" s="872">
        <v>15</v>
      </c>
      <c r="B612" s="87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73"/>
      <c r="AD612" s="873"/>
      <c r="AE612" s="873"/>
      <c r="AF612" s="873"/>
      <c r="AG612" s="873"/>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hidden="1" customHeight="1" x14ac:dyDescent="0.15">
      <c r="A613" s="872">
        <v>16</v>
      </c>
      <c r="B613" s="87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73"/>
      <c r="AD613" s="873"/>
      <c r="AE613" s="873"/>
      <c r="AF613" s="873"/>
      <c r="AG613" s="873"/>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hidden="1" customHeight="1" x14ac:dyDescent="0.15">
      <c r="A614" s="872">
        <v>17</v>
      </c>
      <c r="B614" s="87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73"/>
      <c r="AD614" s="873"/>
      <c r="AE614" s="873"/>
      <c r="AF614" s="873"/>
      <c r="AG614" s="873"/>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hidden="1" customHeight="1" x14ac:dyDescent="0.15">
      <c r="A615" s="872">
        <v>18</v>
      </c>
      <c r="B615" s="87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73"/>
      <c r="AD615" s="873"/>
      <c r="AE615" s="873"/>
      <c r="AF615" s="873"/>
      <c r="AG615" s="873"/>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hidden="1" customHeight="1" x14ac:dyDescent="0.15">
      <c r="A616" s="872">
        <v>19</v>
      </c>
      <c r="B616" s="87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73"/>
      <c r="AD616" s="873"/>
      <c r="AE616" s="873"/>
      <c r="AF616" s="873"/>
      <c r="AG616" s="873"/>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hidden="1" customHeight="1" x14ac:dyDescent="0.15">
      <c r="A617" s="872">
        <v>20</v>
      </c>
      <c r="B617" s="87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73"/>
      <c r="AD617" s="873"/>
      <c r="AE617" s="873"/>
      <c r="AF617" s="873"/>
      <c r="AG617" s="873"/>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hidden="1" customHeight="1" x14ac:dyDescent="0.15">
      <c r="A618" s="872">
        <v>21</v>
      </c>
      <c r="B618" s="87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73"/>
      <c r="AD618" s="873"/>
      <c r="AE618" s="873"/>
      <c r="AF618" s="873"/>
      <c r="AG618" s="873"/>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hidden="1" customHeight="1" x14ac:dyDescent="0.15">
      <c r="A619" s="872">
        <v>22</v>
      </c>
      <c r="B619" s="87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73"/>
      <c r="AD619" s="873"/>
      <c r="AE619" s="873"/>
      <c r="AF619" s="873"/>
      <c r="AG619" s="873"/>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hidden="1" customHeight="1" x14ac:dyDescent="0.15">
      <c r="A620" s="872">
        <v>23</v>
      </c>
      <c r="B620" s="87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73"/>
      <c r="AD620" s="873"/>
      <c r="AE620" s="873"/>
      <c r="AF620" s="873"/>
      <c r="AG620" s="873"/>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hidden="1" customHeight="1" x14ac:dyDescent="0.15">
      <c r="A621" s="872">
        <v>24</v>
      </c>
      <c r="B621" s="87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73"/>
      <c r="AD621" s="873"/>
      <c r="AE621" s="873"/>
      <c r="AF621" s="873"/>
      <c r="AG621" s="873"/>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hidden="1" customHeight="1" x14ac:dyDescent="0.15">
      <c r="A622" s="872">
        <v>25</v>
      </c>
      <c r="B622" s="87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73"/>
      <c r="AD622" s="873"/>
      <c r="AE622" s="873"/>
      <c r="AF622" s="873"/>
      <c r="AG622" s="873"/>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hidden="1" customHeight="1" x14ac:dyDescent="0.15">
      <c r="A623" s="872">
        <v>26</v>
      </c>
      <c r="B623" s="87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73"/>
      <c r="AD623" s="873"/>
      <c r="AE623" s="873"/>
      <c r="AF623" s="873"/>
      <c r="AG623" s="873"/>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hidden="1" customHeight="1" x14ac:dyDescent="0.15">
      <c r="A624" s="872">
        <v>27</v>
      </c>
      <c r="B624" s="87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73"/>
      <c r="AD624" s="873"/>
      <c r="AE624" s="873"/>
      <c r="AF624" s="873"/>
      <c r="AG624" s="873"/>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hidden="1" customHeight="1" x14ac:dyDescent="0.15">
      <c r="A625" s="872">
        <v>28</v>
      </c>
      <c r="B625" s="87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73"/>
      <c r="AD625" s="873"/>
      <c r="AE625" s="873"/>
      <c r="AF625" s="873"/>
      <c r="AG625" s="873"/>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hidden="1" customHeight="1" x14ac:dyDescent="0.15">
      <c r="A626" s="872">
        <v>29</v>
      </c>
      <c r="B626" s="87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73"/>
      <c r="AD626" s="873"/>
      <c r="AE626" s="873"/>
      <c r="AF626" s="873"/>
      <c r="AG626" s="873"/>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hidden="1" customHeight="1" x14ac:dyDescent="0.15">
      <c r="A627" s="872">
        <v>30</v>
      </c>
      <c r="B627" s="872">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73"/>
      <c r="AD627" s="873"/>
      <c r="AE627" s="873"/>
      <c r="AF627" s="873"/>
      <c r="AG627" s="873"/>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hidden="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hidden="1" x14ac:dyDescent="0.15">
      <c r="B629" s="11" t="s">
        <v>82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hidden="1" customHeight="1" x14ac:dyDescent="0.15">
      <c r="A630" s="183"/>
      <c r="B630" s="183"/>
      <c r="C630" s="183" t="s">
        <v>99</v>
      </c>
      <c r="D630" s="183"/>
      <c r="E630" s="183"/>
      <c r="F630" s="183"/>
      <c r="G630" s="183"/>
      <c r="H630" s="183"/>
      <c r="I630" s="183"/>
      <c r="J630" s="874" t="s">
        <v>108</v>
      </c>
      <c r="K630" s="875"/>
      <c r="L630" s="875"/>
      <c r="M630" s="875"/>
      <c r="N630" s="875"/>
      <c r="O630" s="875"/>
      <c r="P630" s="183" t="s">
        <v>27</v>
      </c>
      <c r="Q630" s="183"/>
      <c r="R630" s="183"/>
      <c r="S630" s="183"/>
      <c r="T630" s="183"/>
      <c r="U630" s="183"/>
      <c r="V630" s="183"/>
      <c r="W630" s="183"/>
      <c r="X630" s="183"/>
      <c r="Y630" s="415" t="s">
        <v>509</v>
      </c>
      <c r="Z630" s="415"/>
      <c r="AA630" s="415"/>
      <c r="AB630" s="415"/>
      <c r="AC630" s="874" t="s">
        <v>433</v>
      </c>
      <c r="AD630" s="874"/>
      <c r="AE630" s="874"/>
      <c r="AF630" s="874"/>
      <c r="AG630" s="874"/>
      <c r="AH630" s="415" t="s">
        <v>456</v>
      </c>
      <c r="AI630" s="183"/>
      <c r="AJ630" s="183"/>
      <c r="AK630" s="183"/>
      <c r="AL630" s="183" t="s">
        <v>26</v>
      </c>
      <c r="AM630" s="183"/>
      <c r="AN630" s="183"/>
      <c r="AO630" s="416"/>
      <c r="AP630" s="874" t="s">
        <v>512</v>
      </c>
      <c r="AQ630" s="874"/>
      <c r="AR630" s="874"/>
      <c r="AS630" s="874"/>
      <c r="AT630" s="874"/>
      <c r="AU630" s="874"/>
      <c r="AV630" s="874"/>
      <c r="AW630" s="874"/>
      <c r="AX630" s="874"/>
      <c r="AY630">
        <f>$AY$628</f>
        <v>0</v>
      </c>
    </row>
    <row r="631" spans="1:51" ht="26.25" hidden="1" customHeight="1" x14ac:dyDescent="0.15">
      <c r="A631" s="872">
        <v>1</v>
      </c>
      <c r="B631" s="872">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73"/>
      <c r="AD631" s="873"/>
      <c r="AE631" s="873"/>
      <c r="AF631" s="873"/>
      <c r="AG631" s="873"/>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hidden="1" customHeight="1" x14ac:dyDescent="0.15">
      <c r="A632" s="872">
        <v>2</v>
      </c>
      <c r="B632" s="872">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73"/>
      <c r="AD632" s="873"/>
      <c r="AE632" s="873"/>
      <c r="AF632" s="873"/>
      <c r="AG632" s="873"/>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hidden="1" customHeight="1" x14ac:dyDescent="0.15">
      <c r="A633" s="872">
        <v>3</v>
      </c>
      <c r="B633" s="872">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73"/>
      <c r="AD633" s="873"/>
      <c r="AE633" s="873"/>
      <c r="AF633" s="873"/>
      <c r="AG633" s="873"/>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hidden="1" customHeight="1" x14ac:dyDescent="0.15">
      <c r="A634" s="872">
        <v>4</v>
      </c>
      <c r="B634" s="872">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73"/>
      <c r="AD634" s="873"/>
      <c r="AE634" s="873"/>
      <c r="AF634" s="873"/>
      <c r="AG634" s="873"/>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hidden="1" customHeight="1" x14ac:dyDescent="0.15">
      <c r="A635" s="872">
        <v>5</v>
      </c>
      <c r="B635" s="872">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73"/>
      <c r="AD635" s="873"/>
      <c r="AE635" s="873"/>
      <c r="AF635" s="873"/>
      <c r="AG635" s="873"/>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hidden="1" customHeight="1" x14ac:dyDescent="0.15">
      <c r="A636" s="872">
        <v>6</v>
      </c>
      <c r="B636" s="872">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73"/>
      <c r="AD636" s="873"/>
      <c r="AE636" s="873"/>
      <c r="AF636" s="873"/>
      <c r="AG636" s="873"/>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hidden="1" customHeight="1" x14ac:dyDescent="0.15">
      <c r="A637" s="872">
        <v>7</v>
      </c>
      <c r="B637" s="872">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73"/>
      <c r="AD637" s="873"/>
      <c r="AE637" s="873"/>
      <c r="AF637" s="873"/>
      <c r="AG637" s="873"/>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hidden="1" customHeight="1" x14ac:dyDescent="0.15">
      <c r="A638" s="872">
        <v>8</v>
      </c>
      <c r="B638" s="872">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73"/>
      <c r="AD638" s="873"/>
      <c r="AE638" s="873"/>
      <c r="AF638" s="873"/>
      <c r="AG638" s="873"/>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hidden="1" customHeight="1" x14ac:dyDescent="0.15">
      <c r="A639" s="872">
        <v>9</v>
      </c>
      <c r="B639" s="872">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73"/>
      <c r="AD639" s="873"/>
      <c r="AE639" s="873"/>
      <c r="AF639" s="873"/>
      <c r="AG639" s="873"/>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hidden="1" customHeight="1" x14ac:dyDescent="0.15">
      <c r="A640" s="872">
        <v>10</v>
      </c>
      <c r="B640" s="872">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73"/>
      <c r="AD640" s="873"/>
      <c r="AE640" s="873"/>
      <c r="AF640" s="873"/>
      <c r="AG640" s="873"/>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hidden="1" customHeight="1" x14ac:dyDescent="0.15">
      <c r="A641" s="872">
        <v>11</v>
      </c>
      <c r="B641" s="872">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73"/>
      <c r="AD641" s="873"/>
      <c r="AE641" s="873"/>
      <c r="AF641" s="873"/>
      <c r="AG641" s="873"/>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hidden="1" customHeight="1" x14ac:dyDescent="0.15">
      <c r="A642" s="872">
        <v>12</v>
      </c>
      <c r="B642" s="872">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73"/>
      <c r="AD642" s="873"/>
      <c r="AE642" s="873"/>
      <c r="AF642" s="873"/>
      <c r="AG642" s="873"/>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hidden="1" customHeight="1" x14ac:dyDescent="0.15">
      <c r="A643" s="872">
        <v>13</v>
      </c>
      <c r="B643" s="872">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73"/>
      <c r="AD643" s="873"/>
      <c r="AE643" s="873"/>
      <c r="AF643" s="873"/>
      <c r="AG643" s="873"/>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hidden="1" customHeight="1" x14ac:dyDescent="0.15">
      <c r="A644" s="872">
        <v>14</v>
      </c>
      <c r="B644" s="872">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73"/>
      <c r="AD644" s="873"/>
      <c r="AE644" s="873"/>
      <c r="AF644" s="873"/>
      <c r="AG644" s="873"/>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hidden="1" customHeight="1" x14ac:dyDescent="0.15">
      <c r="A645" s="872">
        <v>15</v>
      </c>
      <c r="B645" s="872">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73"/>
      <c r="AD645" s="873"/>
      <c r="AE645" s="873"/>
      <c r="AF645" s="873"/>
      <c r="AG645" s="873"/>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hidden="1" customHeight="1" x14ac:dyDescent="0.15">
      <c r="A646" s="872">
        <v>16</v>
      </c>
      <c r="B646" s="872">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73"/>
      <c r="AD646" s="873"/>
      <c r="AE646" s="873"/>
      <c r="AF646" s="873"/>
      <c r="AG646" s="873"/>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hidden="1" customHeight="1" x14ac:dyDescent="0.15">
      <c r="A647" s="872">
        <v>17</v>
      </c>
      <c r="B647" s="872">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73"/>
      <c r="AD647" s="873"/>
      <c r="AE647" s="873"/>
      <c r="AF647" s="873"/>
      <c r="AG647" s="873"/>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hidden="1" customHeight="1" x14ac:dyDescent="0.15">
      <c r="A648" s="872">
        <v>18</v>
      </c>
      <c r="B648" s="872">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73"/>
      <c r="AD648" s="873"/>
      <c r="AE648" s="873"/>
      <c r="AF648" s="873"/>
      <c r="AG648" s="873"/>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hidden="1" customHeight="1" x14ac:dyDescent="0.15">
      <c r="A649" s="872">
        <v>19</v>
      </c>
      <c r="B649" s="872">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73"/>
      <c r="AD649" s="873"/>
      <c r="AE649" s="873"/>
      <c r="AF649" s="873"/>
      <c r="AG649" s="873"/>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hidden="1" customHeight="1" x14ac:dyDescent="0.15">
      <c r="A650" s="872">
        <v>20</v>
      </c>
      <c r="B650" s="872">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73"/>
      <c r="AD650" s="873"/>
      <c r="AE650" s="873"/>
      <c r="AF650" s="873"/>
      <c r="AG650" s="873"/>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hidden="1" customHeight="1" x14ac:dyDescent="0.15">
      <c r="A651" s="872">
        <v>21</v>
      </c>
      <c r="B651" s="872">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73"/>
      <c r="AD651" s="873"/>
      <c r="AE651" s="873"/>
      <c r="AF651" s="873"/>
      <c r="AG651" s="873"/>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hidden="1" customHeight="1" x14ac:dyDescent="0.15">
      <c r="A652" s="872">
        <v>22</v>
      </c>
      <c r="B652" s="872">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73"/>
      <c r="AD652" s="873"/>
      <c r="AE652" s="873"/>
      <c r="AF652" s="873"/>
      <c r="AG652" s="873"/>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hidden="1" customHeight="1" x14ac:dyDescent="0.15">
      <c r="A653" s="872">
        <v>23</v>
      </c>
      <c r="B653" s="872">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73"/>
      <c r="AD653" s="873"/>
      <c r="AE653" s="873"/>
      <c r="AF653" s="873"/>
      <c r="AG653" s="873"/>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hidden="1" customHeight="1" x14ac:dyDescent="0.15">
      <c r="A654" s="872">
        <v>24</v>
      </c>
      <c r="B654" s="872">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73"/>
      <c r="AD654" s="873"/>
      <c r="AE654" s="873"/>
      <c r="AF654" s="873"/>
      <c r="AG654" s="873"/>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hidden="1" customHeight="1" x14ac:dyDescent="0.15">
      <c r="A655" s="872">
        <v>25</v>
      </c>
      <c r="B655" s="872">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73"/>
      <c r="AD655" s="873"/>
      <c r="AE655" s="873"/>
      <c r="AF655" s="873"/>
      <c r="AG655" s="873"/>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hidden="1" customHeight="1" x14ac:dyDescent="0.15">
      <c r="A656" s="872">
        <v>26</v>
      </c>
      <c r="B656" s="872">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73"/>
      <c r="AD656" s="873"/>
      <c r="AE656" s="873"/>
      <c r="AF656" s="873"/>
      <c r="AG656" s="873"/>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hidden="1" customHeight="1" x14ac:dyDescent="0.15">
      <c r="A657" s="872">
        <v>27</v>
      </c>
      <c r="B657" s="872">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73"/>
      <c r="AD657" s="873"/>
      <c r="AE657" s="873"/>
      <c r="AF657" s="873"/>
      <c r="AG657" s="873"/>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hidden="1" customHeight="1" x14ac:dyDescent="0.15">
      <c r="A658" s="872">
        <v>28</v>
      </c>
      <c r="B658" s="872">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73"/>
      <c r="AD658" s="873"/>
      <c r="AE658" s="873"/>
      <c r="AF658" s="873"/>
      <c r="AG658" s="873"/>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hidden="1" customHeight="1" x14ac:dyDescent="0.15">
      <c r="A659" s="872">
        <v>29</v>
      </c>
      <c r="B659" s="872">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73"/>
      <c r="AD659" s="873"/>
      <c r="AE659" s="873"/>
      <c r="AF659" s="873"/>
      <c r="AG659" s="873"/>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hidden="1" customHeight="1" x14ac:dyDescent="0.15">
      <c r="A660" s="872">
        <v>30</v>
      </c>
      <c r="B660" s="872">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73"/>
      <c r="AD660" s="873"/>
      <c r="AE660" s="873"/>
      <c r="AF660" s="873"/>
      <c r="AG660" s="873"/>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hidden="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hidden="1" x14ac:dyDescent="0.15">
      <c r="B662" s="11" t="s">
        <v>265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hidden="1" customHeight="1" x14ac:dyDescent="0.15">
      <c r="A663" s="183"/>
      <c r="B663" s="183"/>
      <c r="C663" s="183" t="s">
        <v>99</v>
      </c>
      <c r="D663" s="183"/>
      <c r="E663" s="183"/>
      <c r="F663" s="183"/>
      <c r="G663" s="183"/>
      <c r="H663" s="183"/>
      <c r="I663" s="183"/>
      <c r="J663" s="874" t="s">
        <v>108</v>
      </c>
      <c r="K663" s="875"/>
      <c r="L663" s="875"/>
      <c r="M663" s="875"/>
      <c r="N663" s="875"/>
      <c r="O663" s="875"/>
      <c r="P663" s="183" t="s">
        <v>27</v>
      </c>
      <c r="Q663" s="183"/>
      <c r="R663" s="183"/>
      <c r="S663" s="183"/>
      <c r="T663" s="183"/>
      <c r="U663" s="183"/>
      <c r="V663" s="183"/>
      <c r="W663" s="183"/>
      <c r="X663" s="183"/>
      <c r="Y663" s="415" t="s">
        <v>509</v>
      </c>
      <c r="Z663" s="415"/>
      <c r="AA663" s="415"/>
      <c r="AB663" s="415"/>
      <c r="AC663" s="874" t="s">
        <v>433</v>
      </c>
      <c r="AD663" s="874"/>
      <c r="AE663" s="874"/>
      <c r="AF663" s="874"/>
      <c r="AG663" s="874"/>
      <c r="AH663" s="415" t="s">
        <v>456</v>
      </c>
      <c r="AI663" s="183"/>
      <c r="AJ663" s="183"/>
      <c r="AK663" s="183"/>
      <c r="AL663" s="183" t="s">
        <v>26</v>
      </c>
      <c r="AM663" s="183"/>
      <c r="AN663" s="183"/>
      <c r="AO663" s="416"/>
      <c r="AP663" s="874" t="s">
        <v>512</v>
      </c>
      <c r="AQ663" s="874"/>
      <c r="AR663" s="874"/>
      <c r="AS663" s="874"/>
      <c r="AT663" s="874"/>
      <c r="AU663" s="874"/>
      <c r="AV663" s="874"/>
      <c r="AW663" s="874"/>
      <c r="AX663" s="874"/>
      <c r="AY663">
        <f>$AY$661</f>
        <v>0</v>
      </c>
    </row>
    <row r="664" spans="1:51" ht="26.25" hidden="1" customHeight="1" x14ac:dyDescent="0.15">
      <c r="A664" s="872">
        <v>1</v>
      </c>
      <c r="B664" s="872">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73"/>
      <c r="AD664" s="873"/>
      <c r="AE664" s="873"/>
      <c r="AF664" s="873"/>
      <c r="AG664" s="873"/>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hidden="1" customHeight="1" x14ac:dyDescent="0.15">
      <c r="A665" s="872">
        <v>2</v>
      </c>
      <c r="B665" s="872">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73"/>
      <c r="AD665" s="873"/>
      <c r="AE665" s="873"/>
      <c r="AF665" s="873"/>
      <c r="AG665" s="873"/>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hidden="1" customHeight="1" x14ac:dyDescent="0.15">
      <c r="A666" s="872">
        <v>3</v>
      </c>
      <c r="B666" s="872">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73"/>
      <c r="AD666" s="873"/>
      <c r="AE666" s="873"/>
      <c r="AF666" s="873"/>
      <c r="AG666" s="873"/>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hidden="1" customHeight="1" x14ac:dyDescent="0.15">
      <c r="A667" s="872">
        <v>4</v>
      </c>
      <c r="B667" s="872">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73"/>
      <c r="AD667" s="873"/>
      <c r="AE667" s="873"/>
      <c r="AF667" s="873"/>
      <c r="AG667" s="873"/>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hidden="1" customHeight="1" x14ac:dyDescent="0.15">
      <c r="A668" s="872">
        <v>5</v>
      </c>
      <c r="B668" s="872">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73"/>
      <c r="AD668" s="873"/>
      <c r="AE668" s="873"/>
      <c r="AF668" s="873"/>
      <c r="AG668" s="873"/>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hidden="1" customHeight="1" x14ac:dyDescent="0.15">
      <c r="A669" s="872">
        <v>6</v>
      </c>
      <c r="B669" s="872">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73"/>
      <c r="AD669" s="873"/>
      <c r="AE669" s="873"/>
      <c r="AF669" s="873"/>
      <c r="AG669" s="873"/>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hidden="1" customHeight="1" x14ac:dyDescent="0.15">
      <c r="A670" s="872">
        <v>7</v>
      </c>
      <c r="B670" s="872">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73"/>
      <c r="AD670" s="873"/>
      <c r="AE670" s="873"/>
      <c r="AF670" s="873"/>
      <c r="AG670" s="873"/>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hidden="1" customHeight="1" x14ac:dyDescent="0.15">
      <c r="A671" s="872">
        <v>8</v>
      </c>
      <c r="B671" s="872">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73"/>
      <c r="AD671" s="873"/>
      <c r="AE671" s="873"/>
      <c r="AF671" s="873"/>
      <c r="AG671" s="873"/>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hidden="1" customHeight="1" x14ac:dyDescent="0.15">
      <c r="A672" s="872">
        <v>9</v>
      </c>
      <c r="B672" s="872">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73"/>
      <c r="AD672" s="873"/>
      <c r="AE672" s="873"/>
      <c r="AF672" s="873"/>
      <c r="AG672" s="873"/>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hidden="1" customHeight="1" x14ac:dyDescent="0.15">
      <c r="A673" s="872">
        <v>10</v>
      </c>
      <c r="B673" s="872">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73"/>
      <c r="AD673" s="873"/>
      <c r="AE673" s="873"/>
      <c r="AF673" s="873"/>
      <c r="AG673" s="873"/>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hidden="1" customHeight="1" x14ac:dyDescent="0.15">
      <c r="A674" s="872">
        <v>11</v>
      </c>
      <c r="B674" s="872">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73"/>
      <c r="AD674" s="873"/>
      <c r="AE674" s="873"/>
      <c r="AF674" s="873"/>
      <c r="AG674" s="873"/>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hidden="1" customHeight="1" x14ac:dyDescent="0.15">
      <c r="A675" s="872">
        <v>12</v>
      </c>
      <c r="B675" s="872">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73"/>
      <c r="AD675" s="873"/>
      <c r="AE675" s="873"/>
      <c r="AF675" s="873"/>
      <c r="AG675" s="873"/>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hidden="1" customHeight="1" x14ac:dyDescent="0.15">
      <c r="A676" s="872">
        <v>13</v>
      </c>
      <c r="B676" s="872">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73"/>
      <c r="AD676" s="873"/>
      <c r="AE676" s="873"/>
      <c r="AF676" s="873"/>
      <c r="AG676" s="873"/>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hidden="1" customHeight="1" x14ac:dyDescent="0.15">
      <c r="A677" s="872">
        <v>14</v>
      </c>
      <c r="B677" s="872">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73"/>
      <c r="AD677" s="873"/>
      <c r="AE677" s="873"/>
      <c r="AF677" s="873"/>
      <c r="AG677" s="873"/>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hidden="1" customHeight="1" x14ac:dyDescent="0.15">
      <c r="A678" s="872">
        <v>15</v>
      </c>
      <c r="B678" s="872">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73"/>
      <c r="AD678" s="873"/>
      <c r="AE678" s="873"/>
      <c r="AF678" s="873"/>
      <c r="AG678" s="873"/>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hidden="1" customHeight="1" x14ac:dyDescent="0.15">
      <c r="A679" s="872">
        <v>16</v>
      </c>
      <c r="B679" s="872">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73"/>
      <c r="AD679" s="873"/>
      <c r="AE679" s="873"/>
      <c r="AF679" s="873"/>
      <c r="AG679" s="873"/>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hidden="1" customHeight="1" x14ac:dyDescent="0.15">
      <c r="A680" s="872">
        <v>17</v>
      </c>
      <c r="B680" s="872">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73"/>
      <c r="AD680" s="873"/>
      <c r="AE680" s="873"/>
      <c r="AF680" s="873"/>
      <c r="AG680" s="873"/>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hidden="1" customHeight="1" x14ac:dyDescent="0.15">
      <c r="A681" s="872">
        <v>18</v>
      </c>
      <c r="B681" s="872">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73"/>
      <c r="AD681" s="873"/>
      <c r="AE681" s="873"/>
      <c r="AF681" s="873"/>
      <c r="AG681" s="873"/>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hidden="1" customHeight="1" x14ac:dyDescent="0.15">
      <c r="A682" s="872">
        <v>19</v>
      </c>
      <c r="B682" s="872">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73"/>
      <c r="AD682" s="873"/>
      <c r="AE682" s="873"/>
      <c r="AF682" s="873"/>
      <c r="AG682" s="873"/>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hidden="1" customHeight="1" x14ac:dyDescent="0.15">
      <c r="A683" s="872">
        <v>20</v>
      </c>
      <c r="B683" s="872">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73"/>
      <c r="AD683" s="873"/>
      <c r="AE683" s="873"/>
      <c r="AF683" s="873"/>
      <c r="AG683" s="873"/>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hidden="1" customHeight="1" x14ac:dyDescent="0.15">
      <c r="A684" s="872">
        <v>21</v>
      </c>
      <c r="B684" s="872">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73"/>
      <c r="AD684" s="873"/>
      <c r="AE684" s="873"/>
      <c r="AF684" s="873"/>
      <c r="AG684" s="873"/>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hidden="1" customHeight="1" x14ac:dyDescent="0.15">
      <c r="A685" s="872">
        <v>22</v>
      </c>
      <c r="B685" s="872">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73"/>
      <c r="AD685" s="873"/>
      <c r="AE685" s="873"/>
      <c r="AF685" s="873"/>
      <c r="AG685" s="873"/>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hidden="1" customHeight="1" x14ac:dyDescent="0.15">
      <c r="A686" s="872">
        <v>23</v>
      </c>
      <c r="B686" s="872">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73"/>
      <c r="AD686" s="873"/>
      <c r="AE686" s="873"/>
      <c r="AF686" s="873"/>
      <c r="AG686" s="873"/>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hidden="1" customHeight="1" x14ac:dyDescent="0.15">
      <c r="A687" s="872">
        <v>24</v>
      </c>
      <c r="B687" s="872">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73"/>
      <c r="AD687" s="873"/>
      <c r="AE687" s="873"/>
      <c r="AF687" s="873"/>
      <c r="AG687" s="873"/>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hidden="1" customHeight="1" x14ac:dyDescent="0.15">
      <c r="A688" s="872">
        <v>25</v>
      </c>
      <c r="B688" s="872">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73"/>
      <c r="AD688" s="873"/>
      <c r="AE688" s="873"/>
      <c r="AF688" s="873"/>
      <c r="AG688" s="873"/>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hidden="1" customHeight="1" x14ac:dyDescent="0.15">
      <c r="A689" s="872">
        <v>26</v>
      </c>
      <c r="B689" s="872">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73"/>
      <c r="AD689" s="873"/>
      <c r="AE689" s="873"/>
      <c r="AF689" s="873"/>
      <c r="AG689" s="873"/>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hidden="1" customHeight="1" x14ac:dyDescent="0.15">
      <c r="A690" s="872">
        <v>27</v>
      </c>
      <c r="B690" s="872">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73"/>
      <c r="AD690" s="873"/>
      <c r="AE690" s="873"/>
      <c r="AF690" s="873"/>
      <c r="AG690" s="873"/>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hidden="1" customHeight="1" x14ac:dyDescent="0.15">
      <c r="A691" s="872">
        <v>28</v>
      </c>
      <c r="B691" s="872">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73"/>
      <c r="AD691" s="873"/>
      <c r="AE691" s="873"/>
      <c r="AF691" s="873"/>
      <c r="AG691" s="873"/>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hidden="1" customHeight="1" x14ac:dyDescent="0.15">
      <c r="A692" s="872">
        <v>29</v>
      </c>
      <c r="B692" s="872">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73"/>
      <c r="AD692" s="873"/>
      <c r="AE692" s="873"/>
      <c r="AF692" s="873"/>
      <c r="AG692" s="873"/>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hidden="1" customHeight="1" x14ac:dyDescent="0.15">
      <c r="A693" s="872">
        <v>30</v>
      </c>
      <c r="B693" s="872">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73"/>
      <c r="AD693" s="873"/>
      <c r="AE693" s="873"/>
      <c r="AF693" s="873"/>
      <c r="AG693" s="873"/>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hidden="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hidden="1" x14ac:dyDescent="0.15">
      <c r="B695" s="11" t="s">
        <v>410</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hidden="1" customHeight="1" x14ac:dyDescent="0.15">
      <c r="A696" s="183"/>
      <c r="B696" s="183"/>
      <c r="C696" s="183" t="s">
        <v>99</v>
      </c>
      <c r="D696" s="183"/>
      <c r="E696" s="183"/>
      <c r="F696" s="183"/>
      <c r="G696" s="183"/>
      <c r="H696" s="183"/>
      <c r="I696" s="183"/>
      <c r="J696" s="874" t="s">
        <v>108</v>
      </c>
      <c r="K696" s="875"/>
      <c r="L696" s="875"/>
      <c r="M696" s="875"/>
      <c r="N696" s="875"/>
      <c r="O696" s="875"/>
      <c r="P696" s="183" t="s">
        <v>27</v>
      </c>
      <c r="Q696" s="183"/>
      <c r="R696" s="183"/>
      <c r="S696" s="183"/>
      <c r="T696" s="183"/>
      <c r="U696" s="183"/>
      <c r="V696" s="183"/>
      <c r="W696" s="183"/>
      <c r="X696" s="183"/>
      <c r="Y696" s="415" t="s">
        <v>509</v>
      </c>
      <c r="Z696" s="415"/>
      <c r="AA696" s="415"/>
      <c r="AB696" s="415"/>
      <c r="AC696" s="874" t="s">
        <v>433</v>
      </c>
      <c r="AD696" s="874"/>
      <c r="AE696" s="874"/>
      <c r="AF696" s="874"/>
      <c r="AG696" s="874"/>
      <c r="AH696" s="415" t="s">
        <v>456</v>
      </c>
      <c r="AI696" s="183"/>
      <c r="AJ696" s="183"/>
      <c r="AK696" s="183"/>
      <c r="AL696" s="183" t="s">
        <v>26</v>
      </c>
      <c r="AM696" s="183"/>
      <c r="AN696" s="183"/>
      <c r="AO696" s="416"/>
      <c r="AP696" s="874" t="s">
        <v>512</v>
      </c>
      <c r="AQ696" s="874"/>
      <c r="AR696" s="874"/>
      <c r="AS696" s="874"/>
      <c r="AT696" s="874"/>
      <c r="AU696" s="874"/>
      <c r="AV696" s="874"/>
      <c r="AW696" s="874"/>
      <c r="AX696" s="874"/>
      <c r="AY696">
        <f>$AY$694</f>
        <v>0</v>
      </c>
    </row>
    <row r="697" spans="1:51" ht="26.25" hidden="1" customHeight="1" x14ac:dyDescent="0.15">
      <c r="A697" s="872">
        <v>1</v>
      </c>
      <c r="B697" s="872">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73"/>
      <c r="AD697" s="873"/>
      <c r="AE697" s="873"/>
      <c r="AF697" s="873"/>
      <c r="AG697" s="873"/>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hidden="1" customHeight="1" x14ac:dyDescent="0.15">
      <c r="A698" s="872">
        <v>2</v>
      </c>
      <c r="B698" s="872">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73"/>
      <c r="AD698" s="873"/>
      <c r="AE698" s="873"/>
      <c r="AF698" s="873"/>
      <c r="AG698" s="873"/>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hidden="1" customHeight="1" x14ac:dyDescent="0.15">
      <c r="A699" s="872">
        <v>3</v>
      </c>
      <c r="B699" s="872">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73"/>
      <c r="AD699" s="873"/>
      <c r="AE699" s="873"/>
      <c r="AF699" s="873"/>
      <c r="AG699" s="873"/>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hidden="1" customHeight="1" x14ac:dyDescent="0.15">
      <c r="A700" s="872">
        <v>4</v>
      </c>
      <c r="B700" s="872">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73"/>
      <c r="AD700" s="873"/>
      <c r="AE700" s="873"/>
      <c r="AF700" s="873"/>
      <c r="AG700" s="873"/>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hidden="1" customHeight="1" x14ac:dyDescent="0.15">
      <c r="A701" s="872">
        <v>5</v>
      </c>
      <c r="B701" s="872">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73"/>
      <c r="AD701" s="873"/>
      <c r="AE701" s="873"/>
      <c r="AF701" s="873"/>
      <c r="AG701" s="873"/>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hidden="1" customHeight="1" x14ac:dyDescent="0.15">
      <c r="A702" s="872">
        <v>6</v>
      </c>
      <c r="B702" s="872">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73"/>
      <c r="AD702" s="873"/>
      <c r="AE702" s="873"/>
      <c r="AF702" s="873"/>
      <c r="AG702" s="873"/>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hidden="1" customHeight="1" x14ac:dyDescent="0.15">
      <c r="A703" s="872">
        <v>7</v>
      </c>
      <c r="B703" s="872">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73"/>
      <c r="AD703" s="873"/>
      <c r="AE703" s="873"/>
      <c r="AF703" s="873"/>
      <c r="AG703" s="873"/>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hidden="1" customHeight="1" x14ac:dyDescent="0.15">
      <c r="A704" s="872">
        <v>8</v>
      </c>
      <c r="B704" s="872">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73"/>
      <c r="AD704" s="873"/>
      <c r="AE704" s="873"/>
      <c r="AF704" s="873"/>
      <c r="AG704" s="873"/>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hidden="1" customHeight="1" x14ac:dyDescent="0.15">
      <c r="A705" s="872">
        <v>9</v>
      </c>
      <c r="B705" s="872">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73"/>
      <c r="AD705" s="873"/>
      <c r="AE705" s="873"/>
      <c r="AF705" s="873"/>
      <c r="AG705" s="873"/>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hidden="1" customHeight="1" x14ac:dyDescent="0.15">
      <c r="A706" s="872">
        <v>10</v>
      </c>
      <c r="B706" s="872">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73"/>
      <c r="AD706" s="873"/>
      <c r="AE706" s="873"/>
      <c r="AF706" s="873"/>
      <c r="AG706" s="873"/>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hidden="1" customHeight="1" x14ac:dyDescent="0.15">
      <c r="A707" s="872">
        <v>11</v>
      </c>
      <c r="B707" s="872">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73"/>
      <c r="AD707" s="873"/>
      <c r="AE707" s="873"/>
      <c r="AF707" s="873"/>
      <c r="AG707" s="873"/>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hidden="1" customHeight="1" x14ac:dyDescent="0.15">
      <c r="A708" s="872">
        <v>12</v>
      </c>
      <c r="B708" s="872">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73"/>
      <c r="AD708" s="873"/>
      <c r="AE708" s="873"/>
      <c r="AF708" s="873"/>
      <c r="AG708" s="873"/>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hidden="1" customHeight="1" x14ac:dyDescent="0.15">
      <c r="A709" s="872">
        <v>13</v>
      </c>
      <c r="B709" s="872">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73"/>
      <c r="AD709" s="873"/>
      <c r="AE709" s="873"/>
      <c r="AF709" s="873"/>
      <c r="AG709" s="873"/>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hidden="1" customHeight="1" x14ac:dyDescent="0.15">
      <c r="A710" s="872">
        <v>14</v>
      </c>
      <c r="B710" s="872">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73"/>
      <c r="AD710" s="873"/>
      <c r="AE710" s="873"/>
      <c r="AF710" s="873"/>
      <c r="AG710" s="873"/>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hidden="1" customHeight="1" x14ac:dyDescent="0.15">
      <c r="A711" s="872">
        <v>15</v>
      </c>
      <c r="B711" s="872">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73"/>
      <c r="AD711" s="873"/>
      <c r="AE711" s="873"/>
      <c r="AF711" s="873"/>
      <c r="AG711" s="873"/>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hidden="1" customHeight="1" x14ac:dyDescent="0.15">
      <c r="A712" s="872">
        <v>16</v>
      </c>
      <c r="B712" s="872">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73"/>
      <c r="AD712" s="873"/>
      <c r="AE712" s="873"/>
      <c r="AF712" s="873"/>
      <c r="AG712" s="873"/>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hidden="1" customHeight="1" x14ac:dyDescent="0.15">
      <c r="A713" s="872">
        <v>17</v>
      </c>
      <c r="B713" s="872">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73"/>
      <c r="AD713" s="873"/>
      <c r="AE713" s="873"/>
      <c r="AF713" s="873"/>
      <c r="AG713" s="873"/>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hidden="1" customHeight="1" x14ac:dyDescent="0.15">
      <c r="A714" s="872">
        <v>18</v>
      </c>
      <c r="B714" s="872">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73"/>
      <c r="AD714" s="873"/>
      <c r="AE714" s="873"/>
      <c r="AF714" s="873"/>
      <c r="AG714" s="873"/>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hidden="1" customHeight="1" x14ac:dyDescent="0.15">
      <c r="A715" s="872">
        <v>19</v>
      </c>
      <c r="B715" s="872">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73"/>
      <c r="AD715" s="873"/>
      <c r="AE715" s="873"/>
      <c r="AF715" s="873"/>
      <c r="AG715" s="873"/>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hidden="1" customHeight="1" x14ac:dyDescent="0.15">
      <c r="A716" s="872">
        <v>20</v>
      </c>
      <c r="B716" s="872">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73"/>
      <c r="AD716" s="873"/>
      <c r="AE716" s="873"/>
      <c r="AF716" s="873"/>
      <c r="AG716" s="873"/>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hidden="1" customHeight="1" x14ac:dyDescent="0.15">
      <c r="A717" s="872">
        <v>21</v>
      </c>
      <c r="B717" s="872">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73"/>
      <c r="AD717" s="873"/>
      <c r="AE717" s="873"/>
      <c r="AF717" s="873"/>
      <c r="AG717" s="873"/>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hidden="1" customHeight="1" x14ac:dyDescent="0.15">
      <c r="A718" s="872">
        <v>22</v>
      </c>
      <c r="B718" s="872">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73"/>
      <c r="AD718" s="873"/>
      <c r="AE718" s="873"/>
      <c r="AF718" s="873"/>
      <c r="AG718" s="873"/>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hidden="1" customHeight="1" x14ac:dyDescent="0.15">
      <c r="A719" s="872">
        <v>23</v>
      </c>
      <c r="B719" s="872">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73"/>
      <c r="AD719" s="873"/>
      <c r="AE719" s="873"/>
      <c r="AF719" s="873"/>
      <c r="AG719" s="873"/>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hidden="1" customHeight="1" x14ac:dyDescent="0.15">
      <c r="A720" s="872">
        <v>24</v>
      </c>
      <c r="B720" s="872">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73"/>
      <c r="AD720" s="873"/>
      <c r="AE720" s="873"/>
      <c r="AF720" s="873"/>
      <c r="AG720" s="873"/>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hidden="1" customHeight="1" x14ac:dyDescent="0.15">
      <c r="A721" s="872">
        <v>25</v>
      </c>
      <c r="B721" s="872">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73"/>
      <c r="AD721" s="873"/>
      <c r="AE721" s="873"/>
      <c r="AF721" s="873"/>
      <c r="AG721" s="873"/>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hidden="1" customHeight="1" x14ac:dyDescent="0.15">
      <c r="A722" s="872">
        <v>26</v>
      </c>
      <c r="B722" s="872">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73"/>
      <c r="AD722" s="873"/>
      <c r="AE722" s="873"/>
      <c r="AF722" s="873"/>
      <c r="AG722" s="873"/>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hidden="1" customHeight="1" x14ac:dyDescent="0.15">
      <c r="A723" s="872">
        <v>27</v>
      </c>
      <c r="B723" s="872">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73"/>
      <c r="AD723" s="873"/>
      <c r="AE723" s="873"/>
      <c r="AF723" s="873"/>
      <c r="AG723" s="873"/>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hidden="1" customHeight="1" x14ac:dyDescent="0.15">
      <c r="A724" s="872">
        <v>28</v>
      </c>
      <c r="B724" s="872">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73"/>
      <c r="AD724" s="873"/>
      <c r="AE724" s="873"/>
      <c r="AF724" s="873"/>
      <c r="AG724" s="873"/>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hidden="1" customHeight="1" x14ac:dyDescent="0.15">
      <c r="A725" s="872">
        <v>29</v>
      </c>
      <c r="B725" s="872">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73"/>
      <c r="AD725" s="873"/>
      <c r="AE725" s="873"/>
      <c r="AF725" s="873"/>
      <c r="AG725" s="873"/>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hidden="1" customHeight="1" x14ac:dyDescent="0.15">
      <c r="A726" s="872">
        <v>30</v>
      </c>
      <c r="B726" s="872">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73"/>
      <c r="AD726" s="873"/>
      <c r="AE726" s="873"/>
      <c r="AF726" s="873"/>
      <c r="AG726" s="873"/>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hidden="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hidden="1" x14ac:dyDescent="0.15">
      <c r="B728" s="11" t="s">
        <v>412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hidden="1" customHeight="1" x14ac:dyDescent="0.15">
      <c r="A729" s="183"/>
      <c r="B729" s="183"/>
      <c r="C729" s="183" t="s">
        <v>99</v>
      </c>
      <c r="D729" s="183"/>
      <c r="E729" s="183"/>
      <c r="F729" s="183"/>
      <c r="G729" s="183"/>
      <c r="H729" s="183"/>
      <c r="I729" s="183"/>
      <c r="J729" s="874" t="s">
        <v>108</v>
      </c>
      <c r="K729" s="875"/>
      <c r="L729" s="875"/>
      <c r="M729" s="875"/>
      <c r="N729" s="875"/>
      <c r="O729" s="875"/>
      <c r="P729" s="183" t="s">
        <v>27</v>
      </c>
      <c r="Q729" s="183"/>
      <c r="R729" s="183"/>
      <c r="S729" s="183"/>
      <c r="T729" s="183"/>
      <c r="U729" s="183"/>
      <c r="V729" s="183"/>
      <c r="W729" s="183"/>
      <c r="X729" s="183"/>
      <c r="Y729" s="415" t="s">
        <v>509</v>
      </c>
      <c r="Z729" s="415"/>
      <c r="AA729" s="415"/>
      <c r="AB729" s="415"/>
      <c r="AC729" s="874" t="s">
        <v>433</v>
      </c>
      <c r="AD729" s="874"/>
      <c r="AE729" s="874"/>
      <c r="AF729" s="874"/>
      <c r="AG729" s="874"/>
      <c r="AH729" s="415" t="s">
        <v>456</v>
      </c>
      <c r="AI729" s="183"/>
      <c r="AJ729" s="183"/>
      <c r="AK729" s="183"/>
      <c r="AL729" s="183" t="s">
        <v>26</v>
      </c>
      <c r="AM729" s="183"/>
      <c r="AN729" s="183"/>
      <c r="AO729" s="416"/>
      <c r="AP729" s="874" t="s">
        <v>512</v>
      </c>
      <c r="AQ729" s="874"/>
      <c r="AR729" s="874"/>
      <c r="AS729" s="874"/>
      <c r="AT729" s="874"/>
      <c r="AU729" s="874"/>
      <c r="AV729" s="874"/>
      <c r="AW729" s="874"/>
      <c r="AX729" s="874"/>
      <c r="AY729">
        <f>$AY$727</f>
        <v>0</v>
      </c>
    </row>
    <row r="730" spans="1:51" ht="26.25" hidden="1" customHeight="1" x14ac:dyDescent="0.15">
      <c r="A730" s="872">
        <v>1</v>
      </c>
      <c r="B730" s="872">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73"/>
      <c r="AD730" s="873"/>
      <c r="AE730" s="873"/>
      <c r="AF730" s="873"/>
      <c r="AG730" s="873"/>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hidden="1" customHeight="1" x14ac:dyDescent="0.15">
      <c r="A731" s="872">
        <v>2</v>
      </c>
      <c r="B731" s="872">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73"/>
      <c r="AD731" s="873"/>
      <c r="AE731" s="873"/>
      <c r="AF731" s="873"/>
      <c r="AG731" s="873"/>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hidden="1" customHeight="1" x14ac:dyDescent="0.15">
      <c r="A732" s="872">
        <v>3</v>
      </c>
      <c r="B732" s="872">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73"/>
      <c r="AD732" s="873"/>
      <c r="AE732" s="873"/>
      <c r="AF732" s="873"/>
      <c r="AG732" s="873"/>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hidden="1" customHeight="1" x14ac:dyDescent="0.15">
      <c r="A733" s="872">
        <v>4</v>
      </c>
      <c r="B733" s="872">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73"/>
      <c r="AD733" s="873"/>
      <c r="AE733" s="873"/>
      <c r="AF733" s="873"/>
      <c r="AG733" s="873"/>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hidden="1" customHeight="1" x14ac:dyDescent="0.15">
      <c r="A734" s="872">
        <v>5</v>
      </c>
      <c r="B734" s="872">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73"/>
      <c r="AD734" s="873"/>
      <c r="AE734" s="873"/>
      <c r="AF734" s="873"/>
      <c r="AG734" s="873"/>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hidden="1" customHeight="1" x14ac:dyDescent="0.15">
      <c r="A735" s="872">
        <v>6</v>
      </c>
      <c r="B735" s="872">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73"/>
      <c r="AD735" s="873"/>
      <c r="AE735" s="873"/>
      <c r="AF735" s="873"/>
      <c r="AG735" s="873"/>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hidden="1" customHeight="1" x14ac:dyDescent="0.15">
      <c r="A736" s="872">
        <v>7</v>
      </c>
      <c r="B736" s="872">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73"/>
      <c r="AD736" s="873"/>
      <c r="AE736" s="873"/>
      <c r="AF736" s="873"/>
      <c r="AG736" s="873"/>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hidden="1" customHeight="1" x14ac:dyDescent="0.15">
      <c r="A737" s="872">
        <v>8</v>
      </c>
      <c r="B737" s="872">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73"/>
      <c r="AD737" s="873"/>
      <c r="AE737" s="873"/>
      <c r="AF737" s="873"/>
      <c r="AG737" s="873"/>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hidden="1" customHeight="1" x14ac:dyDescent="0.15">
      <c r="A738" s="872">
        <v>9</v>
      </c>
      <c r="B738" s="872">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73"/>
      <c r="AD738" s="873"/>
      <c r="AE738" s="873"/>
      <c r="AF738" s="873"/>
      <c r="AG738" s="873"/>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hidden="1" customHeight="1" x14ac:dyDescent="0.15">
      <c r="A739" s="872">
        <v>10</v>
      </c>
      <c r="B739" s="872">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73"/>
      <c r="AD739" s="873"/>
      <c r="AE739" s="873"/>
      <c r="AF739" s="873"/>
      <c r="AG739" s="873"/>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hidden="1" customHeight="1" x14ac:dyDescent="0.15">
      <c r="A740" s="872">
        <v>11</v>
      </c>
      <c r="B740" s="872">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73"/>
      <c r="AD740" s="873"/>
      <c r="AE740" s="873"/>
      <c r="AF740" s="873"/>
      <c r="AG740" s="873"/>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hidden="1" customHeight="1" x14ac:dyDescent="0.15">
      <c r="A741" s="872">
        <v>12</v>
      </c>
      <c r="B741" s="872">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73"/>
      <c r="AD741" s="873"/>
      <c r="AE741" s="873"/>
      <c r="AF741" s="873"/>
      <c r="AG741" s="873"/>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hidden="1" customHeight="1" x14ac:dyDescent="0.15">
      <c r="A742" s="872">
        <v>13</v>
      </c>
      <c r="B742" s="872">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73"/>
      <c r="AD742" s="873"/>
      <c r="AE742" s="873"/>
      <c r="AF742" s="873"/>
      <c r="AG742" s="873"/>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hidden="1" customHeight="1" x14ac:dyDescent="0.15">
      <c r="A743" s="872">
        <v>14</v>
      </c>
      <c r="B743" s="872">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73"/>
      <c r="AD743" s="873"/>
      <c r="AE743" s="873"/>
      <c r="AF743" s="873"/>
      <c r="AG743" s="873"/>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hidden="1" customHeight="1" x14ac:dyDescent="0.15">
      <c r="A744" s="872">
        <v>15</v>
      </c>
      <c r="B744" s="872">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73"/>
      <c r="AD744" s="873"/>
      <c r="AE744" s="873"/>
      <c r="AF744" s="873"/>
      <c r="AG744" s="873"/>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hidden="1" customHeight="1" x14ac:dyDescent="0.15">
      <c r="A745" s="872">
        <v>16</v>
      </c>
      <c r="B745" s="872">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73"/>
      <c r="AD745" s="873"/>
      <c r="AE745" s="873"/>
      <c r="AF745" s="873"/>
      <c r="AG745" s="873"/>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hidden="1" customHeight="1" x14ac:dyDescent="0.15">
      <c r="A746" s="872">
        <v>17</v>
      </c>
      <c r="B746" s="872">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73"/>
      <c r="AD746" s="873"/>
      <c r="AE746" s="873"/>
      <c r="AF746" s="873"/>
      <c r="AG746" s="873"/>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hidden="1" customHeight="1" x14ac:dyDescent="0.15">
      <c r="A747" s="872">
        <v>18</v>
      </c>
      <c r="B747" s="872">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73"/>
      <c r="AD747" s="873"/>
      <c r="AE747" s="873"/>
      <c r="AF747" s="873"/>
      <c r="AG747" s="873"/>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hidden="1" customHeight="1" x14ac:dyDescent="0.15">
      <c r="A748" s="872">
        <v>19</v>
      </c>
      <c r="B748" s="872">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73"/>
      <c r="AD748" s="873"/>
      <c r="AE748" s="873"/>
      <c r="AF748" s="873"/>
      <c r="AG748" s="873"/>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hidden="1" customHeight="1" x14ac:dyDescent="0.15">
      <c r="A749" s="872">
        <v>20</v>
      </c>
      <c r="B749" s="872">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73"/>
      <c r="AD749" s="873"/>
      <c r="AE749" s="873"/>
      <c r="AF749" s="873"/>
      <c r="AG749" s="873"/>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hidden="1" customHeight="1" x14ac:dyDescent="0.15">
      <c r="A750" s="872">
        <v>21</v>
      </c>
      <c r="B750" s="872">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73"/>
      <c r="AD750" s="873"/>
      <c r="AE750" s="873"/>
      <c r="AF750" s="873"/>
      <c r="AG750" s="873"/>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hidden="1" customHeight="1" x14ac:dyDescent="0.15">
      <c r="A751" s="872">
        <v>22</v>
      </c>
      <c r="B751" s="872">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73"/>
      <c r="AD751" s="873"/>
      <c r="AE751" s="873"/>
      <c r="AF751" s="873"/>
      <c r="AG751" s="873"/>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hidden="1" customHeight="1" x14ac:dyDescent="0.15">
      <c r="A752" s="872">
        <v>23</v>
      </c>
      <c r="B752" s="872">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73"/>
      <c r="AD752" s="873"/>
      <c r="AE752" s="873"/>
      <c r="AF752" s="873"/>
      <c r="AG752" s="873"/>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hidden="1" customHeight="1" x14ac:dyDescent="0.15">
      <c r="A753" s="872">
        <v>24</v>
      </c>
      <c r="B753" s="872">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73"/>
      <c r="AD753" s="873"/>
      <c r="AE753" s="873"/>
      <c r="AF753" s="873"/>
      <c r="AG753" s="873"/>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hidden="1" customHeight="1" x14ac:dyDescent="0.15">
      <c r="A754" s="872">
        <v>25</v>
      </c>
      <c r="B754" s="872">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73"/>
      <c r="AD754" s="873"/>
      <c r="AE754" s="873"/>
      <c r="AF754" s="873"/>
      <c r="AG754" s="873"/>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hidden="1" customHeight="1" x14ac:dyDescent="0.15">
      <c r="A755" s="872">
        <v>26</v>
      </c>
      <c r="B755" s="872">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73"/>
      <c r="AD755" s="873"/>
      <c r="AE755" s="873"/>
      <c r="AF755" s="873"/>
      <c r="AG755" s="873"/>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hidden="1" customHeight="1" x14ac:dyDescent="0.15">
      <c r="A756" s="872">
        <v>27</v>
      </c>
      <c r="B756" s="872">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73"/>
      <c r="AD756" s="873"/>
      <c r="AE756" s="873"/>
      <c r="AF756" s="873"/>
      <c r="AG756" s="873"/>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hidden="1" customHeight="1" x14ac:dyDescent="0.15">
      <c r="A757" s="872">
        <v>28</v>
      </c>
      <c r="B757" s="872">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73"/>
      <c r="AD757" s="873"/>
      <c r="AE757" s="873"/>
      <c r="AF757" s="873"/>
      <c r="AG757" s="873"/>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hidden="1" customHeight="1" x14ac:dyDescent="0.15">
      <c r="A758" s="872">
        <v>29</v>
      </c>
      <c r="B758" s="872">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73"/>
      <c r="AD758" s="873"/>
      <c r="AE758" s="873"/>
      <c r="AF758" s="873"/>
      <c r="AG758" s="873"/>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hidden="1" customHeight="1" x14ac:dyDescent="0.15">
      <c r="A759" s="872">
        <v>30</v>
      </c>
      <c r="B759" s="872">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73"/>
      <c r="AD759" s="873"/>
      <c r="AE759" s="873"/>
      <c r="AF759" s="873"/>
      <c r="AG759" s="873"/>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hidden="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hidden="1" x14ac:dyDescent="0.15">
      <c r="B761" s="11" t="s">
        <v>413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hidden="1" customHeight="1" x14ac:dyDescent="0.15">
      <c r="A762" s="183"/>
      <c r="B762" s="183"/>
      <c r="C762" s="183" t="s">
        <v>99</v>
      </c>
      <c r="D762" s="183"/>
      <c r="E762" s="183"/>
      <c r="F762" s="183"/>
      <c r="G762" s="183"/>
      <c r="H762" s="183"/>
      <c r="I762" s="183"/>
      <c r="J762" s="874" t="s">
        <v>108</v>
      </c>
      <c r="K762" s="875"/>
      <c r="L762" s="875"/>
      <c r="M762" s="875"/>
      <c r="N762" s="875"/>
      <c r="O762" s="875"/>
      <c r="P762" s="183" t="s">
        <v>27</v>
      </c>
      <c r="Q762" s="183"/>
      <c r="R762" s="183"/>
      <c r="S762" s="183"/>
      <c r="T762" s="183"/>
      <c r="U762" s="183"/>
      <c r="V762" s="183"/>
      <c r="W762" s="183"/>
      <c r="X762" s="183"/>
      <c r="Y762" s="415" t="s">
        <v>509</v>
      </c>
      <c r="Z762" s="415"/>
      <c r="AA762" s="415"/>
      <c r="AB762" s="415"/>
      <c r="AC762" s="874" t="s">
        <v>433</v>
      </c>
      <c r="AD762" s="874"/>
      <c r="AE762" s="874"/>
      <c r="AF762" s="874"/>
      <c r="AG762" s="874"/>
      <c r="AH762" s="415" t="s">
        <v>456</v>
      </c>
      <c r="AI762" s="183"/>
      <c r="AJ762" s="183"/>
      <c r="AK762" s="183"/>
      <c r="AL762" s="183" t="s">
        <v>26</v>
      </c>
      <c r="AM762" s="183"/>
      <c r="AN762" s="183"/>
      <c r="AO762" s="416"/>
      <c r="AP762" s="874" t="s">
        <v>512</v>
      </c>
      <c r="AQ762" s="874"/>
      <c r="AR762" s="874"/>
      <c r="AS762" s="874"/>
      <c r="AT762" s="874"/>
      <c r="AU762" s="874"/>
      <c r="AV762" s="874"/>
      <c r="AW762" s="874"/>
      <c r="AX762" s="874"/>
      <c r="AY762">
        <f>$AY$760</f>
        <v>0</v>
      </c>
    </row>
    <row r="763" spans="1:51" ht="26.25" hidden="1" customHeight="1" x14ac:dyDescent="0.15">
      <c r="A763" s="872">
        <v>1</v>
      </c>
      <c r="B763" s="872">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73"/>
      <c r="AD763" s="873"/>
      <c r="AE763" s="873"/>
      <c r="AF763" s="873"/>
      <c r="AG763" s="873"/>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hidden="1" customHeight="1" x14ac:dyDescent="0.15">
      <c r="A764" s="872">
        <v>2</v>
      </c>
      <c r="B764" s="872">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73"/>
      <c r="AD764" s="873"/>
      <c r="AE764" s="873"/>
      <c r="AF764" s="873"/>
      <c r="AG764" s="873"/>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hidden="1" customHeight="1" x14ac:dyDescent="0.15">
      <c r="A765" s="872">
        <v>3</v>
      </c>
      <c r="B765" s="872">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73"/>
      <c r="AD765" s="873"/>
      <c r="AE765" s="873"/>
      <c r="AF765" s="873"/>
      <c r="AG765" s="873"/>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hidden="1" customHeight="1" x14ac:dyDescent="0.15">
      <c r="A766" s="872">
        <v>4</v>
      </c>
      <c r="B766" s="872">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73"/>
      <c r="AD766" s="873"/>
      <c r="AE766" s="873"/>
      <c r="AF766" s="873"/>
      <c r="AG766" s="873"/>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hidden="1" customHeight="1" x14ac:dyDescent="0.15">
      <c r="A767" s="872">
        <v>5</v>
      </c>
      <c r="B767" s="872">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73"/>
      <c r="AD767" s="873"/>
      <c r="AE767" s="873"/>
      <c r="AF767" s="873"/>
      <c r="AG767" s="873"/>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hidden="1" customHeight="1" x14ac:dyDescent="0.15">
      <c r="A768" s="872">
        <v>6</v>
      </c>
      <c r="B768" s="872">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73"/>
      <c r="AD768" s="873"/>
      <c r="AE768" s="873"/>
      <c r="AF768" s="873"/>
      <c r="AG768" s="873"/>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hidden="1" customHeight="1" x14ac:dyDescent="0.15">
      <c r="A769" s="872">
        <v>7</v>
      </c>
      <c r="B769" s="872">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73"/>
      <c r="AD769" s="873"/>
      <c r="AE769" s="873"/>
      <c r="AF769" s="873"/>
      <c r="AG769" s="873"/>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hidden="1" customHeight="1" x14ac:dyDescent="0.15">
      <c r="A770" s="872">
        <v>8</v>
      </c>
      <c r="B770" s="872">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73"/>
      <c r="AD770" s="873"/>
      <c r="AE770" s="873"/>
      <c r="AF770" s="873"/>
      <c r="AG770" s="873"/>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hidden="1" customHeight="1" x14ac:dyDescent="0.15">
      <c r="A771" s="872">
        <v>9</v>
      </c>
      <c r="B771" s="872">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73"/>
      <c r="AD771" s="873"/>
      <c r="AE771" s="873"/>
      <c r="AF771" s="873"/>
      <c r="AG771" s="873"/>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hidden="1" customHeight="1" x14ac:dyDescent="0.15">
      <c r="A772" s="872">
        <v>10</v>
      </c>
      <c r="B772" s="872">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73"/>
      <c r="AD772" s="873"/>
      <c r="AE772" s="873"/>
      <c r="AF772" s="873"/>
      <c r="AG772" s="873"/>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hidden="1" customHeight="1" x14ac:dyDescent="0.15">
      <c r="A773" s="872">
        <v>11</v>
      </c>
      <c r="B773" s="872">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73"/>
      <c r="AD773" s="873"/>
      <c r="AE773" s="873"/>
      <c r="AF773" s="873"/>
      <c r="AG773" s="873"/>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hidden="1" customHeight="1" x14ac:dyDescent="0.15">
      <c r="A774" s="872">
        <v>12</v>
      </c>
      <c r="B774" s="872">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73"/>
      <c r="AD774" s="873"/>
      <c r="AE774" s="873"/>
      <c r="AF774" s="873"/>
      <c r="AG774" s="873"/>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hidden="1" customHeight="1" x14ac:dyDescent="0.15">
      <c r="A775" s="872">
        <v>13</v>
      </c>
      <c r="B775" s="872">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73"/>
      <c r="AD775" s="873"/>
      <c r="AE775" s="873"/>
      <c r="AF775" s="873"/>
      <c r="AG775" s="873"/>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hidden="1" customHeight="1" x14ac:dyDescent="0.15">
      <c r="A776" s="872">
        <v>14</v>
      </c>
      <c r="B776" s="872">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73"/>
      <c r="AD776" s="873"/>
      <c r="AE776" s="873"/>
      <c r="AF776" s="873"/>
      <c r="AG776" s="873"/>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hidden="1" customHeight="1" x14ac:dyDescent="0.15">
      <c r="A777" s="872">
        <v>15</v>
      </c>
      <c r="B777" s="872">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73"/>
      <c r="AD777" s="873"/>
      <c r="AE777" s="873"/>
      <c r="AF777" s="873"/>
      <c r="AG777" s="873"/>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hidden="1" customHeight="1" x14ac:dyDescent="0.15">
      <c r="A778" s="872">
        <v>16</v>
      </c>
      <c r="B778" s="872">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73"/>
      <c r="AD778" s="873"/>
      <c r="AE778" s="873"/>
      <c r="AF778" s="873"/>
      <c r="AG778" s="873"/>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hidden="1" customHeight="1" x14ac:dyDescent="0.15">
      <c r="A779" s="872">
        <v>17</v>
      </c>
      <c r="B779" s="872">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73"/>
      <c r="AD779" s="873"/>
      <c r="AE779" s="873"/>
      <c r="AF779" s="873"/>
      <c r="AG779" s="873"/>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hidden="1" customHeight="1" x14ac:dyDescent="0.15">
      <c r="A780" s="872">
        <v>18</v>
      </c>
      <c r="B780" s="872">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73"/>
      <c r="AD780" s="873"/>
      <c r="AE780" s="873"/>
      <c r="AF780" s="873"/>
      <c r="AG780" s="873"/>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hidden="1" customHeight="1" x14ac:dyDescent="0.15">
      <c r="A781" s="872">
        <v>19</v>
      </c>
      <c r="B781" s="872">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73"/>
      <c r="AD781" s="873"/>
      <c r="AE781" s="873"/>
      <c r="AF781" s="873"/>
      <c r="AG781" s="873"/>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hidden="1" customHeight="1" x14ac:dyDescent="0.15">
      <c r="A782" s="872">
        <v>20</v>
      </c>
      <c r="B782" s="872">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73"/>
      <c r="AD782" s="873"/>
      <c r="AE782" s="873"/>
      <c r="AF782" s="873"/>
      <c r="AG782" s="873"/>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hidden="1" customHeight="1" x14ac:dyDescent="0.15">
      <c r="A783" s="872">
        <v>21</v>
      </c>
      <c r="B783" s="872">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73"/>
      <c r="AD783" s="873"/>
      <c r="AE783" s="873"/>
      <c r="AF783" s="873"/>
      <c r="AG783" s="873"/>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hidden="1" customHeight="1" x14ac:dyDescent="0.15">
      <c r="A784" s="872">
        <v>22</v>
      </c>
      <c r="B784" s="872">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73"/>
      <c r="AD784" s="873"/>
      <c r="AE784" s="873"/>
      <c r="AF784" s="873"/>
      <c r="AG784" s="873"/>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hidden="1" customHeight="1" x14ac:dyDescent="0.15">
      <c r="A785" s="872">
        <v>23</v>
      </c>
      <c r="B785" s="872">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73"/>
      <c r="AD785" s="873"/>
      <c r="AE785" s="873"/>
      <c r="AF785" s="873"/>
      <c r="AG785" s="873"/>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hidden="1" customHeight="1" x14ac:dyDescent="0.15">
      <c r="A786" s="872">
        <v>24</v>
      </c>
      <c r="B786" s="872">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73"/>
      <c r="AD786" s="873"/>
      <c r="AE786" s="873"/>
      <c r="AF786" s="873"/>
      <c r="AG786" s="873"/>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hidden="1" customHeight="1" x14ac:dyDescent="0.15">
      <c r="A787" s="872">
        <v>25</v>
      </c>
      <c r="B787" s="872">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73"/>
      <c r="AD787" s="873"/>
      <c r="AE787" s="873"/>
      <c r="AF787" s="873"/>
      <c r="AG787" s="873"/>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hidden="1" customHeight="1" x14ac:dyDescent="0.15">
      <c r="A788" s="872">
        <v>26</v>
      </c>
      <c r="B788" s="872">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73"/>
      <c r="AD788" s="873"/>
      <c r="AE788" s="873"/>
      <c r="AF788" s="873"/>
      <c r="AG788" s="873"/>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hidden="1" customHeight="1" x14ac:dyDescent="0.15">
      <c r="A789" s="872">
        <v>27</v>
      </c>
      <c r="B789" s="872">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73"/>
      <c r="AD789" s="873"/>
      <c r="AE789" s="873"/>
      <c r="AF789" s="873"/>
      <c r="AG789" s="873"/>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hidden="1" customHeight="1" x14ac:dyDescent="0.15">
      <c r="A790" s="872">
        <v>28</v>
      </c>
      <c r="B790" s="872">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73"/>
      <c r="AD790" s="873"/>
      <c r="AE790" s="873"/>
      <c r="AF790" s="873"/>
      <c r="AG790" s="873"/>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hidden="1" customHeight="1" x14ac:dyDescent="0.15">
      <c r="A791" s="872">
        <v>29</v>
      </c>
      <c r="B791" s="872">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73"/>
      <c r="AD791" s="873"/>
      <c r="AE791" s="873"/>
      <c r="AF791" s="873"/>
      <c r="AG791" s="873"/>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hidden="1" customHeight="1" x14ac:dyDescent="0.15">
      <c r="A792" s="872">
        <v>30</v>
      </c>
      <c r="B792" s="872">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73"/>
      <c r="AD792" s="873"/>
      <c r="AE792" s="873"/>
      <c r="AF792" s="873"/>
      <c r="AG792" s="873"/>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hidden="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hidden="1" x14ac:dyDescent="0.15">
      <c r="B794" s="11" t="s">
        <v>418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hidden="1" customHeight="1" x14ac:dyDescent="0.15">
      <c r="A795" s="183"/>
      <c r="B795" s="183"/>
      <c r="C795" s="183" t="s">
        <v>99</v>
      </c>
      <c r="D795" s="183"/>
      <c r="E795" s="183"/>
      <c r="F795" s="183"/>
      <c r="G795" s="183"/>
      <c r="H795" s="183"/>
      <c r="I795" s="183"/>
      <c r="J795" s="874" t="s">
        <v>108</v>
      </c>
      <c r="K795" s="875"/>
      <c r="L795" s="875"/>
      <c r="M795" s="875"/>
      <c r="N795" s="875"/>
      <c r="O795" s="875"/>
      <c r="P795" s="183" t="s">
        <v>27</v>
      </c>
      <c r="Q795" s="183"/>
      <c r="R795" s="183"/>
      <c r="S795" s="183"/>
      <c r="T795" s="183"/>
      <c r="U795" s="183"/>
      <c r="V795" s="183"/>
      <c r="W795" s="183"/>
      <c r="X795" s="183"/>
      <c r="Y795" s="415" t="s">
        <v>509</v>
      </c>
      <c r="Z795" s="415"/>
      <c r="AA795" s="415"/>
      <c r="AB795" s="415"/>
      <c r="AC795" s="874" t="s">
        <v>433</v>
      </c>
      <c r="AD795" s="874"/>
      <c r="AE795" s="874"/>
      <c r="AF795" s="874"/>
      <c r="AG795" s="874"/>
      <c r="AH795" s="415" t="s">
        <v>456</v>
      </c>
      <c r="AI795" s="183"/>
      <c r="AJ795" s="183"/>
      <c r="AK795" s="183"/>
      <c r="AL795" s="183" t="s">
        <v>26</v>
      </c>
      <c r="AM795" s="183"/>
      <c r="AN795" s="183"/>
      <c r="AO795" s="416"/>
      <c r="AP795" s="874" t="s">
        <v>512</v>
      </c>
      <c r="AQ795" s="874"/>
      <c r="AR795" s="874"/>
      <c r="AS795" s="874"/>
      <c r="AT795" s="874"/>
      <c r="AU795" s="874"/>
      <c r="AV795" s="874"/>
      <c r="AW795" s="874"/>
      <c r="AX795" s="874"/>
      <c r="AY795">
        <f>$AY$793</f>
        <v>0</v>
      </c>
    </row>
    <row r="796" spans="1:51" ht="26.25" hidden="1" customHeight="1" x14ac:dyDescent="0.15">
      <c r="A796" s="872">
        <v>1</v>
      </c>
      <c r="B796" s="872">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73"/>
      <c r="AD796" s="873"/>
      <c r="AE796" s="873"/>
      <c r="AF796" s="873"/>
      <c r="AG796" s="873"/>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hidden="1" customHeight="1" x14ac:dyDescent="0.15">
      <c r="A797" s="872">
        <v>2</v>
      </c>
      <c r="B797" s="872">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73"/>
      <c r="AD797" s="873"/>
      <c r="AE797" s="873"/>
      <c r="AF797" s="873"/>
      <c r="AG797" s="873"/>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hidden="1" customHeight="1" x14ac:dyDescent="0.15">
      <c r="A798" s="872">
        <v>3</v>
      </c>
      <c r="B798" s="872">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73"/>
      <c r="AD798" s="873"/>
      <c r="AE798" s="873"/>
      <c r="AF798" s="873"/>
      <c r="AG798" s="873"/>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hidden="1" customHeight="1" x14ac:dyDescent="0.15">
      <c r="A799" s="872">
        <v>4</v>
      </c>
      <c r="B799" s="872">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73"/>
      <c r="AD799" s="873"/>
      <c r="AE799" s="873"/>
      <c r="AF799" s="873"/>
      <c r="AG799" s="873"/>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hidden="1" customHeight="1" x14ac:dyDescent="0.15">
      <c r="A800" s="872">
        <v>5</v>
      </c>
      <c r="B800" s="872">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73"/>
      <c r="AD800" s="873"/>
      <c r="AE800" s="873"/>
      <c r="AF800" s="873"/>
      <c r="AG800" s="873"/>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hidden="1" customHeight="1" x14ac:dyDescent="0.15">
      <c r="A801" s="872">
        <v>6</v>
      </c>
      <c r="B801" s="872">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73"/>
      <c r="AD801" s="873"/>
      <c r="AE801" s="873"/>
      <c r="AF801" s="873"/>
      <c r="AG801" s="873"/>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hidden="1" customHeight="1" x14ac:dyDescent="0.15">
      <c r="A802" s="872">
        <v>7</v>
      </c>
      <c r="B802" s="872">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73"/>
      <c r="AD802" s="873"/>
      <c r="AE802" s="873"/>
      <c r="AF802" s="873"/>
      <c r="AG802" s="873"/>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hidden="1" customHeight="1" x14ac:dyDescent="0.15">
      <c r="A803" s="872">
        <v>8</v>
      </c>
      <c r="B803" s="872">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73"/>
      <c r="AD803" s="873"/>
      <c r="AE803" s="873"/>
      <c r="AF803" s="873"/>
      <c r="AG803" s="873"/>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hidden="1" customHeight="1" x14ac:dyDescent="0.15">
      <c r="A804" s="872">
        <v>9</v>
      </c>
      <c r="B804" s="872">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73"/>
      <c r="AD804" s="873"/>
      <c r="AE804" s="873"/>
      <c r="AF804" s="873"/>
      <c r="AG804" s="873"/>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hidden="1" customHeight="1" x14ac:dyDescent="0.15">
      <c r="A805" s="872">
        <v>10</v>
      </c>
      <c r="B805" s="872">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73"/>
      <c r="AD805" s="873"/>
      <c r="AE805" s="873"/>
      <c r="AF805" s="873"/>
      <c r="AG805" s="873"/>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hidden="1" customHeight="1" x14ac:dyDescent="0.15">
      <c r="A806" s="872">
        <v>11</v>
      </c>
      <c r="B806" s="872">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73"/>
      <c r="AD806" s="873"/>
      <c r="AE806" s="873"/>
      <c r="AF806" s="873"/>
      <c r="AG806" s="873"/>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hidden="1" customHeight="1" x14ac:dyDescent="0.15">
      <c r="A807" s="872">
        <v>12</v>
      </c>
      <c r="B807" s="872">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73"/>
      <c r="AD807" s="873"/>
      <c r="AE807" s="873"/>
      <c r="AF807" s="873"/>
      <c r="AG807" s="873"/>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hidden="1" customHeight="1" x14ac:dyDescent="0.15">
      <c r="A808" s="872">
        <v>13</v>
      </c>
      <c r="B808" s="872">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73"/>
      <c r="AD808" s="873"/>
      <c r="AE808" s="873"/>
      <c r="AF808" s="873"/>
      <c r="AG808" s="873"/>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hidden="1" customHeight="1" x14ac:dyDescent="0.15">
      <c r="A809" s="872">
        <v>14</v>
      </c>
      <c r="B809" s="872">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73"/>
      <c r="AD809" s="873"/>
      <c r="AE809" s="873"/>
      <c r="AF809" s="873"/>
      <c r="AG809" s="873"/>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hidden="1" customHeight="1" x14ac:dyDescent="0.15">
      <c r="A810" s="872">
        <v>15</v>
      </c>
      <c r="B810" s="872">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73"/>
      <c r="AD810" s="873"/>
      <c r="AE810" s="873"/>
      <c r="AF810" s="873"/>
      <c r="AG810" s="873"/>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hidden="1" customHeight="1" x14ac:dyDescent="0.15">
      <c r="A811" s="872">
        <v>16</v>
      </c>
      <c r="B811" s="872">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73"/>
      <c r="AD811" s="873"/>
      <c r="AE811" s="873"/>
      <c r="AF811" s="873"/>
      <c r="AG811" s="873"/>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hidden="1" customHeight="1" x14ac:dyDescent="0.15">
      <c r="A812" s="872">
        <v>17</v>
      </c>
      <c r="B812" s="872">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73"/>
      <c r="AD812" s="873"/>
      <c r="AE812" s="873"/>
      <c r="AF812" s="873"/>
      <c r="AG812" s="873"/>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hidden="1" customHeight="1" x14ac:dyDescent="0.15">
      <c r="A813" s="872">
        <v>18</v>
      </c>
      <c r="B813" s="872">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73"/>
      <c r="AD813" s="873"/>
      <c r="AE813" s="873"/>
      <c r="AF813" s="873"/>
      <c r="AG813" s="873"/>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hidden="1" customHeight="1" x14ac:dyDescent="0.15">
      <c r="A814" s="872">
        <v>19</v>
      </c>
      <c r="B814" s="872">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73"/>
      <c r="AD814" s="873"/>
      <c r="AE814" s="873"/>
      <c r="AF814" s="873"/>
      <c r="AG814" s="873"/>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hidden="1" customHeight="1" x14ac:dyDescent="0.15">
      <c r="A815" s="872">
        <v>20</v>
      </c>
      <c r="B815" s="872">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73"/>
      <c r="AD815" s="873"/>
      <c r="AE815" s="873"/>
      <c r="AF815" s="873"/>
      <c r="AG815" s="873"/>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hidden="1" customHeight="1" x14ac:dyDescent="0.15">
      <c r="A816" s="872">
        <v>21</v>
      </c>
      <c r="B816" s="872">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73"/>
      <c r="AD816" s="873"/>
      <c r="AE816" s="873"/>
      <c r="AF816" s="873"/>
      <c r="AG816" s="873"/>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hidden="1" customHeight="1" x14ac:dyDescent="0.15">
      <c r="A817" s="872">
        <v>22</v>
      </c>
      <c r="B817" s="872">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73"/>
      <c r="AD817" s="873"/>
      <c r="AE817" s="873"/>
      <c r="AF817" s="873"/>
      <c r="AG817" s="873"/>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hidden="1" customHeight="1" x14ac:dyDescent="0.15">
      <c r="A818" s="872">
        <v>23</v>
      </c>
      <c r="B818" s="872">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73"/>
      <c r="AD818" s="873"/>
      <c r="AE818" s="873"/>
      <c r="AF818" s="873"/>
      <c r="AG818" s="873"/>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hidden="1" customHeight="1" x14ac:dyDescent="0.15">
      <c r="A819" s="872">
        <v>24</v>
      </c>
      <c r="B819" s="872">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73"/>
      <c r="AD819" s="873"/>
      <c r="AE819" s="873"/>
      <c r="AF819" s="873"/>
      <c r="AG819" s="873"/>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hidden="1" customHeight="1" x14ac:dyDescent="0.15">
      <c r="A820" s="872">
        <v>25</v>
      </c>
      <c r="B820" s="872">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73"/>
      <c r="AD820" s="873"/>
      <c r="AE820" s="873"/>
      <c r="AF820" s="873"/>
      <c r="AG820" s="873"/>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hidden="1" customHeight="1" x14ac:dyDescent="0.15">
      <c r="A821" s="872">
        <v>26</v>
      </c>
      <c r="B821" s="872">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73"/>
      <c r="AD821" s="873"/>
      <c r="AE821" s="873"/>
      <c r="AF821" s="873"/>
      <c r="AG821" s="873"/>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hidden="1" customHeight="1" x14ac:dyDescent="0.15">
      <c r="A822" s="872">
        <v>27</v>
      </c>
      <c r="B822" s="872">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73"/>
      <c r="AD822" s="873"/>
      <c r="AE822" s="873"/>
      <c r="AF822" s="873"/>
      <c r="AG822" s="873"/>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hidden="1" customHeight="1" x14ac:dyDescent="0.15">
      <c r="A823" s="872">
        <v>28</v>
      </c>
      <c r="B823" s="872">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73"/>
      <c r="AD823" s="873"/>
      <c r="AE823" s="873"/>
      <c r="AF823" s="873"/>
      <c r="AG823" s="873"/>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hidden="1" customHeight="1" x14ac:dyDescent="0.15">
      <c r="A824" s="872">
        <v>29</v>
      </c>
      <c r="B824" s="872">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73"/>
      <c r="AD824" s="873"/>
      <c r="AE824" s="873"/>
      <c r="AF824" s="873"/>
      <c r="AG824" s="873"/>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hidden="1" customHeight="1" x14ac:dyDescent="0.15">
      <c r="A825" s="872">
        <v>30</v>
      </c>
      <c r="B825" s="872">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73"/>
      <c r="AD825" s="873"/>
      <c r="AE825" s="873"/>
      <c r="AF825" s="873"/>
      <c r="AG825" s="873"/>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hidden="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hidden="1" x14ac:dyDescent="0.15">
      <c r="B827" s="11" t="s">
        <v>420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hidden="1" customHeight="1" x14ac:dyDescent="0.15">
      <c r="A828" s="183"/>
      <c r="B828" s="183"/>
      <c r="C828" s="183" t="s">
        <v>99</v>
      </c>
      <c r="D828" s="183"/>
      <c r="E828" s="183"/>
      <c r="F828" s="183"/>
      <c r="G828" s="183"/>
      <c r="H828" s="183"/>
      <c r="I828" s="183"/>
      <c r="J828" s="874" t="s">
        <v>108</v>
      </c>
      <c r="K828" s="875"/>
      <c r="L828" s="875"/>
      <c r="M828" s="875"/>
      <c r="N828" s="875"/>
      <c r="O828" s="875"/>
      <c r="P828" s="183" t="s">
        <v>27</v>
      </c>
      <c r="Q828" s="183"/>
      <c r="R828" s="183"/>
      <c r="S828" s="183"/>
      <c r="T828" s="183"/>
      <c r="U828" s="183"/>
      <c r="V828" s="183"/>
      <c r="W828" s="183"/>
      <c r="X828" s="183"/>
      <c r="Y828" s="415" t="s">
        <v>509</v>
      </c>
      <c r="Z828" s="415"/>
      <c r="AA828" s="415"/>
      <c r="AB828" s="415"/>
      <c r="AC828" s="874" t="s">
        <v>433</v>
      </c>
      <c r="AD828" s="874"/>
      <c r="AE828" s="874"/>
      <c r="AF828" s="874"/>
      <c r="AG828" s="874"/>
      <c r="AH828" s="415" t="s">
        <v>456</v>
      </c>
      <c r="AI828" s="183"/>
      <c r="AJ828" s="183"/>
      <c r="AK828" s="183"/>
      <c r="AL828" s="183" t="s">
        <v>26</v>
      </c>
      <c r="AM828" s="183"/>
      <c r="AN828" s="183"/>
      <c r="AO828" s="416"/>
      <c r="AP828" s="874" t="s">
        <v>512</v>
      </c>
      <c r="AQ828" s="874"/>
      <c r="AR828" s="874"/>
      <c r="AS828" s="874"/>
      <c r="AT828" s="874"/>
      <c r="AU828" s="874"/>
      <c r="AV828" s="874"/>
      <c r="AW828" s="874"/>
      <c r="AX828" s="874"/>
      <c r="AY828">
        <f>$AY$826</f>
        <v>0</v>
      </c>
    </row>
    <row r="829" spans="1:51" ht="26.25" hidden="1" customHeight="1" x14ac:dyDescent="0.15">
      <c r="A829" s="872">
        <v>1</v>
      </c>
      <c r="B829" s="872">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73"/>
      <c r="AD829" s="873"/>
      <c r="AE829" s="873"/>
      <c r="AF829" s="873"/>
      <c r="AG829" s="873"/>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hidden="1" customHeight="1" x14ac:dyDescent="0.15">
      <c r="A830" s="872">
        <v>2</v>
      </c>
      <c r="B830" s="872">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73"/>
      <c r="AD830" s="873"/>
      <c r="AE830" s="873"/>
      <c r="AF830" s="873"/>
      <c r="AG830" s="873"/>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hidden="1" customHeight="1" x14ac:dyDescent="0.15">
      <c r="A831" s="872">
        <v>3</v>
      </c>
      <c r="B831" s="872">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73"/>
      <c r="AD831" s="873"/>
      <c r="AE831" s="873"/>
      <c r="AF831" s="873"/>
      <c r="AG831" s="873"/>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hidden="1" customHeight="1" x14ac:dyDescent="0.15">
      <c r="A832" s="872">
        <v>4</v>
      </c>
      <c r="B832" s="872">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73"/>
      <c r="AD832" s="873"/>
      <c r="AE832" s="873"/>
      <c r="AF832" s="873"/>
      <c r="AG832" s="873"/>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hidden="1" customHeight="1" x14ac:dyDescent="0.15">
      <c r="A833" s="872">
        <v>5</v>
      </c>
      <c r="B833" s="872">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73"/>
      <c r="AD833" s="873"/>
      <c r="AE833" s="873"/>
      <c r="AF833" s="873"/>
      <c r="AG833" s="873"/>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hidden="1" customHeight="1" x14ac:dyDescent="0.15">
      <c r="A834" s="872">
        <v>6</v>
      </c>
      <c r="B834" s="872">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73"/>
      <c r="AD834" s="873"/>
      <c r="AE834" s="873"/>
      <c r="AF834" s="873"/>
      <c r="AG834" s="873"/>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hidden="1" customHeight="1" x14ac:dyDescent="0.15">
      <c r="A835" s="872">
        <v>7</v>
      </c>
      <c r="B835" s="872">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73"/>
      <c r="AD835" s="873"/>
      <c r="AE835" s="873"/>
      <c r="AF835" s="873"/>
      <c r="AG835" s="873"/>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hidden="1" customHeight="1" x14ac:dyDescent="0.15">
      <c r="A836" s="872">
        <v>8</v>
      </c>
      <c r="B836" s="872">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73"/>
      <c r="AD836" s="873"/>
      <c r="AE836" s="873"/>
      <c r="AF836" s="873"/>
      <c r="AG836" s="873"/>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hidden="1" customHeight="1" x14ac:dyDescent="0.15">
      <c r="A837" s="872">
        <v>9</v>
      </c>
      <c r="B837" s="872">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73"/>
      <c r="AD837" s="873"/>
      <c r="AE837" s="873"/>
      <c r="AF837" s="873"/>
      <c r="AG837" s="873"/>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hidden="1" customHeight="1" x14ac:dyDescent="0.15">
      <c r="A838" s="872">
        <v>10</v>
      </c>
      <c r="B838" s="872">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73"/>
      <c r="AD838" s="873"/>
      <c r="AE838" s="873"/>
      <c r="AF838" s="873"/>
      <c r="AG838" s="873"/>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hidden="1" customHeight="1" x14ac:dyDescent="0.15">
      <c r="A839" s="872">
        <v>11</v>
      </c>
      <c r="B839" s="872">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73"/>
      <c r="AD839" s="873"/>
      <c r="AE839" s="873"/>
      <c r="AF839" s="873"/>
      <c r="AG839" s="873"/>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hidden="1" customHeight="1" x14ac:dyDescent="0.15">
      <c r="A840" s="872">
        <v>12</v>
      </c>
      <c r="B840" s="872">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73"/>
      <c r="AD840" s="873"/>
      <c r="AE840" s="873"/>
      <c r="AF840" s="873"/>
      <c r="AG840" s="873"/>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hidden="1" customHeight="1" x14ac:dyDescent="0.15">
      <c r="A841" s="872">
        <v>13</v>
      </c>
      <c r="B841" s="872">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73"/>
      <c r="AD841" s="873"/>
      <c r="AE841" s="873"/>
      <c r="AF841" s="873"/>
      <c r="AG841" s="873"/>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hidden="1" customHeight="1" x14ac:dyDescent="0.15">
      <c r="A842" s="872">
        <v>14</v>
      </c>
      <c r="B842" s="872">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73"/>
      <c r="AD842" s="873"/>
      <c r="AE842" s="873"/>
      <c r="AF842" s="873"/>
      <c r="AG842" s="873"/>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hidden="1" customHeight="1" x14ac:dyDescent="0.15">
      <c r="A843" s="872">
        <v>15</v>
      </c>
      <c r="B843" s="872">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73"/>
      <c r="AD843" s="873"/>
      <c r="AE843" s="873"/>
      <c r="AF843" s="873"/>
      <c r="AG843" s="873"/>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hidden="1" customHeight="1" x14ac:dyDescent="0.15">
      <c r="A844" s="872">
        <v>16</v>
      </c>
      <c r="B844" s="872">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73"/>
      <c r="AD844" s="873"/>
      <c r="AE844" s="873"/>
      <c r="AF844" s="873"/>
      <c r="AG844" s="873"/>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hidden="1" customHeight="1" x14ac:dyDescent="0.15">
      <c r="A845" s="872">
        <v>17</v>
      </c>
      <c r="B845" s="872">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73"/>
      <c r="AD845" s="873"/>
      <c r="AE845" s="873"/>
      <c r="AF845" s="873"/>
      <c r="AG845" s="873"/>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hidden="1" customHeight="1" x14ac:dyDescent="0.15">
      <c r="A846" s="872">
        <v>18</v>
      </c>
      <c r="B846" s="872">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73"/>
      <c r="AD846" s="873"/>
      <c r="AE846" s="873"/>
      <c r="AF846" s="873"/>
      <c r="AG846" s="873"/>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hidden="1" customHeight="1" x14ac:dyDescent="0.15">
      <c r="A847" s="872">
        <v>19</v>
      </c>
      <c r="B847" s="872">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73"/>
      <c r="AD847" s="873"/>
      <c r="AE847" s="873"/>
      <c r="AF847" s="873"/>
      <c r="AG847" s="873"/>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hidden="1" customHeight="1" x14ac:dyDescent="0.15">
      <c r="A848" s="872">
        <v>20</v>
      </c>
      <c r="B848" s="872">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73"/>
      <c r="AD848" s="873"/>
      <c r="AE848" s="873"/>
      <c r="AF848" s="873"/>
      <c r="AG848" s="873"/>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hidden="1" customHeight="1" x14ac:dyDescent="0.15">
      <c r="A849" s="872">
        <v>21</v>
      </c>
      <c r="B849" s="872">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73"/>
      <c r="AD849" s="873"/>
      <c r="AE849" s="873"/>
      <c r="AF849" s="873"/>
      <c r="AG849" s="873"/>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hidden="1" customHeight="1" x14ac:dyDescent="0.15">
      <c r="A850" s="872">
        <v>22</v>
      </c>
      <c r="B850" s="872">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73"/>
      <c r="AD850" s="873"/>
      <c r="AE850" s="873"/>
      <c r="AF850" s="873"/>
      <c r="AG850" s="873"/>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hidden="1" customHeight="1" x14ac:dyDescent="0.15">
      <c r="A851" s="872">
        <v>23</v>
      </c>
      <c r="B851" s="872">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73"/>
      <c r="AD851" s="873"/>
      <c r="AE851" s="873"/>
      <c r="AF851" s="873"/>
      <c r="AG851" s="873"/>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hidden="1" customHeight="1" x14ac:dyDescent="0.15">
      <c r="A852" s="872">
        <v>24</v>
      </c>
      <c r="B852" s="872">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73"/>
      <c r="AD852" s="873"/>
      <c r="AE852" s="873"/>
      <c r="AF852" s="873"/>
      <c r="AG852" s="873"/>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hidden="1" customHeight="1" x14ac:dyDescent="0.15">
      <c r="A853" s="872">
        <v>25</v>
      </c>
      <c r="B853" s="872">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73"/>
      <c r="AD853" s="873"/>
      <c r="AE853" s="873"/>
      <c r="AF853" s="873"/>
      <c r="AG853" s="873"/>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hidden="1" customHeight="1" x14ac:dyDescent="0.15">
      <c r="A854" s="872">
        <v>26</v>
      </c>
      <c r="B854" s="872">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73"/>
      <c r="AD854" s="873"/>
      <c r="AE854" s="873"/>
      <c r="AF854" s="873"/>
      <c r="AG854" s="873"/>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hidden="1" customHeight="1" x14ac:dyDescent="0.15">
      <c r="A855" s="872">
        <v>27</v>
      </c>
      <c r="B855" s="872">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73"/>
      <c r="AD855" s="873"/>
      <c r="AE855" s="873"/>
      <c r="AF855" s="873"/>
      <c r="AG855" s="873"/>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hidden="1" customHeight="1" x14ac:dyDescent="0.15">
      <c r="A856" s="872">
        <v>28</v>
      </c>
      <c r="B856" s="872">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73"/>
      <c r="AD856" s="873"/>
      <c r="AE856" s="873"/>
      <c r="AF856" s="873"/>
      <c r="AG856" s="873"/>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hidden="1" customHeight="1" x14ac:dyDescent="0.15">
      <c r="A857" s="872">
        <v>29</v>
      </c>
      <c r="B857" s="872">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73"/>
      <c r="AD857" s="873"/>
      <c r="AE857" s="873"/>
      <c r="AF857" s="873"/>
      <c r="AG857" s="873"/>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hidden="1" customHeight="1" x14ac:dyDescent="0.15">
      <c r="A858" s="872">
        <v>30</v>
      </c>
      <c r="B858" s="872">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73"/>
      <c r="AD858" s="873"/>
      <c r="AE858" s="873"/>
      <c r="AF858" s="873"/>
      <c r="AG858" s="873"/>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hidden="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hidden="1" x14ac:dyDescent="0.15">
      <c r="B860" s="11" t="s">
        <v>268</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hidden="1" customHeight="1" x14ac:dyDescent="0.15">
      <c r="A861" s="183"/>
      <c r="B861" s="183"/>
      <c r="C861" s="183" t="s">
        <v>99</v>
      </c>
      <c r="D861" s="183"/>
      <c r="E861" s="183"/>
      <c r="F861" s="183"/>
      <c r="G861" s="183"/>
      <c r="H861" s="183"/>
      <c r="I861" s="183"/>
      <c r="J861" s="874" t="s">
        <v>108</v>
      </c>
      <c r="K861" s="875"/>
      <c r="L861" s="875"/>
      <c r="M861" s="875"/>
      <c r="N861" s="875"/>
      <c r="O861" s="875"/>
      <c r="P861" s="183" t="s">
        <v>27</v>
      </c>
      <c r="Q861" s="183"/>
      <c r="R861" s="183"/>
      <c r="S861" s="183"/>
      <c r="T861" s="183"/>
      <c r="U861" s="183"/>
      <c r="V861" s="183"/>
      <c r="W861" s="183"/>
      <c r="X861" s="183"/>
      <c r="Y861" s="415" t="s">
        <v>509</v>
      </c>
      <c r="Z861" s="415"/>
      <c r="AA861" s="415"/>
      <c r="AB861" s="415"/>
      <c r="AC861" s="874" t="s">
        <v>433</v>
      </c>
      <c r="AD861" s="874"/>
      <c r="AE861" s="874"/>
      <c r="AF861" s="874"/>
      <c r="AG861" s="874"/>
      <c r="AH861" s="415" t="s">
        <v>456</v>
      </c>
      <c r="AI861" s="183"/>
      <c r="AJ861" s="183"/>
      <c r="AK861" s="183"/>
      <c r="AL861" s="183" t="s">
        <v>26</v>
      </c>
      <c r="AM861" s="183"/>
      <c r="AN861" s="183"/>
      <c r="AO861" s="416"/>
      <c r="AP861" s="874" t="s">
        <v>512</v>
      </c>
      <c r="AQ861" s="874"/>
      <c r="AR861" s="874"/>
      <c r="AS861" s="874"/>
      <c r="AT861" s="874"/>
      <c r="AU861" s="874"/>
      <c r="AV861" s="874"/>
      <c r="AW861" s="874"/>
      <c r="AX861" s="874"/>
      <c r="AY861">
        <f>$AY$859</f>
        <v>0</v>
      </c>
    </row>
    <row r="862" spans="1:51" ht="26.25" hidden="1" customHeight="1" x14ac:dyDescent="0.15">
      <c r="A862" s="872">
        <v>1</v>
      </c>
      <c r="B862" s="872">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73"/>
      <c r="AD862" s="873"/>
      <c r="AE862" s="873"/>
      <c r="AF862" s="873"/>
      <c r="AG862" s="873"/>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hidden="1" customHeight="1" x14ac:dyDescent="0.15">
      <c r="A863" s="872">
        <v>2</v>
      </c>
      <c r="B863" s="872">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73"/>
      <c r="AD863" s="873"/>
      <c r="AE863" s="873"/>
      <c r="AF863" s="873"/>
      <c r="AG863" s="873"/>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hidden="1" customHeight="1" x14ac:dyDescent="0.15">
      <c r="A864" s="872">
        <v>3</v>
      </c>
      <c r="B864" s="872">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73"/>
      <c r="AD864" s="873"/>
      <c r="AE864" s="873"/>
      <c r="AF864" s="873"/>
      <c r="AG864" s="873"/>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hidden="1" customHeight="1" x14ac:dyDescent="0.15">
      <c r="A865" s="872">
        <v>4</v>
      </c>
      <c r="B865" s="872">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73"/>
      <c r="AD865" s="873"/>
      <c r="AE865" s="873"/>
      <c r="AF865" s="873"/>
      <c r="AG865" s="873"/>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hidden="1" customHeight="1" x14ac:dyDescent="0.15">
      <c r="A866" s="872">
        <v>5</v>
      </c>
      <c r="B866" s="872">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73"/>
      <c r="AD866" s="873"/>
      <c r="AE866" s="873"/>
      <c r="AF866" s="873"/>
      <c r="AG866" s="873"/>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hidden="1" customHeight="1" x14ac:dyDescent="0.15">
      <c r="A867" s="872">
        <v>6</v>
      </c>
      <c r="B867" s="872">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73"/>
      <c r="AD867" s="873"/>
      <c r="AE867" s="873"/>
      <c r="AF867" s="873"/>
      <c r="AG867" s="873"/>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hidden="1" customHeight="1" x14ac:dyDescent="0.15">
      <c r="A868" s="872">
        <v>7</v>
      </c>
      <c r="B868" s="872">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73"/>
      <c r="AD868" s="873"/>
      <c r="AE868" s="873"/>
      <c r="AF868" s="873"/>
      <c r="AG868" s="873"/>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hidden="1" customHeight="1" x14ac:dyDescent="0.15">
      <c r="A869" s="872">
        <v>8</v>
      </c>
      <c r="B869" s="872">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73"/>
      <c r="AD869" s="873"/>
      <c r="AE869" s="873"/>
      <c r="AF869" s="873"/>
      <c r="AG869" s="873"/>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hidden="1" customHeight="1" x14ac:dyDescent="0.15">
      <c r="A870" s="872">
        <v>9</v>
      </c>
      <c r="B870" s="872">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73"/>
      <c r="AD870" s="873"/>
      <c r="AE870" s="873"/>
      <c r="AF870" s="873"/>
      <c r="AG870" s="873"/>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hidden="1" customHeight="1" x14ac:dyDescent="0.15">
      <c r="A871" s="872">
        <v>10</v>
      </c>
      <c r="B871" s="872">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73"/>
      <c r="AD871" s="873"/>
      <c r="AE871" s="873"/>
      <c r="AF871" s="873"/>
      <c r="AG871" s="873"/>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hidden="1" customHeight="1" x14ac:dyDescent="0.15">
      <c r="A872" s="872">
        <v>11</v>
      </c>
      <c r="B872" s="872">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73"/>
      <c r="AD872" s="873"/>
      <c r="AE872" s="873"/>
      <c r="AF872" s="873"/>
      <c r="AG872" s="873"/>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hidden="1" customHeight="1" x14ac:dyDescent="0.15">
      <c r="A873" s="872">
        <v>12</v>
      </c>
      <c r="B873" s="872">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73"/>
      <c r="AD873" s="873"/>
      <c r="AE873" s="873"/>
      <c r="AF873" s="873"/>
      <c r="AG873" s="873"/>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hidden="1" customHeight="1" x14ac:dyDescent="0.15">
      <c r="A874" s="872">
        <v>13</v>
      </c>
      <c r="B874" s="872">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73"/>
      <c r="AD874" s="873"/>
      <c r="AE874" s="873"/>
      <c r="AF874" s="873"/>
      <c r="AG874" s="873"/>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hidden="1" customHeight="1" x14ac:dyDescent="0.15">
      <c r="A875" s="872">
        <v>14</v>
      </c>
      <c r="B875" s="872">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73"/>
      <c r="AD875" s="873"/>
      <c r="AE875" s="873"/>
      <c r="AF875" s="873"/>
      <c r="AG875" s="873"/>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hidden="1" customHeight="1" x14ac:dyDescent="0.15">
      <c r="A876" s="872">
        <v>15</v>
      </c>
      <c r="B876" s="872">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73"/>
      <c r="AD876" s="873"/>
      <c r="AE876" s="873"/>
      <c r="AF876" s="873"/>
      <c r="AG876" s="873"/>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hidden="1" customHeight="1" x14ac:dyDescent="0.15">
      <c r="A877" s="872">
        <v>16</v>
      </c>
      <c r="B877" s="872">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73"/>
      <c r="AD877" s="873"/>
      <c r="AE877" s="873"/>
      <c r="AF877" s="873"/>
      <c r="AG877" s="873"/>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hidden="1" customHeight="1" x14ac:dyDescent="0.15">
      <c r="A878" s="872">
        <v>17</v>
      </c>
      <c r="B878" s="872">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73"/>
      <c r="AD878" s="873"/>
      <c r="AE878" s="873"/>
      <c r="AF878" s="873"/>
      <c r="AG878" s="873"/>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hidden="1" customHeight="1" x14ac:dyDescent="0.15">
      <c r="A879" s="872">
        <v>18</v>
      </c>
      <c r="B879" s="872">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73"/>
      <c r="AD879" s="873"/>
      <c r="AE879" s="873"/>
      <c r="AF879" s="873"/>
      <c r="AG879" s="873"/>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hidden="1" customHeight="1" x14ac:dyDescent="0.15">
      <c r="A880" s="872">
        <v>19</v>
      </c>
      <c r="B880" s="872">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73"/>
      <c r="AD880" s="873"/>
      <c r="AE880" s="873"/>
      <c r="AF880" s="873"/>
      <c r="AG880" s="873"/>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hidden="1" customHeight="1" x14ac:dyDescent="0.15">
      <c r="A881" s="872">
        <v>20</v>
      </c>
      <c r="B881" s="872">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73"/>
      <c r="AD881" s="873"/>
      <c r="AE881" s="873"/>
      <c r="AF881" s="873"/>
      <c r="AG881" s="873"/>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hidden="1" customHeight="1" x14ac:dyDescent="0.15">
      <c r="A882" s="872">
        <v>21</v>
      </c>
      <c r="B882" s="872">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73"/>
      <c r="AD882" s="873"/>
      <c r="AE882" s="873"/>
      <c r="AF882" s="873"/>
      <c r="AG882" s="873"/>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hidden="1" customHeight="1" x14ac:dyDescent="0.15">
      <c r="A883" s="872">
        <v>22</v>
      </c>
      <c r="B883" s="872">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73"/>
      <c r="AD883" s="873"/>
      <c r="AE883" s="873"/>
      <c r="AF883" s="873"/>
      <c r="AG883" s="873"/>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hidden="1" customHeight="1" x14ac:dyDescent="0.15">
      <c r="A884" s="872">
        <v>23</v>
      </c>
      <c r="B884" s="872">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73"/>
      <c r="AD884" s="873"/>
      <c r="AE884" s="873"/>
      <c r="AF884" s="873"/>
      <c r="AG884" s="873"/>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hidden="1" customHeight="1" x14ac:dyDescent="0.15">
      <c r="A885" s="872">
        <v>24</v>
      </c>
      <c r="B885" s="872">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73"/>
      <c r="AD885" s="873"/>
      <c r="AE885" s="873"/>
      <c r="AF885" s="873"/>
      <c r="AG885" s="873"/>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hidden="1" customHeight="1" x14ac:dyDescent="0.15">
      <c r="A886" s="872">
        <v>25</v>
      </c>
      <c r="B886" s="872">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73"/>
      <c r="AD886" s="873"/>
      <c r="AE886" s="873"/>
      <c r="AF886" s="873"/>
      <c r="AG886" s="873"/>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hidden="1" customHeight="1" x14ac:dyDescent="0.15">
      <c r="A887" s="872">
        <v>26</v>
      </c>
      <c r="B887" s="872">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73"/>
      <c r="AD887" s="873"/>
      <c r="AE887" s="873"/>
      <c r="AF887" s="873"/>
      <c r="AG887" s="873"/>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hidden="1" customHeight="1" x14ac:dyDescent="0.15">
      <c r="A888" s="872">
        <v>27</v>
      </c>
      <c r="B888" s="872">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73"/>
      <c r="AD888" s="873"/>
      <c r="AE888" s="873"/>
      <c r="AF888" s="873"/>
      <c r="AG888" s="873"/>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hidden="1" customHeight="1" x14ac:dyDescent="0.15">
      <c r="A889" s="872">
        <v>28</v>
      </c>
      <c r="B889" s="872">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73"/>
      <c r="AD889" s="873"/>
      <c r="AE889" s="873"/>
      <c r="AF889" s="873"/>
      <c r="AG889" s="873"/>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hidden="1" customHeight="1" x14ac:dyDescent="0.15">
      <c r="A890" s="872">
        <v>29</v>
      </c>
      <c r="B890" s="872">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73"/>
      <c r="AD890" s="873"/>
      <c r="AE890" s="873"/>
      <c r="AF890" s="873"/>
      <c r="AG890" s="873"/>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hidden="1" customHeight="1" x14ac:dyDescent="0.15">
      <c r="A891" s="872">
        <v>30</v>
      </c>
      <c r="B891" s="872">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73"/>
      <c r="AD891" s="873"/>
      <c r="AE891" s="873"/>
      <c r="AF891" s="873"/>
      <c r="AG891" s="873"/>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hidden="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hidden="1" x14ac:dyDescent="0.15">
      <c r="B893" s="11" t="s">
        <v>283</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hidden="1" customHeight="1" x14ac:dyDescent="0.15">
      <c r="A894" s="183"/>
      <c r="B894" s="183"/>
      <c r="C894" s="183" t="s">
        <v>99</v>
      </c>
      <c r="D894" s="183"/>
      <c r="E894" s="183"/>
      <c r="F894" s="183"/>
      <c r="G894" s="183"/>
      <c r="H894" s="183"/>
      <c r="I894" s="183"/>
      <c r="J894" s="874" t="s">
        <v>108</v>
      </c>
      <c r="K894" s="875"/>
      <c r="L894" s="875"/>
      <c r="M894" s="875"/>
      <c r="N894" s="875"/>
      <c r="O894" s="875"/>
      <c r="P894" s="183" t="s">
        <v>27</v>
      </c>
      <c r="Q894" s="183"/>
      <c r="R894" s="183"/>
      <c r="S894" s="183"/>
      <c r="T894" s="183"/>
      <c r="U894" s="183"/>
      <c r="V894" s="183"/>
      <c r="W894" s="183"/>
      <c r="X894" s="183"/>
      <c r="Y894" s="415" t="s">
        <v>509</v>
      </c>
      <c r="Z894" s="415"/>
      <c r="AA894" s="415"/>
      <c r="AB894" s="415"/>
      <c r="AC894" s="874" t="s">
        <v>433</v>
      </c>
      <c r="AD894" s="874"/>
      <c r="AE894" s="874"/>
      <c r="AF894" s="874"/>
      <c r="AG894" s="874"/>
      <c r="AH894" s="415" t="s">
        <v>456</v>
      </c>
      <c r="AI894" s="183"/>
      <c r="AJ894" s="183"/>
      <c r="AK894" s="183"/>
      <c r="AL894" s="183" t="s">
        <v>26</v>
      </c>
      <c r="AM894" s="183"/>
      <c r="AN894" s="183"/>
      <c r="AO894" s="416"/>
      <c r="AP894" s="874" t="s">
        <v>512</v>
      </c>
      <c r="AQ894" s="874"/>
      <c r="AR894" s="874"/>
      <c r="AS894" s="874"/>
      <c r="AT894" s="874"/>
      <c r="AU894" s="874"/>
      <c r="AV894" s="874"/>
      <c r="AW894" s="874"/>
      <c r="AX894" s="874"/>
      <c r="AY894">
        <f>$AY$892</f>
        <v>0</v>
      </c>
    </row>
    <row r="895" spans="1:51" ht="26.25" hidden="1" customHeight="1" x14ac:dyDescent="0.15">
      <c r="A895" s="872">
        <v>1</v>
      </c>
      <c r="B895" s="872">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73"/>
      <c r="AD895" s="873"/>
      <c r="AE895" s="873"/>
      <c r="AF895" s="873"/>
      <c r="AG895" s="873"/>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hidden="1" customHeight="1" x14ac:dyDescent="0.15">
      <c r="A896" s="872">
        <v>2</v>
      </c>
      <c r="B896" s="872">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73"/>
      <c r="AD896" s="873"/>
      <c r="AE896" s="873"/>
      <c r="AF896" s="873"/>
      <c r="AG896" s="873"/>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hidden="1" customHeight="1" x14ac:dyDescent="0.15">
      <c r="A897" s="872">
        <v>3</v>
      </c>
      <c r="B897" s="872">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73"/>
      <c r="AD897" s="873"/>
      <c r="AE897" s="873"/>
      <c r="AF897" s="873"/>
      <c r="AG897" s="873"/>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hidden="1" customHeight="1" x14ac:dyDescent="0.15">
      <c r="A898" s="872">
        <v>4</v>
      </c>
      <c r="B898" s="872">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73"/>
      <c r="AD898" s="873"/>
      <c r="AE898" s="873"/>
      <c r="AF898" s="873"/>
      <c r="AG898" s="873"/>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hidden="1" customHeight="1" x14ac:dyDescent="0.15">
      <c r="A899" s="872">
        <v>5</v>
      </c>
      <c r="B899" s="872">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73"/>
      <c r="AD899" s="873"/>
      <c r="AE899" s="873"/>
      <c r="AF899" s="873"/>
      <c r="AG899" s="873"/>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hidden="1" customHeight="1" x14ac:dyDescent="0.15">
      <c r="A900" s="872">
        <v>6</v>
      </c>
      <c r="B900" s="872">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73"/>
      <c r="AD900" s="873"/>
      <c r="AE900" s="873"/>
      <c r="AF900" s="873"/>
      <c r="AG900" s="873"/>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hidden="1" customHeight="1" x14ac:dyDescent="0.15">
      <c r="A901" s="872">
        <v>7</v>
      </c>
      <c r="B901" s="872">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73"/>
      <c r="AD901" s="873"/>
      <c r="AE901" s="873"/>
      <c r="AF901" s="873"/>
      <c r="AG901" s="873"/>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hidden="1" customHeight="1" x14ac:dyDescent="0.15">
      <c r="A902" s="872">
        <v>8</v>
      </c>
      <c r="B902" s="872">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73"/>
      <c r="AD902" s="873"/>
      <c r="AE902" s="873"/>
      <c r="AF902" s="873"/>
      <c r="AG902" s="873"/>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hidden="1" customHeight="1" x14ac:dyDescent="0.15">
      <c r="A903" s="872">
        <v>9</v>
      </c>
      <c r="B903" s="872">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73"/>
      <c r="AD903" s="873"/>
      <c r="AE903" s="873"/>
      <c r="AF903" s="873"/>
      <c r="AG903" s="873"/>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hidden="1" customHeight="1" x14ac:dyDescent="0.15">
      <c r="A904" s="872">
        <v>10</v>
      </c>
      <c r="B904" s="872">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73"/>
      <c r="AD904" s="873"/>
      <c r="AE904" s="873"/>
      <c r="AF904" s="873"/>
      <c r="AG904" s="873"/>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hidden="1" customHeight="1" x14ac:dyDescent="0.15">
      <c r="A905" s="872">
        <v>11</v>
      </c>
      <c r="B905" s="872">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73"/>
      <c r="AD905" s="873"/>
      <c r="AE905" s="873"/>
      <c r="AF905" s="873"/>
      <c r="AG905" s="873"/>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hidden="1" customHeight="1" x14ac:dyDescent="0.15">
      <c r="A906" s="872">
        <v>12</v>
      </c>
      <c r="B906" s="872">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73"/>
      <c r="AD906" s="873"/>
      <c r="AE906" s="873"/>
      <c r="AF906" s="873"/>
      <c r="AG906" s="873"/>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hidden="1" customHeight="1" x14ac:dyDescent="0.15">
      <c r="A907" s="872">
        <v>13</v>
      </c>
      <c r="B907" s="872">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73"/>
      <c r="AD907" s="873"/>
      <c r="AE907" s="873"/>
      <c r="AF907" s="873"/>
      <c r="AG907" s="873"/>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hidden="1" customHeight="1" x14ac:dyDescent="0.15">
      <c r="A908" s="872">
        <v>14</v>
      </c>
      <c r="B908" s="872">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73"/>
      <c r="AD908" s="873"/>
      <c r="AE908" s="873"/>
      <c r="AF908" s="873"/>
      <c r="AG908" s="873"/>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hidden="1" customHeight="1" x14ac:dyDescent="0.15">
      <c r="A909" s="872">
        <v>15</v>
      </c>
      <c r="B909" s="872">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73"/>
      <c r="AD909" s="873"/>
      <c r="AE909" s="873"/>
      <c r="AF909" s="873"/>
      <c r="AG909" s="873"/>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hidden="1" customHeight="1" x14ac:dyDescent="0.15">
      <c r="A910" s="872">
        <v>16</v>
      </c>
      <c r="B910" s="872">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73"/>
      <c r="AD910" s="873"/>
      <c r="AE910" s="873"/>
      <c r="AF910" s="873"/>
      <c r="AG910" s="873"/>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hidden="1" customHeight="1" x14ac:dyDescent="0.15">
      <c r="A911" s="872">
        <v>17</v>
      </c>
      <c r="B911" s="872">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73"/>
      <c r="AD911" s="873"/>
      <c r="AE911" s="873"/>
      <c r="AF911" s="873"/>
      <c r="AG911" s="873"/>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hidden="1" customHeight="1" x14ac:dyDescent="0.15">
      <c r="A912" s="872">
        <v>18</v>
      </c>
      <c r="B912" s="872">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73"/>
      <c r="AD912" s="873"/>
      <c r="AE912" s="873"/>
      <c r="AF912" s="873"/>
      <c r="AG912" s="873"/>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hidden="1" customHeight="1" x14ac:dyDescent="0.15">
      <c r="A913" s="872">
        <v>19</v>
      </c>
      <c r="B913" s="872">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73"/>
      <c r="AD913" s="873"/>
      <c r="AE913" s="873"/>
      <c r="AF913" s="873"/>
      <c r="AG913" s="873"/>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hidden="1" customHeight="1" x14ac:dyDescent="0.15">
      <c r="A914" s="872">
        <v>20</v>
      </c>
      <c r="B914" s="872">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73"/>
      <c r="AD914" s="873"/>
      <c r="AE914" s="873"/>
      <c r="AF914" s="873"/>
      <c r="AG914" s="873"/>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hidden="1" customHeight="1" x14ac:dyDescent="0.15">
      <c r="A915" s="872">
        <v>21</v>
      </c>
      <c r="B915" s="872">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73"/>
      <c r="AD915" s="873"/>
      <c r="AE915" s="873"/>
      <c r="AF915" s="873"/>
      <c r="AG915" s="873"/>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hidden="1" customHeight="1" x14ac:dyDescent="0.15">
      <c r="A916" s="872">
        <v>22</v>
      </c>
      <c r="B916" s="872">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73"/>
      <c r="AD916" s="873"/>
      <c r="AE916" s="873"/>
      <c r="AF916" s="873"/>
      <c r="AG916" s="873"/>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hidden="1" customHeight="1" x14ac:dyDescent="0.15">
      <c r="A917" s="872">
        <v>23</v>
      </c>
      <c r="B917" s="872">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73"/>
      <c r="AD917" s="873"/>
      <c r="AE917" s="873"/>
      <c r="AF917" s="873"/>
      <c r="AG917" s="873"/>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hidden="1" customHeight="1" x14ac:dyDescent="0.15">
      <c r="A918" s="872">
        <v>24</v>
      </c>
      <c r="B918" s="872">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73"/>
      <c r="AD918" s="873"/>
      <c r="AE918" s="873"/>
      <c r="AF918" s="873"/>
      <c r="AG918" s="873"/>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hidden="1" customHeight="1" x14ac:dyDescent="0.15">
      <c r="A919" s="872">
        <v>25</v>
      </c>
      <c r="B919" s="872">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73"/>
      <c r="AD919" s="873"/>
      <c r="AE919" s="873"/>
      <c r="AF919" s="873"/>
      <c r="AG919" s="873"/>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hidden="1" customHeight="1" x14ac:dyDescent="0.15">
      <c r="A920" s="872">
        <v>26</v>
      </c>
      <c r="B920" s="872">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73"/>
      <c r="AD920" s="873"/>
      <c r="AE920" s="873"/>
      <c r="AF920" s="873"/>
      <c r="AG920" s="873"/>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hidden="1" customHeight="1" x14ac:dyDescent="0.15">
      <c r="A921" s="872">
        <v>27</v>
      </c>
      <c r="B921" s="872">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73"/>
      <c r="AD921" s="873"/>
      <c r="AE921" s="873"/>
      <c r="AF921" s="873"/>
      <c r="AG921" s="873"/>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hidden="1" customHeight="1" x14ac:dyDescent="0.15">
      <c r="A922" s="872">
        <v>28</v>
      </c>
      <c r="B922" s="872">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73"/>
      <c r="AD922" s="873"/>
      <c r="AE922" s="873"/>
      <c r="AF922" s="873"/>
      <c r="AG922" s="873"/>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hidden="1" customHeight="1" x14ac:dyDescent="0.15">
      <c r="A923" s="872">
        <v>29</v>
      </c>
      <c r="B923" s="872">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73"/>
      <c r="AD923" s="873"/>
      <c r="AE923" s="873"/>
      <c r="AF923" s="873"/>
      <c r="AG923" s="873"/>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hidden="1" customHeight="1" x14ac:dyDescent="0.15">
      <c r="A924" s="872">
        <v>30</v>
      </c>
      <c r="B924" s="872">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73"/>
      <c r="AD924" s="873"/>
      <c r="AE924" s="873"/>
      <c r="AF924" s="873"/>
      <c r="AG924" s="873"/>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hidden="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hidden="1" x14ac:dyDescent="0.15">
      <c r="B926" s="11" t="s">
        <v>96</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hidden="1" customHeight="1" x14ac:dyDescent="0.15">
      <c r="A927" s="183"/>
      <c r="B927" s="183"/>
      <c r="C927" s="183" t="s">
        <v>99</v>
      </c>
      <c r="D927" s="183"/>
      <c r="E927" s="183"/>
      <c r="F927" s="183"/>
      <c r="G927" s="183"/>
      <c r="H927" s="183"/>
      <c r="I927" s="183"/>
      <c r="J927" s="874" t="s">
        <v>108</v>
      </c>
      <c r="K927" s="875"/>
      <c r="L927" s="875"/>
      <c r="M927" s="875"/>
      <c r="N927" s="875"/>
      <c r="O927" s="875"/>
      <c r="P927" s="183" t="s">
        <v>27</v>
      </c>
      <c r="Q927" s="183"/>
      <c r="R927" s="183"/>
      <c r="S927" s="183"/>
      <c r="T927" s="183"/>
      <c r="U927" s="183"/>
      <c r="V927" s="183"/>
      <c r="W927" s="183"/>
      <c r="X927" s="183"/>
      <c r="Y927" s="415" t="s">
        <v>509</v>
      </c>
      <c r="Z927" s="415"/>
      <c r="AA927" s="415"/>
      <c r="AB927" s="415"/>
      <c r="AC927" s="874" t="s">
        <v>433</v>
      </c>
      <c r="AD927" s="874"/>
      <c r="AE927" s="874"/>
      <c r="AF927" s="874"/>
      <c r="AG927" s="874"/>
      <c r="AH927" s="415" t="s">
        <v>456</v>
      </c>
      <c r="AI927" s="183"/>
      <c r="AJ927" s="183"/>
      <c r="AK927" s="183"/>
      <c r="AL927" s="183" t="s">
        <v>26</v>
      </c>
      <c r="AM927" s="183"/>
      <c r="AN927" s="183"/>
      <c r="AO927" s="416"/>
      <c r="AP927" s="874" t="s">
        <v>512</v>
      </c>
      <c r="AQ927" s="874"/>
      <c r="AR927" s="874"/>
      <c r="AS927" s="874"/>
      <c r="AT927" s="874"/>
      <c r="AU927" s="874"/>
      <c r="AV927" s="874"/>
      <c r="AW927" s="874"/>
      <c r="AX927" s="874"/>
      <c r="AY927">
        <f>$AY$925</f>
        <v>0</v>
      </c>
    </row>
    <row r="928" spans="1:51" ht="26.25" hidden="1" customHeight="1" x14ac:dyDescent="0.15">
      <c r="A928" s="872">
        <v>1</v>
      </c>
      <c r="B928" s="872">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73"/>
      <c r="AD928" s="873"/>
      <c r="AE928" s="873"/>
      <c r="AF928" s="873"/>
      <c r="AG928" s="873"/>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hidden="1" customHeight="1" x14ac:dyDescent="0.15">
      <c r="A929" s="872">
        <v>2</v>
      </c>
      <c r="B929" s="872">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73"/>
      <c r="AD929" s="873"/>
      <c r="AE929" s="873"/>
      <c r="AF929" s="873"/>
      <c r="AG929" s="873"/>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hidden="1" customHeight="1" x14ac:dyDescent="0.15">
      <c r="A930" s="872">
        <v>3</v>
      </c>
      <c r="B930" s="872">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73"/>
      <c r="AD930" s="873"/>
      <c r="AE930" s="873"/>
      <c r="AF930" s="873"/>
      <c r="AG930" s="873"/>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hidden="1" customHeight="1" x14ac:dyDescent="0.15">
      <c r="A931" s="872">
        <v>4</v>
      </c>
      <c r="B931" s="872">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73"/>
      <c r="AD931" s="873"/>
      <c r="AE931" s="873"/>
      <c r="AF931" s="873"/>
      <c r="AG931" s="873"/>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hidden="1" customHeight="1" x14ac:dyDescent="0.15">
      <c r="A932" s="872">
        <v>5</v>
      </c>
      <c r="B932" s="872">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73"/>
      <c r="AD932" s="873"/>
      <c r="AE932" s="873"/>
      <c r="AF932" s="873"/>
      <c r="AG932" s="873"/>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hidden="1" customHeight="1" x14ac:dyDescent="0.15">
      <c r="A933" s="872">
        <v>6</v>
      </c>
      <c r="B933" s="872">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73"/>
      <c r="AD933" s="873"/>
      <c r="AE933" s="873"/>
      <c r="AF933" s="873"/>
      <c r="AG933" s="873"/>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hidden="1" customHeight="1" x14ac:dyDescent="0.15">
      <c r="A934" s="872">
        <v>7</v>
      </c>
      <c r="B934" s="872">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73"/>
      <c r="AD934" s="873"/>
      <c r="AE934" s="873"/>
      <c r="AF934" s="873"/>
      <c r="AG934" s="873"/>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hidden="1" customHeight="1" x14ac:dyDescent="0.15">
      <c r="A935" s="872">
        <v>8</v>
      </c>
      <c r="B935" s="872">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73"/>
      <c r="AD935" s="873"/>
      <c r="AE935" s="873"/>
      <c r="AF935" s="873"/>
      <c r="AG935" s="873"/>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hidden="1" customHeight="1" x14ac:dyDescent="0.15">
      <c r="A936" s="872">
        <v>9</v>
      </c>
      <c r="B936" s="872">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73"/>
      <c r="AD936" s="873"/>
      <c r="AE936" s="873"/>
      <c r="AF936" s="873"/>
      <c r="AG936" s="873"/>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hidden="1" customHeight="1" x14ac:dyDescent="0.15">
      <c r="A937" s="872">
        <v>10</v>
      </c>
      <c r="B937" s="872">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73"/>
      <c r="AD937" s="873"/>
      <c r="AE937" s="873"/>
      <c r="AF937" s="873"/>
      <c r="AG937" s="873"/>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hidden="1" customHeight="1" x14ac:dyDescent="0.15">
      <c r="A938" s="872">
        <v>11</v>
      </c>
      <c r="B938" s="872">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73"/>
      <c r="AD938" s="873"/>
      <c r="AE938" s="873"/>
      <c r="AF938" s="873"/>
      <c r="AG938" s="873"/>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hidden="1" customHeight="1" x14ac:dyDescent="0.15">
      <c r="A939" s="872">
        <v>12</v>
      </c>
      <c r="B939" s="872">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73"/>
      <c r="AD939" s="873"/>
      <c r="AE939" s="873"/>
      <c r="AF939" s="873"/>
      <c r="AG939" s="873"/>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hidden="1" customHeight="1" x14ac:dyDescent="0.15">
      <c r="A940" s="872">
        <v>13</v>
      </c>
      <c r="B940" s="872">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73"/>
      <c r="AD940" s="873"/>
      <c r="AE940" s="873"/>
      <c r="AF940" s="873"/>
      <c r="AG940" s="873"/>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hidden="1" customHeight="1" x14ac:dyDescent="0.15">
      <c r="A941" s="872">
        <v>14</v>
      </c>
      <c r="B941" s="872">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73"/>
      <c r="AD941" s="873"/>
      <c r="AE941" s="873"/>
      <c r="AF941" s="873"/>
      <c r="AG941" s="873"/>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hidden="1" customHeight="1" x14ac:dyDescent="0.15">
      <c r="A942" s="872">
        <v>15</v>
      </c>
      <c r="B942" s="872">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73"/>
      <c r="AD942" s="873"/>
      <c r="AE942" s="873"/>
      <c r="AF942" s="873"/>
      <c r="AG942" s="873"/>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hidden="1" customHeight="1" x14ac:dyDescent="0.15">
      <c r="A943" s="872">
        <v>16</v>
      </c>
      <c r="B943" s="872">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73"/>
      <c r="AD943" s="873"/>
      <c r="AE943" s="873"/>
      <c r="AF943" s="873"/>
      <c r="AG943" s="873"/>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hidden="1" customHeight="1" x14ac:dyDescent="0.15">
      <c r="A944" s="872">
        <v>17</v>
      </c>
      <c r="B944" s="872">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73"/>
      <c r="AD944" s="873"/>
      <c r="AE944" s="873"/>
      <c r="AF944" s="873"/>
      <c r="AG944" s="873"/>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hidden="1" customHeight="1" x14ac:dyDescent="0.15">
      <c r="A945" s="872">
        <v>18</v>
      </c>
      <c r="B945" s="872">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73"/>
      <c r="AD945" s="873"/>
      <c r="AE945" s="873"/>
      <c r="AF945" s="873"/>
      <c r="AG945" s="873"/>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hidden="1" customHeight="1" x14ac:dyDescent="0.15">
      <c r="A946" s="872">
        <v>19</v>
      </c>
      <c r="B946" s="872">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73"/>
      <c r="AD946" s="873"/>
      <c r="AE946" s="873"/>
      <c r="AF946" s="873"/>
      <c r="AG946" s="873"/>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hidden="1" customHeight="1" x14ac:dyDescent="0.15">
      <c r="A947" s="872">
        <v>20</v>
      </c>
      <c r="B947" s="872">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73"/>
      <c r="AD947" s="873"/>
      <c r="AE947" s="873"/>
      <c r="AF947" s="873"/>
      <c r="AG947" s="873"/>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hidden="1" customHeight="1" x14ac:dyDescent="0.15">
      <c r="A948" s="872">
        <v>21</v>
      </c>
      <c r="B948" s="872">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73"/>
      <c r="AD948" s="873"/>
      <c r="AE948" s="873"/>
      <c r="AF948" s="873"/>
      <c r="AG948" s="873"/>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hidden="1" customHeight="1" x14ac:dyDescent="0.15">
      <c r="A949" s="872">
        <v>22</v>
      </c>
      <c r="B949" s="872">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73"/>
      <c r="AD949" s="873"/>
      <c r="AE949" s="873"/>
      <c r="AF949" s="873"/>
      <c r="AG949" s="873"/>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hidden="1" customHeight="1" x14ac:dyDescent="0.15">
      <c r="A950" s="872">
        <v>23</v>
      </c>
      <c r="B950" s="872">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73"/>
      <c r="AD950" s="873"/>
      <c r="AE950" s="873"/>
      <c r="AF950" s="873"/>
      <c r="AG950" s="873"/>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hidden="1" customHeight="1" x14ac:dyDescent="0.15">
      <c r="A951" s="872">
        <v>24</v>
      </c>
      <c r="B951" s="872">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73"/>
      <c r="AD951" s="873"/>
      <c r="AE951" s="873"/>
      <c r="AF951" s="873"/>
      <c r="AG951" s="873"/>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hidden="1" customHeight="1" x14ac:dyDescent="0.15">
      <c r="A952" s="872">
        <v>25</v>
      </c>
      <c r="B952" s="872">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73"/>
      <c r="AD952" s="873"/>
      <c r="AE952" s="873"/>
      <c r="AF952" s="873"/>
      <c r="AG952" s="873"/>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hidden="1" customHeight="1" x14ac:dyDescent="0.15">
      <c r="A953" s="872">
        <v>26</v>
      </c>
      <c r="B953" s="872">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73"/>
      <c r="AD953" s="873"/>
      <c r="AE953" s="873"/>
      <c r="AF953" s="873"/>
      <c r="AG953" s="873"/>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hidden="1" customHeight="1" x14ac:dyDescent="0.15">
      <c r="A954" s="872">
        <v>27</v>
      </c>
      <c r="B954" s="872">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73"/>
      <c r="AD954" s="873"/>
      <c r="AE954" s="873"/>
      <c r="AF954" s="873"/>
      <c r="AG954" s="873"/>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hidden="1" customHeight="1" x14ac:dyDescent="0.15">
      <c r="A955" s="872">
        <v>28</v>
      </c>
      <c r="B955" s="872">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73"/>
      <c r="AD955" s="873"/>
      <c r="AE955" s="873"/>
      <c r="AF955" s="873"/>
      <c r="AG955" s="873"/>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hidden="1" customHeight="1" x14ac:dyDescent="0.15">
      <c r="A956" s="872">
        <v>29</v>
      </c>
      <c r="B956" s="872">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73"/>
      <c r="AD956" s="873"/>
      <c r="AE956" s="873"/>
      <c r="AF956" s="873"/>
      <c r="AG956" s="873"/>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hidden="1" customHeight="1" x14ac:dyDescent="0.15">
      <c r="A957" s="872">
        <v>30</v>
      </c>
      <c r="B957" s="872">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73"/>
      <c r="AD957" s="873"/>
      <c r="AE957" s="873"/>
      <c r="AF957" s="873"/>
      <c r="AG957" s="873"/>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hidden="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hidden="1" x14ac:dyDescent="0.15">
      <c r="B959" s="11" t="s">
        <v>240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hidden="1" customHeight="1" x14ac:dyDescent="0.15">
      <c r="A960" s="183"/>
      <c r="B960" s="183"/>
      <c r="C960" s="183" t="s">
        <v>99</v>
      </c>
      <c r="D960" s="183"/>
      <c r="E960" s="183"/>
      <c r="F960" s="183"/>
      <c r="G960" s="183"/>
      <c r="H960" s="183"/>
      <c r="I960" s="183"/>
      <c r="J960" s="874" t="s">
        <v>108</v>
      </c>
      <c r="K960" s="875"/>
      <c r="L960" s="875"/>
      <c r="M960" s="875"/>
      <c r="N960" s="875"/>
      <c r="O960" s="875"/>
      <c r="P960" s="183" t="s">
        <v>27</v>
      </c>
      <c r="Q960" s="183"/>
      <c r="R960" s="183"/>
      <c r="S960" s="183"/>
      <c r="T960" s="183"/>
      <c r="U960" s="183"/>
      <c r="V960" s="183"/>
      <c r="W960" s="183"/>
      <c r="X960" s="183"/>
      <c r="Y960" s="415" t="s">
        <v>509</v>
      </c>
      <c r="Z960" s="415"/>
      <c r="AA960" s="415"/>
      <c r="AB960" s="415"/>
      <c r="AC960" s="874" t="s">
        <v>433</v>
      </c>
      <c r="AD960" s="874"/>
      <c r="AE960" s="874"/>
      <c r="AF960" s="874"/>
      <c r="AG960" s="874"/>
      <c r="AH960" s="415" t="s">
        <v>456</v>
      </c>
      <c r="AI960" s="183"/>
      <c r="AJ960" s="183"/>
      <c r="AK960" s="183"/>
      <c r="AL960" s="183" t="s">
        <v>26</v>
      </c>
      <c r="AM960" s="183"/>
      <c r="AN960" s="183"/>
      <c r="AO960" s="416"/>
      <c r="AP960" s="874" t="s">
        <v>512</v>
      </c>
      <c r="AQ960" s="874"/>
      <c r="AR960" s="874"/>
      <c r="AS960" s="874"/>
      <c r="AT960" s="874"/>
      <c r="AU960" s="874"/>
      <c r="AV960" s="874"/>
      <c r="AW960" s="874"/>
      <c r="AX960" s="874"/>
      <c r="AY960">
        <f>$AY$958</f>
        <v>0</v>
      </c>
    </row>
    <row r="961" spans="1:51" ht="26.25" hidden="1" customHeight="1" x14ac:dyDescent="0.15">
      <c r="A961" s="872">
        <v>1</v>
      </c>
      <c r="B961" s="872">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73"/>
      <c r="AD961" s="873"/>
      <c r="AE961" s="873"/>
      <c r="AF961" s="873"/>
      <c r="AG961" s="873"/>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hidden="1" customHeight="1" x14ac:dyDescent="0.15">
      <c r="A962" s="872">
        <v>2</v>
      </c>
      <c r="B962" s="872">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73"/>
      <c r="AD962" s="873"/>
      <c r="AE962" s="873"/>
      <c r="AF962" s="873"/>
      <c r="AG962" s="873"/>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hidden="1" customHeight="1" x14ac:dyDescent="0.15">
      <c r="A963" s="872">
        <v>3</v>
      </c>
      <c r="B963" s="872">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73"/>
      <c r="AD963" s="873"/>
      <c r="AE963" s="873"/>
      <c r="AF963" s="873"/>
      <c r="AG963" s="873"/>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hidden="1" customHeight="1" x14ac:dyDescent="0.15">
      <c r="A964" s="872">
        <v>4</v>
      </c>
      <c r="B964" s="872">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73"/>
      <c r="AD964" s="873"/>
      <c r="AE964" s="873"/>
      <c r="AF964" s="873"/>
      <c r="AG964" s="873"/>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hidden="1" customHeight="1" x14ac:dyDescent="0.15">
      <c r="A965" s="872">
        <v>5</v>
      </c>
      <c r="B965" s="872">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73"/>
      <c r="AD965" s="873"/>
      <c r="AE965" s="873"/>
      <c r="AF965" s="873"/>
      <c r="AG965" s="873"/>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hidden="1" customHeight="1" x14ac:dyDescent="0.15">
      <c r="A966" s="872">
        <v>6</v>
      </c>
      <c r="B966" s="872">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73"/>
      <c r="AD966" s="873"/>
      <c r="AE966" s="873"/>
      <c r="AF966" s="873"/>
      <c r="AG966" s="873"/>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hidden="1" customHeight="1" x14ac:dyDescent="0.15">
      <c r="A967" s="872">
        <v>7</v>
      </c>
      <c r="B967" s="872">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73"/>
      <c r="AD967" s="873"/>
      <c r="AE967" s="873"/>
      <c r="AF967" s="873"/>
      <c r="AG967" s="873"/>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hidden="1" customHeight="1" x14ac:dyDescent="0.15">
      <c r="A968" s="872">
        <v>8</v>
      </c>
      <c r="B968" s="872">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73"/>
      <c r="AD968" s="873"/>
      <c r="AE968" s="873"/>
      <c r="AF968" s="873"/>
      <c r="AG968" s="873"/>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hidden="1" customHeight="1" x14ac:dyDescent="0.15">
      <c r="A969" s="872">
        <v>9</v>
      </c>
      <c r="B969" s="872">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73"/>
      <c r="AD969" s="873"/>
      <c r="AE969" s="873"/>
      <c r="AF969" s="873"/>
      <c r="AG969" s="873"/>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hidden="1" customHeight="1" x14ac:dyDescent="0.15">
      <c r="A970" s="872">
        <v>10</v>
      </c>
      <c r="B970" s="872">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73"/>
      <c r="AD970" s="873"/>
      <c r="AE970" s="873"/>
      <c r="AF970" s="873"/>
      <c r="AG970" s="873"/>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hidden="1" customHeight="1" x14ac:dyDescent="0.15">
      <c r="A971" s="872">
        <v>11</v>
      </c>
      <c r="B971" s="872">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73"/>
      <c r="AD971" s="873"/>
      <c r="AE971" s="873"/>
      <c r="AF971" s="873"/>
      <c r="AG971" s="873"/>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hidden="1" customHeight="1" x14ac:dyDescent="0.15">
      <c r="A972" s="872">
        <v>12</v>
      </c>
      <c r="B972" s="872">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73"/>
      <c r="AD972" s="873"/>
      <c r="AE972" s="873"/>
      <c r="AF972" s="873"/>
      <c r="AG972" s="873"/>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hidden="1" customHeight="1" x14ac:dyDescent="0.15">
      <c r="A973" s="872">
        <v>13</v>
      </c>
      <c r="B973" s="872">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73"/>
      <c r="AD973" s="873"/>
      <c r="AE973" s="873"/>
      <c r="AF973" s="873"/>
      <c r="AG973" s="873"/>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hidden="1" customHeight="1" x14ac:dyDescent="0.15">
      <c r="A974" s="872">
        <v>14</v>
      </c>
      <c r="B974" s="872">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73"/>
      <c r="AD974" s="873"/>
      <c r="AE974" s="873"/>
      <c r="AF974" s="873"/>
      <c r="AG974" s="873"/>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hidden="1" customHeight="1" x14ac:dyDescent="0.15">
      <c r="A975" s="872">
        <v>15</v>
      </c>
      <c r="B975" s="872">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73"/>
      <c r="AD975" s="873"/>
      <c r="AE975" s="873"/>
      <c r="AF975" s="873"/>
      <c r="AG975" s="873"/>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hidden="1" customHeight="1" x14ac:dyDescent="0.15">
      <c r="A976" s="872">
        <v>16</v>
      </c>
      <c r="B976" s="872">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73"/>
      <c r="AD976" s="873"/>
      <c r="AE976" s="873"/>
      <c r="AF976" s="873"/>
      <c r="AG976" s="873"/>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hidden="1" customHeight="1" x14ac:dyDescent="0.15">
      <c r="A977" s="872">
        <v>17</v>
      </c>
      <c r="B977" s="872">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73"/>
      <c r="AD977" s="873"/>
      <c r="AE977" s="873"/>
      <c r="AF977" s="873"/>
      <c r="AG977" s="873"/>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hidden="1" customHeight="1" x14ac:dyDescent="0.15">
      <c r="A978" s="872">
        <v>18</v>
      </c>
      <c r="B978" s="872">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73"/>
      <c r="AD978" s="873"/>
      <c r="AE978" s="873"/>
      <c r="AF978" s="873"/>
      <c r="AG978" s="873"/>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hidden="1" customHeight="1" x14ac:dyDescent="0.15">
      <c r="A979" s="872">
        <v>19</v>
      </c>
      <c r="B979" s="872">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73"/>
      <c r="AD979" s="873"/>
      <c r="AE979" s="873"/>
      <c r="AF979" s="873"/>
      <c r="AG979" s="873"/>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hidden="1" customHeight="1" x14ac:dyDescent="0.15">
      <c r="A980" s="872">
        <v>20</v>
      </c>
      <c r="B980" s="872">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73"/>
      <c r="AD980" s="873"/>
      <c r="AE980" s="873"/>
      <c r="AF980" s="873"/>
      <c r="AG980" s="873"/>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hidden="1" customHeight="1" x14ac:dyDescent="0.15">
      <c r="A981" s="872">
        <v>21</v>
      </c>
      <c r="B981" s="872">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73"/>
      <c r="AD981" s="873"/>
      <c r="AE981" s="873"/>
      <c r="AF981" s="873"/>
      <c r="AG981" s="873"/>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hidden="1" customHeight="1" x14ac:dyDescent="0.15">
      <c r="A982" s="872">
        <v>22</v>
      </c>
      <c r="B982" s="872">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73"/>
      <c r="AD982" s="873"/>
      <c r="AE982" s="873"/>
      <c r="AF982" s="873"/>
      <c r="AG982" s="873"/>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hidden="1" customHeight="1" x14ac:dyDescent="0.15">
      <c r="A983" s="872">
        <v>23</v>
      </c>
      <c r="B983" s="872">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73"/>
      <c r="AD983" s="873"/>
      <c r="AE983" s="873"/>
      <c r="AF983" s="873"/>
      <c r="AG983" s="873"/>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hidden="1" customHeight="1" x14ac:dyDescent="0.15">
      <c r="A984" s="872">
        <v>24</v>
      </c>
      <c r="B984" s="872">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73"/>
      <c r="AD984" s="873"/>
      <c r="AE984" s="873"/>
      <c r="AF984" s="873"/>
      <c r="AG984" s="873"/>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hidden="1" customHeight="1" x14ac:dyDescent="0.15">
      <c r="A985" s="872">
        <v>25</v>
      </c>
      <c r="B985" s="872">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73"/>
      <c r="AD985" s="873"/>
      <c r="AE985" s="873"/>
      <c r="AF985" s="873"/>
      <c r="AG985" s="873"/>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hidden="1" customHeight="1" x14ac:dyDescent="0.15">
      <c r="A986" s="872">
        <v>26</v>
      </c>
      <c r="B986" s="872">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73"/>
      <c r="AD986" s="873"/>
      <c r="AE986" s="873"/>
      <c r="AF986" s="873"/>
      <c r="AG986" s="873"/>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hidden="1" customHeight="1" x14ac:dyDescent="0.15">
      <c r="A987" s="872">
        <v>27</v>
      </c>
      <c r="B987" s="872">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73"/>
      <c r="AD987" s="873"/>
      <c r="AE987" s="873"/>
      <c r="AF987" s="873"/>
      <c r="AG987" s="873"/>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hidden="1" customHeight="1" x14ac:dyDescent="0.15">
      <c r="A988" s="872">
        <v>28</v>
      </c>
      <c r="B988" s="872">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73"/>
      <c r="AD988" s="873"/>
      <c r="AE988" s="873"/>
      <c r="AF988" s="873"/>
      <c r="AG988" s="873"/>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hidden="1" customHeight="1" x14ac:dyDescent="0.15">
      <c r="A989" s="872">
        <v>29</v>
      </c>
      <c r="B989" s="872">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73"/>
      <c r="AD989" s="873"/>
      <c r="AE989" s="873"/>
      <c r="AF989" s="873"/>
      <c r="AG989" s="873"/>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hidden="1" customHeight="1" x14ac:dyDescent="0.15">
      <c r="A990" s="872">
        <v>30</v>
      </c>
      <c r="B990" s="872">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73"/>
      <c r="AD990" s="873"/>
      <c r="AE990" s="873"/>
      <c r="AF990" s="873"/>
      <c r="AG990" s="873"/>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hidden="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hidden="1" x14ac:dyDescent="0.15">
      <c r="B992" s="11" t="s">
        <v>12</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hidden="1" customHeight="1" x14ac:dyDescent="0.15">
      <c r="A993" s="183"/>
      <c r="B993" s="183"/>
      <c r="C993" s="183" t="s">
        <v>99</v>
      </c>
      <c r="D993" s="183"/>
      <c r="E993" s="183"/>
      <c r="F993" s="183"/>
      <c r="G993" s="183"/>
      <c r="H993" s="183"/>
      <c r="I993" s="183"/>
      <c r="J993" s="874" t="s">
        <v>108</v>
      </c>
      <c r="K993" s="875"/>
      <c r="L993" s="875"/>
      <c r="M993" s="875"/>
      <c r="N993" s="875"/>
      <c r="O993" s="875"/>
      <c r="P993" s="183" t="s">
        <v>27</v>
      </c>
      <c r="Q993" s="183"/>
      <c r="R993" s="183"/>
      <c r="S993" s="183"/>
      <c r="T993" s="183"/>
      <c r="U993" s="183"/>
      <c r="V993" s="183"/>
      <c r="W993" s="183"/>
      <c r="X993" s="183"/>
      <c r="Y993" s="415" t="s">
        <v>509</v>
      </c>
      <c r="Z993" s="415"/>
      <c r="AA993" s="415"/>
      <c r="AB993" s="415"/>
      <c r="AC993" s="874" t="s">
        <v>433</v>
      </c>
      <c r="AD993" s="874"/>
      <c r="AE993" s="874"/>
      <c r="AF993" s="874"/>
      <c r="AG993" s="874"/>
      <c r="AH993" s="415" t="s">
        <v>456</v>
      </c>
      <c r="AI993" s="183"/>
      <c r="AJ993" s="183"/>
      <c r="AK993" s="183"/>
      <c r="AL993" s="183" t="s">
        <v>26</v>
      </c>
      <c r="AM993" s="183"/>
      <c r="AN993" s="183"/>
      <c r="AO993" s="416"/>
      <c r="AP993" s="874" t="s">
        <v>512</v>
      </c>
      <c r="AQ993" s="874"/>
      <c r="AR993" s="874"/>
      <c r="AS993" s="874"/>
      <c r="AT993" s="874"/>
      <c r="AU993" s="874"/>
      <c r="AV993" s="874"/>
      <c r="AW993" s="874"/>
      <c r="AX993" s="874"/>
      <c r="AY993">
        <f>$AY$991</f>
        <v>0</v>
      </c>
    </row>
    <row r="994" spans="1:51" ht="26.25" hidden="1" customHeight="1" x14ac:dyDescent="0.15">
      <c r="A994" s="872">
        <v>1</v>
      </c>
      <c r="B994" s="872">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73"/>
      <c r="AD994" s="873"/>
      <c r="AE994" s="873"/>
      <c r="AF994" s="873"/>
      <c r="AG994" s="873"/>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hidden="1" customHeight="1" x14ac:dyDescent="0.15">
      <c r="A995" s="872">
        <v>2</v>
      </c>
      <c r="B995" s="872">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73"/>
      <c r="AD995" s="873"/>
      <c r="AE995" s="873"/>
      <c r="AF995" s="873"/>
      <c r="AG995" s="873"/>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hidden="1" customHeight="1" x14ac:dyDescent="0.15">
      <c r="A996" s="872">
        <v>3</v>
      </c>
      <c r="B996" s="872">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73"/>
      <c r="AD996" s="873"/>
      <c r="AE996" s="873"/>
      <c r="AF996" s="873"/>
      <c r="AG996" s="873"/>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hidden="1" customHeight="1" x14ac:dyDescent="0.15">
      <c r="A997" s="872">
        <v>4</v>
      </c>
      <c r="B997" s="872">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73"/>
      <c r="AD997" s="873"/>
      <c r="AE997" s="873"/>
      <c r="AF997" s="873"/>
      <c r="AG997" s="873"/>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hidden="1" customHeight="1" x14ac:dyDescent="0.15">
      <c r="A998" s="872">
        <v>5</v>
      </c>
      <c r="B998" s="872">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73"/>
      <c r="AD998" s="873"/>
      <c r="AE998" s="873"/>
      <c r="AF998" s="873"/>
      <c r="AG998" s="873"/>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hidden="1" customHeight="1" x14ac:dyDescent="0.15">
      <c r="A999" s="872">
        <v>6</v>
      </c>
      <c r="B999" s="872">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73"/>
      <c r="AD999" s="873"/>
      <c r="AE999" s="873"/>
      <c r="AF999" s="873"/>
      <c r="AG999" s="873"/>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hidden="1" customHeight="1" x14ac:dyDescent="0.15">
      <c r="A1000" s="872">
        <v>7</v>
      </c>
      <c r="B1000" s="872">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73"/>
      <c r="AD1000" s="873"/>
      <c r="AE1000" s="873"/>
      <c r="AF1000" s="873"/>
      <c r="AG1000" s="873"/>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hidden="1" customHeight="1" x14ac:dyDescent="0.15">
      <c r="A1001" s="872">
        <v>8</v>
      </c>
      <c r="B1001" s="872">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73"/>
      <c r="AD1001" s="873"/>
      <c r="AE1001" s="873"/>
      <c r="AF1001" s="873"/>
      <c r="AG1001" s="873"/>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hidden="1" customHeight="1" x14ac:dyDescent="0.15">
      <c r="A1002" s="872">
        <v>9</v>
      </c>
      <c r="B1002" s="872">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73"/>
      <c r="AD1002" s="873"/>
      <c r="AE1002" s="873"/>
      <c r="AF1002" s="873"/>
      <c r="AG1002" s="873"/>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hidden="1" customHeight="1" x14ac:dyDescent="0.15">
      <c r="A1003" s="872">
        <v>10</v>
      </c>
      <c r="B1003" s="872">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73"/>
      <c r="AD1003" s="873"/>
      <c r="AE1003" s="873"/>
      <c r="AF1003" s="873"/>
      <c r="AG1003" s="873"/>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hidden="1" customHeight="1" x14ac:dyDescent="0.15">
      <c r="A1004" s="872">
        <v>11</v>
      </c>
      <c r="B1004" s="872">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73"/>
      <c r="AD1004" s="873"/>
      <c r="AE1004" s="873"/>
      <c r="AF1004" s="873"/>
      <c r="AG1004" s="873"/>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hidden="1" customHeight="1" x14ac:dyDescent="0.15">
      <c r="A1005" s="872">
        <v>12</v>
      </c>
      <c r="B1005" s="872">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73"/>
      <c r="AD1005" s="873"/>
      <c r="AE1005" s="873"/>
      <c r="AF1005" s="873"/>
      <c r="AG1005" s="873"/>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hidden="1" customHeight="1" x14ac:dyDescent="0.15">
      <c r="A1006" s="872">
        <v>13</v>
      </c>
      <c r="B1006" s="872">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73"/>
      <c r="AD1006" s="873"/>
      <c r="AE1006" s="873"/>
      <c r="AF1006" s="873"/>
      <c r="AG1006" s="873"/>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hidden="1" customHeight="1" x14ac:dyDescent="0.15">
      <c r="A1007" s="872">
        <v>14</v>
      </c>
      <c r="B1007" s="872">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73"/>
      <c r="AD1007" s="873"/>
      <c r="AE1007" s="873"/>
      <c r="AF1007" s="873"/>
      <c r="AG1007" s="873"/>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hidden="1" customHeight="1" x14ac:dyDescent="0.15">
      <c r="A1008" s="872">
        <v>15</v>
      </c>
      <c r="B1008" s="872">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73"/>
      <c r="AD1008" s="873"/>
      <c r="AE1008" s="873"/>
      <c r="AF1008" s="873"/>
      <c r="AG1008" s="873"/>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hidden="1" customHeight="1" x14ac:dyDescent="0.15">
      <c r="A1009" s="872">
        <v>16</v>
      </c>
      <c r="B1009" s="872">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73"/>
      <c r="AD1009" s="873"/>
      <c r="AE1009" s="873"/>
      <c r="AF1009" s="873"/>
      <c r="AG1009" s="873"/>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hidden="1" customHeight="1" x14ac:dyDescent="0.15">
      <c r="A1010" s="872">
        <v>17</v>
      </c>
      <c r="B1010" s="872">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73"/>
      <c r="AD1010" s="873"/>
      <c r="AE1010" s="873"/>
      <c r="AF1010" s="873"/>
      <c r="AG1010" s="873"/>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hidden="1" customHeight="1" x14ac:dyDescent="0.15">
      <c r="A1011" s="872">
        <v>18</v>
      </c>
      <c r="B1011" s="872">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73"/>
      <c r="AD1011" s="873"/>
      <c r="AE1011" s="873"/>
      <c r="AF1011" s="873"/>
      <c r="AG1011" s="873"/>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hidden="1" customHeight="1" x14ac:dyDescent="0.15">
      <c r="A1012" s="872">
        <v>19</v>
      </c>
      <c r="B1012" s="872">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73"/>
      <c r="AD1012" s="873"/>
      <c r="AE1012" s="873"/>
      <c r="AF1012" s="873"/>
      <c r="AG1012" s="873"/>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hidden="1" customHeight="1" x14ac:dyDescent="0.15">
      <c r="A1013" s="872">
        <v>20</v>
      </c>
      <c r="B1013" s="872">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73"/>
      <c r="AD1013" s="873"/>
      <c r="AE1013" s="873"/>
      <c r="AF1013" s="873"/>
      <c r="AG1013" s="873"/>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hidden="1" customHeight="1" x14ac:dyDescent="0.15">
      <c r="A1014" s="872">
        <v>21</v>
      </c>
      <c r="B1014" s="872">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73"/>
      <c r="AD1014" s="873"/>
      <c r="AE1014" s="873"/>
      <c r="AF1014" s="873"/>
      <c r="AG1014" s="873"/>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hidden="1" customHeight="1" x14ac:dyDescent="0.15">
      <c r="A1015" s="872">
        <v>22</v>
      </c>
      <c r="B1015" s="872">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73"/>
      <c r="AD1015" s="873"/>
      <c r="AE1015" s="873"/>
      <c r="AF1015" s="873"/>
      <c r="AG1015" s="873"/>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hidden="1" customHeight="1" x14ac:dyDescent="0.15">
      <c r="A1016" s="872">
        <v>23</v>
      </c>
      <c r="B1016" s="872">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73"/>
      <c r="AD1016" s="873"/>
      <c r="AE1016" s="873"/>
      <c r="AF1016" s="873"/>
      <c r="AG1016" s="873"/>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hidden="1" customHeight="1" x14ac:dyDescent="0.15">
      <c r="A1017" s="872">
        <v>24</v>
      </c>
      <c r="B1017" s="872">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73"/>
      <c r="AD1017" s="873"/>
      <c r="AE1017" s="873"/>
      <c r="AF1017" s="873"/>
      <c r="AG1017" s="873"/>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hidden="1" customHeight="1" x14ac:dyDescent="0.15">
      <c r="A1018" s="872">
        <v>25</v>
      </c>
      <c r="B1018" s="872">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73"/>
      <c r="AD1018" s="873"/>
      <c r="AE1018" s="873"/>
      <c r="AF1018" s="873"/>
      <c r="AG1018" s="873"/>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hidden="1" customHeight="1" x14ac:dyDescent="0.15">
      <c r="A1019" s="872">
        <v>26</v>
      </c>
      <c r="B1019" s="872">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73"/>
      <c r="AD1019" s="873"/>
      <c r="AE1019" s="873"/>
      <c r="AF1019" s="873"/>
      <c r="AG1019" s="873"/>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hidden="1" customHeight="1" x14ac:dyDescent="0.15">
      <c r="A1020" s="872">
        <v>27</v>
      </c>
      <c r="B1020" s="872">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73"/>
      <c r="AD1020" s="873"/>
      <c r="AE1020" s="873"/>
      <c r="AF1020" s="873"/>
      <c r="AG1020" s="873"/>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hidden="1" customHeight="1" x14ac:dyDescent="0.15">
      <c r="A1021" s="872">
        <v>28</v>
      </c>
      <c r="B1021" s="872">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73"/>
      <c r="AD1021" s="873"/>
      <c r="AE1021" s="873"/>
      <c r="AF1021" s="873"/>
      <c r="AG1021" s="873"/>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hidden="1" customHeight="1" x14ac:dyDescent="0.15">
      <c r="A1022" s="872">
        <v>29</v>
      </c>
      <c r="B1022" s="872">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73"/>
      <c r="AD1022" s="873"/>
      <c r="AE1022" s="873"/>
      <c r="AF1022" s="873"/>
      <c r="AG1022" s="873"/>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hidden="1" customHeight="1" x14ac:dyDescent="0.15">
      <c r="A1023" s="872">
        <v>30</v>
      </c>
      <c r="B1023" s="872">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73"/>
      <c r="AD1023" s="873"/>
      <c r="AE1023" s="873"/>
      <c r="AF1023" s="873"/>
      <c r="AG1023" s="873"/>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hidden="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hidden="1" x14ac:dyDescent="0.15">
      <c r="B1025" s="11" t="s">
        <v>422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hidden="1" customHeight="1" x14ac:dyDescent="0.15">
      <c r="A1026" s="183"/>
      <c r="B1026" s="183"/>
      <c r="C1026" s="183" t="s">
        <v>99</v>
      </c>
      <c r="D1026" s="183"/>
      <c r="E1026" s="183"/>
      <c r="F1026" s="183"/>
      <c r="G1026" s="183"/>
      <c r="H1026" s="183"/>
      <c r="I1026" s="183"/>
      <c r="J1026" s="874" t="s">
        <v>108</v>
      </c>
      <c r="K1026" s="875"/>
      <c r="L1026" s="875"/>
      <c r="M1026" s="875"/>
      <c r="N1026" s="875"/>
      <c r="O1026" s="875"/>
      <c r="P1026" s="183" t="s">
        <v>27</v>
      </c>
      <c r="Q1026" s="183"/>
      <c r="R1026" s="183"/>
      <c r="S1026" s="183"/>
      <c r="T1026" s="183"/>
      <c r="U1026" s="183"/>
      <c r="V1026" s="183"/>
      <c r="W1026" s="183"/>
      <c r="X1026" s="183"/>
      <c r="Y1026" s="415" t="s">
        <v>509</v>
      </c>
      <c r="Z1026" s="415"/>
      <c r="AA1026" s="415"/>
      <c r="AB1026" s="415"/>
      <c r="AC1026" s="874" t="s">
        <v>433</v>
      </c>
      <c r="AD1026" s="874"/>
      <c r="AE1026" s="874"/>
      <c r="AF1026" s="874"/>
      <c r="AG1026" s="874"/>
      <c r="AH1026" s="415" t="s">
        <v>456</v>
      </c>
      <c r="AI1026" s="183"/>
      <c r="AJ1026" s="183"/>
      <c r="AK1026" s="183"/>
      <c r="AL1026" s="183" t="s">
        <v>26</v>
      </c>
      <c r="AM1026" s="183"/>
      <c r="AN1026" s="183"/>
      <c r="AO1026" s="416"/>
      <c r="AP1026" s="874" t="s">
        <v>512</v>
      </c>
      <c r="AQ1026" s="874"/>
      <c r="AR1026" s="874"/>
      <c r="AS1026" s="874"/>
      <c r="AT1026" s="874"/>
      <c r="AU1026" s="874"/>
      <c r="AV1026" s="874"/>
      <c r="AW1026" s="874"/>
      <c r="AX1026" s="874"/>
      <c r="AY1026">
        <f>$AY$1024</f>
        <v>0</v>
      </c>
    </row>
    <row r="1027" spans="1:51" ht="26.25" hidden="1" customHeight="1" x14ac:dyDescent="0.15">
      <c r="A1027" s="872">
        <v>1</v>
      </c>
      <c r="B1027" s="872">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73"/>
      <c r="AD1027" s="873"/>
      <c r="AE1027" s="873"/>
      <c r="AF1027" s="873"/>
      <c r="AG1027" s="873"/>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hidden="1" customHeight="1" x14ac:dyDescent="0.15">
      <c r="A1028" s="872">
        <v>2</v>
      </c>
      <c r="B1028" s="872">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73"/>
      <c r="AD1028" s="873"/>
      <c r="AE1028" s="873"/>
      <c r="AF1028" s="873"/>
      <c r="AG1028" s="873"/>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hidden="1" customHeight="1" x14ac:dyDescent="0.15">
      <c r="A1029" s="872">
        <v>3</v>
      </c>
      <c r="B1029" s="872">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73"/>
      <c r="AD1029" s="873"/>
      <c r="AE1029" s="873"/>
      <c r="AF1029" s="873"/>
      <c r="AG1029" s="873"/>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hidden="1" customHeight="1" x14ac:dyDescent="0.15">
      <c r="A1030" s="872">
        <v>4</v>
      </c>
      <c r="B1030" s="872">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73"/>
      <c r="AD1030" s="873"/>
      <c r="AE1030" s="873"/>
      <c r="AF1030" s="873"/>
      <c r="AG1030" s="873"/>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hidden="1" customHeight="1" x14ac:dyDescent="0.15">
      <c r="A1031" s="872">
        <v>5</v>
      </c>
      <c r="B1031" s="872">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73"/>
      <c r="AD1031" s="873"/>
      <c r="AE1031" s="873"/>
      <c r="AF1031" s="873"/>
      <c r="AG1031" s="873"/>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hidden="1" customHeight="1" x14ac:dyDescent="0.15">
      <c r="A1032" s="872">
        <v>6</v>
      </c>
      <c r="B1032" s="872">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73"/>
      <c r="AD1032" s="873"/>
      <c r="AE1032" s="873"/>
      <c r="AF1032" s="873"/>
      <c r="AG1032" s="873"/>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hidden="1" customHeight="1" x14ac:dyDescent="0.15">
      <c r="A1033" s="872">
        <v>7</v>
      </c>
      <c r="B1033" s="872">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73"/>
      <c r="AD1033" s="873"/>
      <c r="AE1033" s="873"/>
      <c r="AF1033" s="873"/>
      <c r="AG1033" s="873"/>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hidden="1" customHeight="1" x14ac:dyDescent="0.15">
      <c r="A1034" s="872">
        <v>8</v>
      </c>
      <c r="B1034" s="872">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73"/>
      <c r="AD1034" s="873"/>
      <c r="AE1034" s="873"/>
      <c r="AF1034" s="873"/>
      <c r="AG1034" s="873"/>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hidden="1" customHeight="1" x14ac:dyDescent="0.15">
      <c r="A1035" s="872">
        <v>9</v>
      </c>
      <c r="B1035" s="872">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73"/>
      <c r="AD1035" s="873"/>
      <c r="AE1035" s="873"/>
      <c r="AF1035" s="873"/>
      <c r="AG1035" s="873"/>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hidden="1" customHeight="1" x14ac:dyDescent="0.15">
      <c r="A1036" s="872">
        <v>10</v>
      </c>
      <c r="B1036" s="872">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73"/>
      <c r="AD1036" s="873"/>
      <c r="AE1036" s="873"/>
      <c r="AF1036" s="873"/>
      <c r="AG1036" s="873"/>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hidden="1" customHeight="1" x14ac:dyDescent="0.15">
      <c r="A1037" s="872">
        <v>11</v>
      </c>
      <c r="B1037" s="872">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73"/>
      <c r="AD1037" s="873"/>
      <c r="AE1037" s="873"/>
      <c r="AF1037" s="873"/>
      <c r="AG1037" s="873"/>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hidden="1" customHeight="1" x14ac:dyDescent="0.15">
      <c r="A1038" s="872">
        <v>12</v>
      </c>
      <c r="B1038" s="872">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73"/>
      <c r="AD1038" s="873"/>
      <c r="AE1038" s="873"/>
      <c r="AF1038" s="873"/>
      <c r="AG1038" s="873"/>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hidden="1" customHeight="1" x14ac:dyDescent="0.15">
      <c r="A1039" s="872">
        <v>13</v>
      </c>
      <c r="B1039" s="872">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73"/>
      <c r="AD1039" s="873"/>
      <c r="AE1039" s="873"/>
      <c r="AF1039" s="873"/>
      <c r="AG1039" s="873"/>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hidden="1" customHeight="1" x14ac:dyDescent="0.15">
      <c r="A1040" s="872">
        <v>14</v>
      </c>
      <c r="B1040" s="872">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73"/>
      <c r="AD1040" s="873"/>
      <c r="AE1040" s="873"/>
      <c r="AF1040" s="873"/>
      <c r="AG1040" s="873"/>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hidden="1" customHeight="1" x14ac:dyDescent="0.15">
      <c r="A1041" s="872">
        <v>15</v>
      </c>
      <c r="B1041" s="872">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73"/>
      <c r="AD1041" s="873"/>
      <c r="AE1041" s="873"/>
      <c r="AF1041" s="873"/>
      <c r="AG1041" s="873"/>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hidden="1" customHeight="1" x14ac:dyDescent="0.15">
      <c r="A1042" s="872">
        <v>16</v>
      </c>
      <c r="B1042" s="872">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73"/>
      <c r="AD1042" s="873"/>
      <c r="AE1042" s="873"/>
      <c r="AF1042" s="873"/>
      <c r="AG1042" s="873"/>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hidden="1" customHeight="1" x14ac:dyDescent="0.15">
      <c r="A1043" s="872">
        <v>17</v>
      </c>
      <c r="B1043" s="872">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73"/>
      <c r="AD1043" s="873"/>
      <c r="AE1043" s="873"/>
      <c r="AF1043" s="873"/>
      <c r="AG1043" s="873"/>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hidden="1" customHeight="1" x14ac:dyDescent="0.15">
      <c r="A1044" s="872">
        <v>18</v>
      </c>
      <c r="B1044" s="872">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73"/>
      <c r="AD1044" s="873"/>
      <c r="AE1044" s="873"/>
      <c r="AF1044" s="873"/>
      <c r="AG1044" s="873"/>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hidden="1" customHeight="1" x14ac:dyDescent="0.15">
      <c r="A1045" s="872">
        <v>19</v>
      </c>
      <c r="B1045" s="872">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73"/>
      <c r="AD1045" s="873"/>
      <c r="AE1045" s="873"/>
      <c r="AF1045" s="873"/>
      <c r="AG1045" s="873"/>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hidden="1" customHeight="1" x14ac:dyDescent="0.15">
      <c r="A1046" s="872">
        <v>20</v>
      </c>
      <c r="B1046" s="872">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73"/>
      <c r="AD1046" s="873"/>
      <c r="AE1046" s="873"/>
      <c r="AF1046" s="873"/>
      <c r="AG1046" s="873"/>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hidden="1" customHeight="1" x14ac:dyDescent="0.15">
      <c r="A1047" s="872">
        <v>21</v>
      </c>
      <c r="B1047" s="872">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73"/>
      <c r="AD1047" s="873"/>
      <c r="AE1047" s="873"/>
      <c r="AF1047" s="873"/>
      <c r="AG1047" s="873"/>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hidden="1" customHeight="1" x14ac:dyDescent="0.15">
      <c r="A1048" s="872">
        <v>22</v>
      </c>
      <c r="B1048" s="872">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73"/>
      <c r="AD1048" s="873"/>
      <c r="AE1048" s="873"/>
      <c r="AF1048" s="873"/>
      <c r="AG1048" s="873"/>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hidden="1" customHeight="1" x14ac:dyDescent="0.15">
      <c r="A1049" s="872">
        <v>23</v>
      </c>
      <c r="B1049" s="872">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73"/>
      <c r="AD1049" s="873"/>
      <c r="AE1049" s="873"/>
      <c r="AF1049" s="873"/>
      <c r="AG1049" s="873"/>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hidden="1" customHeight="1" x14ac:dyDescent="0.15">
      <c r="A1050" s="872">
        <v>24</v>
      </c>
      <c r="B1050" s="872">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73"/>
      <c r="AD1050" s="873"/>
      <c r="AE1050" s="873"/>
      <c r="AF1050" s="873"/>
      <c r="AG1050" s="873"/>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hidden="1" customHeight="1" x14ac:dyDescent="0.15">
      <c r="A1051" s="872">
        <v>25</v>
      </c>
      <c r="B1051" s="872">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73"/>
      <c r="AD1051" s="873"/>
      <c r="AE1051" s="873"/>
      <c r="AF1051" s="873"/>
      <c r="AG1051" s="873"/>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hidden="1" customHeight="1" x14ac:dyDescent="0.15">
      <c r="A1052" s="872">
        <v>26</v>
      </c>
      <c r="B1052" s="872">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73"/>
      <c r="AD1052" s="873"/>
      <c r="AE1052" s="873"/>
      <c r="AF1052" s="873"/>
      <c r="AG1052" s="873"/>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hidden="1" customHeight="1" x14ac:dyDescent="0.15">
      <c r="A1053" s="872">
        <v>27</v>
      </c>
      <c r="B1053" s="872">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73"/>
      <c r="AD1053" s="873"/>
      <c r="AE1053" s="873"/>
      <c r="AF1053" s="873"/>
      <c r="AG1053" s="873"/>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hidden="1" customHeight="1" x14ac:dyDescent="0.15">
      <c r="A1054" s="872">
        <v>28</v>
      </c>
      <c r="B1054" s="872">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73"/>
      <c r="AD1054" s="873"/>
      <c r="AE1054" s="873"/>
      <c r="AF1054" s="873"/>
      <c r="AG1054" s="873"/>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hidden="1" customHeight="1" x14ac:dyDescent="0.15">
      <c r="A1055" s="872">
        <v>29</v>
      </c>
      <c r="B1055" s="872">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73"/>
      <c r="AD1055" s="873"/>
      <c r="AE1055" s="873"/>
      <c r="AF1055" s="873"/>
      <c r="AG1055" s="873"/>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hidden="1" customHeight="1" x14ac:dyDescent="0.15">
      <c r="A1056" s="872">
        <v>30</v>
      </c>
      <c r="B1056" s="872">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73"/>
      <c r="AD1056" s="873"/>
      <c r="AE1056" s="873"/>
      <c r="AF1056" s="873"/>
      <c r="AG1056" s="873"/>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hidden="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hidden="1" x14ac:dyDescent="0.15">
      <c r="B1058" s="11" t="s">
        <v>423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hidden="1" customHeight="1" x14ac:dyDescent="0.15">
      <c r="A1059" s="183"/>
      <c r="B1059" s="183"/>
      <c r="C1059" s="183" t="s">
        <v>99</v>
      </c>
      <c r="D1059" s="183"/>
      <c r="E1059" s="183"/>
      <c r="F1059" s="183"/>
      <c r="G1059" s="183"/>
      <c r="H1059" s="183"/>
      <c r="I1059" s="183"/>
      <c r="J1059" s="874" t="s">
        <v>108</v>
      </c>
      <c r="K1059" s="875"/>
      <c r="L1059" s="875"/>
      <c r="M1059" s="875"/>
      <c r="N1059" s="875"/>
      <c r="O1059" s="875"/>
      <c r="P1059" s="183" t="s">
        <v>27</v>
      </c>
      <c r="Q1059" s="183"/>
      <c r="R1059" s="183"/>
      <c r="S1059" s="183"/>
      <c r="T1059" s="183"/>
      <c r="U1059" s="183"/>
      <c r="V1059" s="183"/>
      <c r="W1059" s="183"/>
      <c r="X1059" s="183"/>
      <c r="Y1059" s="415" t="s">
        <v>509</v>
      </c>
      <c r="Z1059" s="415"/>
      <c r="AA1059" s="415"/>
      <c r="AB1059" s="415"/>
      <c r="AC1059" s="874" t="s">
        <v>433</v>
      </c>
      <c r="AD1059" s="874"/>
      <c r="AE1059" s="874"/>
      <c r="AF1059" s="874"/>
      <c r="AG1059" s="874"/>
      <c r="AH1059" s="415" t="s">
        <v>456</v>
      </c>
      <c r="AI1059" s="183"/>
      <c r="AJ1059" s="183"/>
      <c r="AK1059" s="183"/>
      <c r="AL1059" s="183" t="s">
        <v>26</v>
      </c>
      <c r="AM1059" s="183"/>
      <c r="AN1059" s="183"/>
      <c r="AO1059" s="416"/>
      <c r="AP1059" s="874" t="s">
        <v>512</v>
      </c>
      <c r="AQ1059" s="874"/>
      <c r="AR1059" s="874"/>
      <c r="AS1059" s="874"/>
      <c r="AT1059" s="874"/>
      <c r="AU1059" s="874"/>
      <c r="AV1059" s="874"/>
      <c r="AW1059" s="874"/>
      <c r="AX1059" s="874"/>
      <c r="AY1059">
        <f>$AY$1057</f>
        <v>0</v>
      </c>
    </row>
    <row r="1060" spans="1:51" ht="26.25" hidden="1" customHeight="1" x14ac:dyDescent="0.15">
      <c r="A1060" s="872">
        <v>1</v>
      </c>
      <c r="B1060" s="872">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73"/>
      <c r="AD1060" s="873"/>
      <c r="AE1060" s="873"/>
      <c r="AF1060" s="873"/>
      <c r="AG1060" s="873"/>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hidden="1" customHeight="1" x14ac:dyDescent="0.15">
      <c r="A1061" s="872">
        <v>2</v>
      </c>
      <c r="B1061" s="872">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73"/>
      <c r="AD1061" s="873"/>
      <c r="AE1061" s="873"/>
      <c r="AF1061" s="873"/>
      <c r="AG1061" s="873"/>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hidden="1" customHeight="1" x14ac:dyDescent="0.15">
      <c r="A1062" s="872">
        <v>3</v>
      </c>
      <c r="B1062" s="872">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73"/>
      <c r="AD1062" s="873"/>
      <c r="AE1062" s="873"/>
      <c r="AF1062" s="873"/>
      <c r="AG1062" s="873"/>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hidden="1" customHeight="1" x14ac:dyDescent="0.15">
      <c r="A1063" s="872">
        <v>4</v>
      </c>
      <c r="B1063" s="872">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73"/>
      <c r="AD1063" s="873"/>
      <c r="AE1063" s="873"/>
      <c r="AF1063" s="873"/>
      <c r="AG1063" s="873"/>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hidden="1" customHeight="1" x14ac:dyDescent="0.15">
      <c r="A1064" s="872">
        <v>5</v>
      </c>
      <c r="B1064" s="872">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73"/>
      <c r="AD1064" s="873"/>
      <c r="AE1064" s="873"/>
      <c r="AF1064" s="873"/>
      <c r="AG1064" s="873"/>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hidden="1" customHeight="1" x14ac:dyDescent="0.15">
      <c r="A1065" s="872">
        <v>6</v>
      </c>
      <c r="B1065" s="872">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73"/>
      <c r="AD1065" s="873"/>
      <c r="AE1065" s="873"/>
      <c r="AF1065" s="873"/>
      <c r="AG1065" s="873"/>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hidden="1" customHeight="1" x14ac:dyDescent="0.15">
      <c r="A1066" s="872">
        <v>7</v>
      </c>
      <c r="B1066" s="872">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73"/>
      <c r="AD1066" s="873"/>
      <c r="AE1066" s="873"/>
      <c r="AF1066" s="873"/>
      <c r="AG1066" s="873"/>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hidden="1" customHeight="1" x14ac:dyDescent="0.15">
      <c r="A1067" s="872">
        <v>8</v>
      </c>
      <c r="B1067" s="872">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73"/>
      <c r="AD1067" s="873"/>
      <c r="AE1067" s="873"/>
      <c r="AF1067" s="873"/>
      <c r="AG1067" s="873"/>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hidden="1" customHeight="1" x14ac:dyDescent="0.15">
      <c r="A1068" s="872">
        <v>9</v>
      </c>
      <c r="B1068" s="872">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73"/>
      <c r="AD1068" s="873"/>
      <c r="AE1068" s="873"/>
      <c r="AF1068" s="873"/>
      <c r="AG1068" s="873"/>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hidden="1" customHeight="1" x14ac:dyDescent="0.15">
      <c r="A1069" s="872">
        <v>10</v>
      </c>
      <c r="B1069" s="872">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73"/>
      <c r="AD1069" s="873"/>
      <c r="AE1069" s="873"/>
      <c r="AF1069" s="873"/>
      <c r="AG1069" s="873"/>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hidden="1" customHeight="1" x14ac:dyDescent="0.15">
      <c r="A1070" s="872">
        <v>11</v>
      </c>
      <c r="B1070" s="872">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73"/>
      <c r="AD1070" s="873"/>
      <c r="AE1070" s="873"/>
      <c r="AF1070" s="873"/>
      <c r="AG1070" s="873"/>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hidden="1" customHeight="1" x14ac:dyDescent="0.15">
      <c r="A1071" s="872">
        <v>12</v>
      </c>
      <c r="B1071" s="872">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73"/>
      <c r="AD1071" s="873"/>
      <c r="AE1071" s="873"/>
      <c r="AF1071" s="873"/>
      <c r="AG1071" s="873"/>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hidden="1" customHeight="1" x14ac:dyDescent="0.15">
      <c r="A1072" s="872">
        <v>13</v>
      </c>
      <c r="B1072" s="872">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73"/>
      <c r="AD1072" s="873"/>
      <c r="AE1072" s="873"/>
      <c r="AF1072" s="873"/>
      <c r="AG1072" s="873"/>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hidden="1" customHeight="1" x14ac:dyDescent="0.15">
      <c r="A1073" s="872">
        <v>14</v>
      </c>
      <c r="B1073" s="872">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73"/>
      <c r="AD1073" s="873"/>
      <c r="AE1073" s="873"/>
      <c r="AF1073" s="873"/>
      <c r="AG1073" s="873"/>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hidden="1" customHeight="1" x14ac:dyDescent="0.15">
      <c r="A1074" s="872">
        <v>15</v>
      </c>
      <c r="B1074" s="872">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73"/>
      <c r="AD1074" s="873"/>
      <c r="AE1074" s="873"/>
      <c r="AF1074" s="873"/>
      <c r="AG1074" s="873"/>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hidden="1" customHeight="1" x14ac:dyDescent="0.15">
      <c r="A1075" s="872">
        <v>16</v>
      </c>
      <c r="B1075" s="872">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73"/>
      <c r="AD1075" s="873"/>
      <c r="AE1075" s="873"/>
      <c r="AF1075" s="873"/>
      <c r="AG1075" s="873"/>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hidden="1" customHeight="1" x14ac:dyDescent="0.15">
      <c r="A1076" s="872">
        <v>17</v>
      </c>
      <c r="B1076" s="872">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73"/>
      <c r="AD1076" s="873"/>
      <c r="AE1076" s="873"/>
      <c r="AF1076" s="873"/>
      <c r="AG1076" s="873"/>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hidden="1" customHeight="1" x14ac:dyDescent="0.15">
      <c r="A1077" s="872">
        <v>18</v>
      </c>
      <c r="B1077" s="872">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73"/>
      <c r="AD1077" s="873"/>
      <c r="AE1077" s="873"/>
      <c r="AF1077" s="873"/>
      <c r="AG1077" s="873"/>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hidden="1" customHeight="1" x14ac:dyDescent="0.15">
      <c r="A1078" s="872">
        <v>19</v>
      </c>
      <c r="B1078" s="872">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73"/>
      <c r="AD1078" s="873"/>
      <c r="AE1078" s="873"/>
      <c r="AF1078" s="873"/>
      <c r="AG1078" s="873"/>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hidden="1" customHeight="1" x14ac:dyDescent="0.15">
      <c r="A1079" s="872">
        <v>20</v>
      </c>
      <c r="B1079" s="872">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73"/>
      <c r="AD1079" s="873"/>
      <c r="AE1079" s="873"/>
      <c r="AF1079" s="873"/>
      <c r="AG1079" s="873"/>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hidden="1" customHeight="1" x14ac:dyDescent="0.15">
      <c r="A1080" s="872">
        <v>21</v>
      </c>
      <c r="B1080" s="872">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73"/>
      <c r="AD1080" s="873"/>
      <c r="AE1080" s="873"/>
      <c r="AF1080" s="873"/>
      <c r="AG1080" s="873"/>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hidden="1" customHeight="1" x14ac:dyDescent="0.15">
      <c r="A1081" s="872">
        <v>22</v>
      </c>
      <c r="B1081" s="872">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73"/>
      <c r="AD1081" s="873"/>
      <c r="AE1081" s="873"/>
      <c r="AF1081" s="873"/>
      <c r="AG1081" s="873"/>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hidden="1" customHeight="1" x14ac:dyDescent="0.15">
      <c r="A1082" s="872">
        <v>23</v>
      </c>
      <c r="B1082" s="872">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73"/>
      <c r="AD1082" s="873"/>
      <c r="AE1082" s="873"/>
      <c r="AF1082" s="873"/>
      <c r="AG1082" s="873"/>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hidden="1" customHeight="1" x14ac:dyDescent="0.15">
      <c r="A1083" s="872">
        <v>24</v>
      </c>
      <c r="B1083" s="872">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73"/>
      <c r="AD1083" s="873"/>
      <c r="AE1083" s="873"/>
      <c r="AF1083" s="873"/>
      <c r="AG1083" s="873"/>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hidden="1" customHeight="1" x14ac:dyDescent="0.15">
      <c r="A1084" s="872">
        <v>25</v>
      </c>
      <c r="B1084" s="872">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73"/>
      <c r="AD1084" s="873"/>
      <c r="AE1084" s="873"/>
      <c r="AF1084" s="873"/>
      <c r="AG1084" s="873"/>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hidden="1" customHeight="1" x14ac:dyDescent="0.15">
      <c r="A1085" s="872">
        <v>26</v>
      </c>
      <c r="B1085" s="872">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73"/>
      <c r="AD1085" s="873"/>
      <c r="AE1085" s="873"/>
      <c r="AF1085" s="873"/>
      <c r="AG1085" s="873"/>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hidden="1" customHeight="1" x14ac:dyDescent="0.15">
      <c r="A1086" s="872">
        <v>27</v>
      </c>
      <c r="B1086" s="872">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73"/>
      <c r="AD1086" s="873"/>
      <c r="AE1086" s="873"/>
      <c r="AF1086" s="873"/>
      <c r="AG1086" s="873"/>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hidden="1" customHeight="1" x14ac:dyDescent="0.15">
      <c r="A1087" s="872">
        <v>28</v>
      </c>
      <c r="B1087" s="872">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73"/>
      <c r="AD1087" s="873"/>
      <c r="AE1087" s="873"/>
      <c r="AF1087" s="873"/>
      <c r="AG1087" s="873"/>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hidden="1" customHeight="1" x14ac:dyDescent="0.15">
      <c r="A1088" s="872">
        <v>29</v>
      </c>
      <c r="B1088" s="872">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73"/>
      <c r="AD1088" s="873"/>
      <c r="AE1088" s="873"/>
      <c r="AF1088" s="873"/>
      <c r="AG1088" s="873"/>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hidden="1" customHeight="1" x14ac:dyDescent="0.15">
      <c r="A1089" s="872">
        <v>30</v>
      </c>
      <c r="B1089" s="872">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73"/>
      <c r="AD1089" s="873"/>
      <c r="AE1089" s="873"/>
      <c r="AF1089" s="873"/>
      <c r="AG1089" s="873"/>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hidden="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hidden="1" x14ac:dyDescent="0.15">
      <c r="B1091" s="11" t="s">
        <v>4</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hidden="1" customHeight="1" x14ac:dyDescent="0.15">
      <c r="A1092" s="183"/>
      <c r="B1092" s="183"/>
      <c r="C1092" s="183" t="s">
        <v>99</v>
      </c>
      <c r="D1092" s="183"/>
      <c r="E1092" s="183"/>
      <c r="F1092" s="183"/>
      <c r="G1092" s="183"/>
      <c r="H1092" s="183"/>
      <c r="I1092" s="183"/>
      <c r="J1092" s="874" t="s">
        <v>108</v>
      </c>
      <c r="K1092" s="875"/>
      <c r="L1092" s="875"/>
      <c r="M1092" s="875"/>
      <c r="N1092" s="875"/>
      <c r="O1092" s="875"/>
      <c r="P1092" s="183" t="s">
        <v>27</v>
      </c>
      <c r="Q1092" s="183"/>
      <c r="R1092" s="183"/>
      <c r="S1092" s="183"/>
      <c r="T1092" s="183"/>
      <c r="U1092" s="183"/>
      <c r="V1092" s="183"/>
      <c r="W1092" s="183"/>
      <c r="X1092" s="183"/>
      <c r="Y1092" s="415" t="s">
        <v>509</v>
      </c>
      <c r="Z1092" s="415"/>
      <c r="AA1092" s="415"/>
      <c r="AB1092" s="415"/>
      <c r="AC1092" s="874" t="s">
        <v>433</v>
      </c>
      <c r="AD1092" s="874"/>
      <c r="AE1092" s="874"/>
      <c r="AF1092" s="874"/>
      <c r="AG1092" s="874"/>
      <c r="AH1092" s="415" t="s">
        <v>456</v>
      </c>
      <c r="AI1092" s="183"/>
      <c r="AJ1092" s="183"/>
      <c r="AK1092" s="183"/>
      <c r="AL1092" s="183" t="s">
        <v>26</v>
      </c>
      <c r="AM1092" s="183"/>
      <c r="AN1092" s="183"/>
      <c r="AO1092" s="416"/>
      <c r="AP1092" s="874" t="s">
        <v>512</v>
      </c>
      <c r="AQ1092" s="874"/>
      <c r="AR1092" s="874"/>
      <c r="AS1092" s="874"/>
      <c r="AT1092" s="874"/>
      <c r="AU1092" s="874"/>
      <c r="AV1092" s="874"/>
      <c r="AW1092" s="874"/>
      <c r="AX1092" s="874"/>
      <c r="AY1092">
        <f>$AY$1090</f>
        <v>0</v>
      </c>
    </row>
    <row r="1093" spans="1:51" ht="26.25" hidden="1" customHeight="1" x14ac:dyDescent="0.15">
      <c r="A1093" s="872">
        <v>1</v>
      </c>
      <c r="B1093" s="872">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73"/>
      <c r="AD1093" s="873"/>
      <c r="AE1093" s="873"/>
      <c r="AF1093" s="873"/>
      <c r="AG1093" s="873"/>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hidden="1" customHeight="1" x14ac:dyDescent="0.15">
      <c r="A1094" s="872">
        <v>2</v>
      </c>
      <c r="B1094" s="872">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73"/>
      <c r="AD1094" s="873"/>
      <c r="AE1094" s="873"/>
      <c r="AF1094" s="873"/>
      <c r="AG1094" s="873"/>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hidden="1" customHeight="1" x14ac:dyDescent="0.15">
      <c r="A1095" s="872">
        <v>3</v>
      </c>
      <c r="B1095" s="872">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73"/>
      <c r="AD1095" s="873"/>
      <c r="AE1095" s="873"/>
      <c r="AF1095" s="873"/>
      <c r="AG1095" s="873"/>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hidden="1" customHeight="1" x14ac:dyDescent="0.15">
      <c r="A1096" s="872">
        <v>4</v>
      </c>
      <c r="B1096" s="872">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73"/>
      <c r="AD1096" s="873"/>
      <c r="AE1096" s="873"/>
      <c r="AF1096" s="873"/>
      <c r="AG1096" s="873"/>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hidden="1" customHeight="1" x14ac:dyDescent="0.15">
      <c r="A1097" s="872">
        <v>5</v>
      </c>
      <c r="B1097" s="872">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73"/>
      <c r="AD1097" s="873"/>
      <c r="AE1097" s="873"/>
      <c r="AF1097" s="873"/>
      <c r="AG1097" s="873"/>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hidden="1" customHeight="1" x14ac:dyDescent="0.15">
      <c r="A1098" s="872">
        <v>6</v>
      </c>
      <c r="B1098" s="872">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73"/>
      <c r="AD1098" s="873"/>
      <c r="AE1098" s="873"/>
      <c r="AF1098" s="873"/>
      <c r="AG1098" s="873"/>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hidden="1" customHeight="1" x14ac:dyDescent="0.15">
      <c r="A1099" s="872">
        <v>7</v>
      </c>
      <c r="B1099" s="872">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73"/>
      <c r="AD1099" s="873"/>
      <c r="AE1099" s="873"/>
      <c r="AF1099" s="873"/>
      <c r="AG1099" s="873"/>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hidden="1" customHeight="1" x14ac:dyDescent="0.15">
      <c r="A1100" s="872">
        <v>8</v>
      </c>
      <c r="B1100" s="872">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73"/>
      <c r="AD1100" s="873"/>
      <c r="AE1100" s="873"/>
      <c r="AF1100" s="873"/>
      <c r="AG1100" s="873"/>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hidden="1" customHeight="1" x14ac:dyDescent="0.15">
      <c r="A1101" s="872">
        <v>9</v>
      </c>
      <c r="B1101" s="872">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73"/>
      <c r="AD1101" s="873"/>
      <c r="AE1101" s="873"/>
      <c r="AF1101" s="873"/>
      <c r="AG1101" s="873"/>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hidden="1" customHeight="1" x14ac:dyDescent="0.15">
      <c r="A1102" s="872">
        <v>10</v>
      </c>
      <c r="B1102" s="872">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73"/>
      <c r="AD1102" s="873"/>
      <c r="AE1102" s="873"/>
      <c r="AF1102" s="873"/>
      <c r="AG1102" s="873"/>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hidden="1" customHeight="1" x14ac:dyDescent="0.15">
      <c r="A1103" s="872">
        <v>11</v>
      </c>
      <c r="B1103" s="872">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73"/>
      <c r="AD1103" s="873"/>
      <c r="AE1103" s="873"/>
      <c r="AF1103" s="873"/>
      <c r="AG1103" s="873"/>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hidden="1" customHeight="1" x14ac:dyDescent="0.15">
      <c r="A1104" s="872">
        <v>12</v>
      </c>
      <c r="B1104" s="872">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73"/>
      <c r="AD1104" s="873"/>
      <c r="AE1104" s="873"/>
      <c r="AF1104" s="873"/>
      <c r="AG1104" s="873"/>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hidden="1" customHeight="1" x14ac:dyDescent="0.15">
      <c r="A1105" s="872">
        <v>13</v>
      </c>
      <c r="B1105" s="872">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73"/>
      <c r="AD1105" s="873"/>
      <c r="AE1105" s="873"/>
      <c r="AF1105" s="873"/>
      <c r="AG1105" s="873"/>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hidden="1" customHeight="1" x14ac:dyDescent="0.15">
      <c r="A1106" s="872">
        <v>14</v>
      </c>
      <c r="B1106" s="872">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73"/>
      <c r="AD1106" s="873"/>
      <c r="AE1106" s="873"/>
      <c r="AF1106" s="873"/>
      <c r="AG1106" s="873"/>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hidden="1" customHeight="1" x14ac:dyDescent="0.15">
      <c r="A1107" s="872">
        <v>15</v>
      </c>
      <c r="B1107" s="872">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73"/>
      <c r="AD1107" s="873"/>
      <c r="AE1107" s="873"/>
      <c r="AF1107" s="873"/>
      <c r="AG1107" s="873"/>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hidden="1" customHeight="1" x14ac:dyDescent="0.15">
      <c r="A1108" s="872">
        <v>16</v>
      </c>
      <c r="B1108" s="872">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73"/>
      <c r="AD1108" s="873"/>
      <c r="AE1108" s="873"/>
      <c r="AF1108" s="873"/>
      <c r="AG1108" s="873"/>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hidden="1" customHeight="1" x14ac:dyDescent="0.15">
      <c r="A1109" s="872">
        <v>17</v>
      </c>
      <c r="B1109" s="872">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73"/>
      <c r="AD1109" s="873"/>
      <c r="AE1109" s="873"/>
      <c r="AF1109" s="873"/>
      <c r="AG1109" s="873"/>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hidden="1" customHeight="1" x14ac:dyDescent="0.15">
      <c r="A1110" s="872">
        <v>18</v>
      </c>
      <c r="B1110" s="872">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73"/>
      <c r="AD1110" s="873"/>
      <c r="AE1110" s="873"/>
      <c r="AF1110" s="873"/>
      <c r="AG1110" s="873"/>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hidden="1" customHeight="1" x14ac:dyDescent="0.15">
      <c r="A1111" s="872">
        <v>19</v>
      </c>
      <c r="B1111" s="872">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73"/>
      <c r="AD1111" s="873"/>
      <c r="AE1111" s="873"/>
      <c r="AF1111" s="873"/>
      <c r="AG1111" s="873"/>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hidden="1" customHeight="1" x14ac:dyDescent="0.15">
      <c r="A1112" s="872">
        <v>20</v>
      </c>
      <c r="B1112" s="872">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73"/>
      <c r="AD1112" s="873"/>
      <c r="AE1112" s="873"/>
      <c r="AF1112" s="873"/>
      <c r="AG1112" s="873"/>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hidden="1" customHeight="1" x14ac:dyDescent="0.15">
      <c r="A1113" s="872">
        <v>21</v>
      </c>
      <c r="B1113" s="872">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73"/>
      <c r="AD1113" s="873"/>
      <c r="AE1113" s="873"/>
      <c r="AF1113" s="873"/>
      <c r="AG1113" s="873"/>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hidden="1" customHeight="1" x14ac:dyDescent="0.15">
      <c r="A1114" s="872">
        <v>22</v>
      </c>
      <c r="B1114" s="872">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73"/>
      <c r="AD1114" s="873"/>
      <c r="AE1114" s="873"/>
      <c r="AF1114" s="873"/>
      <c r="AG1114" s="873"/>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hidden="1" customHeight="1" x14ac:dyDescent="0.15">
      <c r="A1115" s="872">
        <v>23</v>
      </c>
      <c r="B1115" s="872">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73"/>
      <c r="AD1115" s="873"/>
      <c r="AE1115" s="873"/>
      <c r="AF1115" s="873"/>
      <c r="AG1115" s="873"/>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hidden="1" customHeight="1" x14ac:dyDescent="0.15">
      <c r="A1116" s="872">
        <v>24</v>
      </c>
      <c r="B1116" s="872">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73"/>
      <c r="AD1116" s="873"/>
      <c r="AE1116" s="873"/>
      <c r="AF1116" s="873"/>
      <c r="AG1116" s="873"/>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hidden="1" customHeight="1" x14ac:dyDescent="0.15">
      <c r="A1117" s="872">
        <v>25</v>
      </c>
      <c r="B1117" s="872">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73"/>
      <c r="AD1117" s="873"/>
      <c r="AE1117" s="873"/>
      <c r="AF1117" s="873"/>
      <c r="AG1117" s="873"/>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hidden="1" customHeight="1" x14ac:dyDescent="0.15">
      <c r="A1118" s="872">
        <v>26</v>
      </c>
      <c r="B1118" s="872">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73"/>
      <c r="AD1118" s="873"/>
      <c r="AE1118" s="873"/>
      <c r="AF1118" s="873"/>
      <c r="AG1118" s="873"/>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hidden="1" customHeight="1" x14ac:dyDescent="0.15">
      <c r="A1119" s="872">
        <v>27</v>
      </c>
      <c r="B1119" s="872">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73"/>
      <c r="AD1119" s="873"/>
      <c r="AE1119" s="873"/>
      <c r="AF1119" s="873"/>
      <c r="AG1119" s="873"/>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hidden="1" customHeight="1" x14ac:dyDescent="0.15">
      <c r="A1120" s="872">
        <v>28</v>
      </c>
      <c r="B1120" s="872">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73"/>
      <c r="AD1120" s="873"/>
      <c r="AE1120" s="873"/>
      <c r="AF1120" s="873"/>
      <c r="AG1120" s="873"/>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hidden="1" customHeight="1" x14ac:dyDescent="0.15">
      <c r="A1121" s="872">
        <v>29</v>
      </c>
      <c r="B1121" s="872">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73"/>
      <c r="AD1121" s="873"/>
      <c r="AE1121" s="873"/>
      <c r="AF1121" s="873"/>
      <c r="AG1121" s="873"/>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hidden="1" customHeight="1" x14ac:dyDescent="0.15">
      <c r="A1122" s="872">
        <v>30</v>
      </c>
      <c r="B1122" s="872">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73"/>
      <c r="AD1122" s="873"/>
      <c r="AE1122" s="873"/>
      <c r="AF1122" s="873"/>
      <c r="AG1122" s="873"/>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hidden="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hidden="1" x14ac:dyDescent="0.15">
      <c r="B1124" s="11" t="s">
        <v>162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hidden="1" customHeight="1" x14ac:dyDescent="0.15">
      <c r="A1125" s="183"/>
      <c r="B1125" s="183"/>
      <c r="C1125" s="183" t="s">
        <v>99</v>
      </c>
      <c r="D1125" s="183"/>
      <c r="E1125" s="183"/>
      <c r="F1125" s="183"/>
      <c r="G1125" s="183"/>
      <c r="H1125" s="183"/>
      <c r="I1125" s="183"/>
      <c r="J1125" s="874" t="s">
        <v>108</v>
      </c>
      <c r="K1125" s="875"/>
      <c r="L1125" s="875"/>
      <c r="M1125" s="875"/>
      <c r="N1125" s="875"/>
      <c r="O1125" s="875"/>
      <c r="P1125" s="183" t="s">
        <v>27</v>
      </c>
      <c r="Q1125" s="183"/>
      <c r="R1125" s="183"/>
      <c r="S1125" s="183"/>
      <c r="T1125" s="183"/>
      <c r="U1125" s="183"/>
      <c r="V1125" s="183"/>
      <c r="W1125" s="183"/>
      <c r="X1125" s="183"/>
      <c r="Y1125" s="415" t="s">
        <v>509</v>
      </c>
      <c r="Z1125" s="415"/>
      <c r="AA1125" s="415"/>
      <c r="AB1125" s="415"/>
      <c r="AC1125" s="874" t="s">
        <v>433</v>
      </c>
      <c r="AD1125" s="874"/>
      <c r="AE1125" s="874"/>
      <c r="AF1125" s="874"/>
      <c r="AG1125" s="874"/>
      <c r="AH1125" s="415" t="s">
        <v>456</v>
      </c>
      <c r="AI1125" s="183"/>
      <c r="AJ1125" s="183"/>
      <c r="AK1125" s="183"/>
      <c r="AL1125" s="183" t="s">
        <v>26</v>
      </c>
      <c r="AM1125" s="183"/>
      <c r="AN1125" s="183"/>
      <c r="AO1125" s="416"/>
      <c r="AP1125" s="874" t="s">
        <v>512</v>
      </c>
      <c r="AQ1125" s="874"/>
      <c r="AR1125" s="874"/>
      <c r="AS1125" s="874"/>
      <c r="AT1125" s="874"/>
      <c r="AU1125" s="874"/>
      <c r="AV1125" s="874"/>
      <c r="AW1125" s="874"/>
      <c r="AX1125" s="874"/>
      <c r="AY1125">
        <f>$AY$1123</f>
        <v>0</v>
      </c>
    </row>
    <row r="1126" spans="1:51" ht="26.25" hidden="1" customHeight="1" x14ac:dyDescent="0.15">
      <c r="A1126" s="872">
        <v>1</v>
      </c>
      <c r="B1126" s="872">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73"/>
      <c r="AD1126" s="873"/>
      <c r="AE1126" s="873"/>
      <c r="AF1126" s="873"/>
      <c r="AG1126" s="873"/>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hidden="1" customHeight="1" x14ac:dyDescent="0.15">
      <c r="A1127" s="872">
        <v>2</v>
      </c>
      <c r="B1127" s="872">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73"/>
      <c r="AD1127" s="873"/>
      <c r="AE1127" s="873"/>
      <c r="AF1127" s="873"/>
      <c r="AG1127" s="873"/>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hidden="1" customHeight="1" x14ac:dyDescent="0.15">
      <c r="A1128" s="872">
        <v>3</v>
      </c>
      <c r="B1128" s="872">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73"/>
      <c r="AD1128" s="873"/>
      <c r="AE1128" s="873"/>
      <c r="AF1128" s="873"/>
      <c r="AG1128" s="873"/>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hidden="1" customHeight="1" x14ac:dyDescent="0.15">
      <c r="A1129" s="872">
        <v>4</v>
      </c>
      <c r="B1129" s="872">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73"/>
      <c r="AD1129" s="873"/>
      <c r="AE1129" s="873"/>
      <c r="AF1129" s="873"/>
      <c r="AG1129" s="873"/>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hidden="1" customHeight="1" x14ac:dyDescent="0.15">
      <c r="A1130" s="872">
        <v>5</v>
      </c>
      <c r="B1130" s="872">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73"/>
      <c r="AD1130" s="873"/>
      <c r="AE1130" s="873"/>
      <c r="AF1130" s="873"/>
      <c r="AG1130" s="873"/>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hidden="1" customHeight="1" x14ac:dyDescent="0.15">
      <c r="A1131" s="872">
        <v>6</v>
      </c>
      <c r="B1131" s="872">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73"/>
      <c r="AD1131" s="873"/>
      <c r="AE1131" s="873"/>
      <c r="AF1131" s="873"/>
      <c r="AG1131" s="873"/>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hidden="1" customHeight="1" x14ac:dyDescent="0.15">
      <c r="A1132" s="872">
        <v>7</v>
      </c>
      <c r="B1132" s="872">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73"/>
      <c r="AD1132" s="873"/>
      <c r="AE1132" s="873"/>
      <c r="AF1132" s="873"/>
      <c r="AG1132" s="873"/>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hidden="1" customHeight="1" x14ac:dyDescent="0.15">
      <c r="A1133" s="872">
        <v>8</v>
      </c>
      <c r="B1133" s="872">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73"/>
      <c r="AD1133" s="873"/>
      <c r="AE1133" s="873"/>
      <c r="AF1133" s="873"/>
      <c r="AG1133" s="873"/>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hidden="1" customHeight="1" x14ac:dyDescent="0.15">
      <c r="A1134" s="872">
        <v>9</v>
      </c>
      <c r="B1134" s="872">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73"/>
      <c r="AD1134" s="873"/>
      <c r="AE1134" s="873"/>
      <c r="AF1134" s="873"/>
      <c r="AG1134" s="873"/>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hidden="1" customHeight="1" x14ac:dyDescent="0.15">
      <c r="A1135" s="872">
        <v>10</v>
      </c>
      <c r="B1135" s="872">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73"/>
      <c r="AD1135" s="873"/>
      <c r="AE1135" s="873"/>
      <c r="AF1135" s="873"/>
      <c r="AG1135" s="873"/>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hidden="1" customHeight="1" x14ac:dyDescent="0.15">
      <c r="A1136" s="872">
        <v>11</v>
      </c>
      <c r="B1136" s="872">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73"/>
      <c r="AD1136" s="873"/>
      <c r="AE1136" s="873"/>
      <c r="AF1136" s="873"/>
      <c r="AG1136" s="873"/>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hidden="1" customHeight="1" x14ac:dyDescent="0.15">
      <c r="A1137" s="872">
        <v>12</v>
      </c>
      <c r="B1137" s="872">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73"/>
      <c r="AD1137" s="873"/>
      <c r="AE1137" s="873"/>
      <c r="AF1137" s="873"/>
      <c r="AG1137" s="873"/>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hidden="1" customHeight="1" x14ac:dyDescent="0.15">
      <c r="A1138" s="872">
        <v>13</v>
      </c>
      <c r="B1138" s="872">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73"/>
      <c r="AD1138" s="873"/>
      <c r="AE1138" s="873"/>
      <c r="AF1138" s="873"/>
      <c r="AG1138" s="873"/>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hidden="1" customHeight="1" x14ac:dyDescent="0.15">
      <c r="A1139" s="872">
        <v>14</v>
      </c>
      <c r="B1139" s="872">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73"/>
      <c r="AD1139" s="873"/>
      <c r="AE1139" s="873"/>
      <c r="AF1139" s="873"/>
      <c r="AG1139" s="873"/>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hidden="1" customHeight="1" x14ac:dyDescent="0.15">
      <c r="A1140" s="872">
        <v>15</v>
      </c>
      <c r="B1140" s="872">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73"/>
      <c r="AD1140" s="873"/>
      <c r="AE1140" s="873"/>
      <c r="AF1140" s="873"/>
      <c r="AG1140" s="873"/>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hidden="1" customHeight="1" x14ac:dyDescent="0.15">
      <c r="A1141" s="872">
        <v>16</v>
      </c>
      <c r="B1141" s="872">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73"/>
      <c r="AD1141" s="873"/>
      <c r="AE1141" s="873"/>
      <c r="AF1141" s="873"/>
      <c r="AG1141" s="873"/>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hidden="1" customHeight="1" x14ac:dyDescent="0.15">
      <c r="A1142" s="872">
        <v>17</v>
      </c>
      <c r="B1142" s="872">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73"/>
      <c r="AD1142" s="873"/>
      <c r="AE1142" s="873"/>
      <c r="AF1142" s="873"/>
      <c r="AG1142" s="873"/>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hidden="1" customHeight="1" x14ac:dyDescent="0.15">
      <c r="A1143" s="872">
        <v>18</v>
      </c>
      <c r="B1143" s="872">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73"/>
      <c r="AD1143" s="873"/>
      <c r="AE1143" s="873"/>
      <c r="AF1143" s="873"/>
      <c r="AG1143" s="873"/>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hidden="1" customHeight="1" x14ac:dyDescent="0.15">
      <c r="A1144" s="872">
        <v>19</v>
      </c>
      <c r="B1144" s="872">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73"/>
      <c r="AD1144" s="873"/>
      <c r="AE1144" s="873"/>
      <c r="AF1144" s="873"/>
      <c r="AG1144" s="873"/>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hidden="1" customHeight="1" x14ac:dyDescent="0.15">
      <c r="A1145" s="872">
        <v>20</v>
      </c>
      <c r="B1145" s="872">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73"/>
      <c r="AD1145" s="873"/>
      <c r="AE1145" s="873"/>
      <c r="AF1145" s="873"/>
      <c r="AG1145" s="873"/>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hidden="1" customHeight="1" x14ac:dyDescent="0.15">
      <c r="A1146" s="872">
        <v>21</v>
      </c>
      <c r="B1146" s="872">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73"/>
      <c r="AD1146" s="873"/>
      <c r="AE1146" s="873"/>
      <c r="AF1146" s="873"/>
      <c r="AG1146" s="873"/>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hidden="1" customHeight="1" x14ac:dyDescent="0.15">
      <c r="A1147" s="872">
        <v>22</v>
      </c>
      <c r="B1147" s="872">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73"/>
      <c r="AD1147" s="873"/>
      <c r="AE1147" s="873"/>
      <c r="AF1147" s="873"/>
      <c r="AG1147" s="873"/>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hidden="1" customHeight="1" x14ac:dyDescent="0.15">
      <c r="A1148" s="872">
        <v>23</v>
      </c>
      <c r="B1148" s="872">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73"/>
      <c r="AD1148" s="873"/>
      <c r="AE1148" s="873"/>
      <c r="AF1148" s="873"/>
      <c r="AG1148" s="873"/>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hidden="1" customHeight="1" x14ac:dyDescent="0.15">
      <c r="A1149" s="872">
        <v>24</v>
      </c>
      <c r="B1149" s="872">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73"/>
      <c r="AD1149" s="873"/>
      <c r="AE1149" s="873"/>
      <c r="AF1149" s="873"/>
      <c r="AG1149" s="873"/>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hidden="1" customHeight="1" x14ac:dyDescent="0.15">
      <c r="A1150" s="872">
        <v>25</v>
      </c>
      <c r="B1150" s="872">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73"/>
      <c r="AD1150" s="873"/>
      <c r="AE1150" s="873"/>
      <c r="AF1150" s="873"/>
      <c r="AG1150" s="873"/>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hidden="1" customHeight="1" x14ac:dyDescent="0.15">
      <c r="A1151" s="872">
        <v>26</v>
      </c>
      <c r="B1151" s="872">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73"/>
      <c r="AD1151" s="873"/>
      <c r="AE1151" s="873"/>
      <c r="AF1151" s="873"/>
      <c r="AG1151" s="873"/>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hidden="1" customHeight="1" x14ac:dyDescent="0.15">
      <c r="A1152" s="872">
        <v>27</v>
      </c>
      <c r="B1152" s="872">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73"/>
      <c r="AD1152" s="873"/>
      <c r="AE1152" s="873"/>
      <c r="AF1152" s="873"/>
      <c r="AG1152" s="873"/>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hidden="1" customHeight="1" x14ac:dyDescent="0.15">
      <c r="A1153" s="872">
        <v>28</v>
      </c>
      <c r="B1153" s="872">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73"/>
      <c r="AD1153" s="873"/>
      <c r="AE1153" s="873"/>
      <c r="AF1153" s="873"/>
      <c r="AG1153" s="873"/>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hidden="1" customHeight="1" x14ac:dyDescent="0.15">
      <c r="A1154" s="872">
        <v>29</v>
      </c>
      <c r="B1154" s="872">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73"/>
      <c r="AD1154" s="873"/>
      <c r="AE1154" s="873"/>
      <c r="AF1154" s="873"/>
      <c r="AG1154" s="873"/>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hidden="1" customHeight="1" x14ac:dyDescent="0.15">
      <c r="A1155" s="872">
        <v>30</v>
      </c>
      <c r="B1155" s="872">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73"/>
      <c r="AD1155" s="873"/>
      <c r="AE1155" s="873"/>
      <c r="AF1155" s="873"/>
      <c r="AG1155" s="873"/>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hidden="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hidden="1" x14ac:dyDescent="0.15">
      <c r="B1157" s="11" t="s">
        <v>425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hidden="1" customHeight="1" x14ac:dyDescent="0.15">
      <c r="A1158" s="183"/>
      <c r="B1158" s="183"/>
      <c r="C1158" s="183" t="s">
        <v>99</v>
      </c>
      <c r="D1158" s="183"/>
      <c r="E1158" s="183"/>
      <c r="F1158" s="183"/>
      <c r="G1158" s="183"/>
      <c r="H1158" s="183"/>
      <c r="I1158" s="183"/>
      <c r="J1158" s="874" t="s">
        <v>108</v>
      </c>
      <c r="K1158" s="875"/>
      <c r="L1158" s="875"/>
      <c r="M1158" s="875"/>
      <c r="N1158" s="875"/>
      <c r="O1158" s="875"/>
      <c r="P1158" s="183" t="s">
        <v>27</v>
      </c>
      <c r="Q1158" s="183"/>
      <c r="R1158" s="183"/>
      <c r="S1158" s="183"/>
      <c r="T1158" s="183"/>
      <c r="U1158" s="183"/>
      <c r="V1158" s="183"/>
      <c r="W1158" s="183"/>
      <c r="X1158" s="183"/>
      <c r="Y1158" s="415" t="s">
        <v>509</v>
      </c>
      <c r="Z1158" s="415"/>
      <c r="AA1158" s="415"/>
      <c r="AB1158" s="415"/>
      <c r="AC1158" s="874" t="s">
        <v>433</v>
      </c>
      <c r="AD1158" s="874"/>
      <c r="AE1158" s="874"/>
      <c r="AF1158" s="874"/>
      <c r="AG1158" s="874"/>
      <c r="AH1158" s="415" t="s">
        <v>456</v>
      </c>
      <c r="AI1158" s="183"/>
      <c r="AJ1158" s="183"/>
      <c r="AK1158" s="183"/>
      <c r="AL1158" s="183" t="s">
        <v>26</v>
      </c>
      <c r="AM1158" s="183"/>
      <c r="AN1158" s="183"/>
      <c r="AO1158" s="416"/>
      <c r="AP1158" s="874" t="s">
        <v>512</v>
      </c>
      <c r="AQ1158" s="874"/>
      <c r="AR1158" s="874"/>
      <c r="AS1158" s="874"/>
      <c r="AT1158" s="874"/>
      <c r="AU1158" s="874"/>
      <c r="AV1158" s="874"/>
      <c r="AW1158" s="874"/>
      <c r="AX1158" s="874"/>
      <c r="AY1158">
        <f>$AY$1156</f>
        <v>0</v>
      </c>
    </row>
    <row r="1159" spans="1:51" ht="26.25" hidden="1" customHeight="1" x14ac:dyDescent="0.15">
      <c r="A1159" s="872">
        <v>1</v>
      </c>
      <c r="B1159" s="872">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73"/>
      <c r="AD1159" s="873"/>
      <c r="AE1159" s="873"/>
      <c r="AF1159" s="873"/>
      <c r="AG1159" s="873"/>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hidden="1" customHeight="1" x14ac:dyDescent="0.15">
      <c r="A1160" s="872">
        <v>2</v>
      </c>
      <c r="B1160" s="872">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73"/>
      <c r="AD1160" s="873"/>
      <c r="AE1160" s="873"/>
      <c r="AF1160" s="873"/>
      <c r="AG1160" s="873"/>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hidden="1" customHeight="1" x14ac:dyDescent="0.15">
      <c r="A1161" s="872">
        <v>3</v>
      </c>
      <c r="B1161" s="872">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73"/>
      <c r="AD1161" s="873"/>
      <c r="AE1161" s="873"/>
      <c r="AF1161" s="873"/>
      <c r="AG1161" s="873"/>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hidden="1" customHeight="1" x14ac:dyDescent="0.15">
      <c r="A1162" s="872">
        <v>4</v>
      </c>
      <c r="B1162" s="872">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73"/>
      <c r="AD1162" s="873"/>
      <c r="AE1162" s="873"/>
      <c r="AF1162" s="873"/>
      <c r="AG1162" s="873"/>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hidden="1" customHeight="1" x14ac:dyDescent="0.15">
      <c r="A1163" s="872">
        <v>5</v>
      </c>
      <c r="B1163" s="872">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73"/>
      <c r="AD1163" s="873"/>
      <c r="AE1163" s="873"/>
      <c r="AF1163" s="873"/>
      <c r="AG1163" s="873"/>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hidden="1" customHeight="1" x14ac:dyDescent="0.15">
      <c r="A1164" s="872">
        <v>6</v>
      </c>
      <c r="B1164" s="872">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73"/>
      <c r="AD1164" s="873"/>
      <c r="AE1164" s="873"/>
      <c r="AF1164" s="873"/>
      <c r="AG1164" s="873"/>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hidden="1" customHeight="1" x14ac:dyDescent="0.15">
      <c r="A1165" s="872">
        <v>7</v>
      </c>
      <c r="B1165" s="872">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73"/>
      <c r="AD1165" s="873"/>
      <c r="AE1165" s="873"/>
      <c r="AF1165" s="873"/>
      <c r="AG1165" s="873"/>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hidden="1" customHeight="1" x14ac:dyDescent="0.15">
      <c r="A1166" s="872">
        <v>8</v>
      </c>
      <c r="B1166" s="872">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73"/>
      <c r="AD1166" s="873"/>
      <c r="AE1166" s="873"/>
      <c r="AF1166" s="873"/>
      <c r="AG1166" s="873"/>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hidden="1" customHeight="1" x14ac:dyDescent="0.15">
      <c r="A1167" s="872">
        <v>9</v>
      </c>
      <c r="B1167" s="872">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73"/>
      <c r="AD1167" s="873"/>
      <c r="AE1167" s="873"/>
      <c r="AF1167" s="873"/>
      <c r="AG1167" s="873"/>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hidden="1" customHeight="1" x14ac:dyDescent="0.15">
      <c r="A1168" s="872">
        <v>10</v>
      </c>
      <c r="B1168" s="872">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73"/>
      <c r="AD1168" s="873"/>
      <c r="AE1168" s="873"/>
      <c r="AF1168" s="873"/>
      <c r="AG1168" s="873"/>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hidden="1" customHeight="1" x14ac:dyDescent="0.15">
      <c r="A1169" s="872">
        <v>11</v>
      </c>
      <c r="B1169" s="872">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73"/>
      <c r="AD1169" s="873"/>
      <c r="AE1169" s="873"/>
      <c r="AF1169" s="873"/>
      <c r="AG1169" s="873"/>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hidden="1" customHeight="1" x14ac:dyDescent="0.15">
      <c r="A1170" s="872">
        <v>12</v>
      </c>
      <c r="B1170" s="872">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73"/>
      <c r="AD1170" s="873"/>
      <c r="AE1170" s="873"/>
      <c r="AF1170" s="873"/>
      <c r="AG1170" s="873"/>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hidden="1" customHeight="1" x14ac:dyDescent="0.15">
      <c r="A1171" s="872">
        <v>13</v>
      </c>
      <c r="B1171" s="872">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73"/>
      <c r="AD1171" s="873"/>
      <c r="AE1171" s="873"/>
      <c r="AF1171" s="873"/>
      <c r="AG1171" s="873"/>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hidden="1" customHeight="1" x14ac:dyDescent="0.15">
      <c r="A1172" s="872">
        <v>14</v>
      </c>
      <c r="B1172" s="872">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73"/>
      <c r="AD1172" s="873"/>
      <c r="AE1172" s="873"/>
      <c r="AF1172" s="873"/>
      <c r="AG1172" s="873"/>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hidden="1" customHeight="1" x14ac:dyDescent="0.15">
      <c r="A1173" s="872">
        <v>15</v>
      </c>
      <c r="B1173" s="872">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73"/>
      <c r="AD1173" s="873"/>
      <c r="AE1173" s="873"/>
      <c r="AF1173" s="873"/>
      <c r="AG1173" s="873"/>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hidden="1" customHeight="1" x14ac:dyDescent="0.15">
      <c r="A1174" s="872">
        <v>16</v>
      </c>
      <c r="B1174" s="872">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73"/>
      <c r="AD1174" s="873"/>
      <c r="AE1174" s="873"/>
      <c r="AF1174" s="873"/>
      <c r="AG1174" s="873"/>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hidden="1" customHeight="1" x14ac:dyDescent="0.15">
      <c r="A1175" s="872">
        <v>17</v>
      </c>
      <c r="B1175" s="872">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73"/>
      <c r="AD1175" s="873"/>
      <c r="AE1175" s="873"/>
      <c r="AF1175" s="873"/>
      <c r="AG1175" s="873"/>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hidden="1" customHeight="1" x14ac:dyDescent="0.15">
      <c r="A1176" s="872">
        <v>18</v>
      </c>
      <c r="B1176" s="872">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73"/>
      <c r="AD1176" s="873"/>
      <c r="AE1176" s="873"/>
      <c r="AF1176" s="873"/>
      <c r="AG1176" s="873"/>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hidden="1" customHeight="1" x14ac:dyDescent="0.15">
      <c r="A1177" s="872">
        <v>19</v>
      </c>
      <c r="B1177" s="872">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73"/>
      <c r="AD1177" s="873"/>
      <c r="AE1177" s="873"/>
      <c r="AF1177" s="873"/>
      <c r="AG1177" s="873"/>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hidden="1" customHeight="1" x14ac:dyDescent="0.15">
      <c r="A1178" s="872">
        <v>20</v>
      </c>
      <c r="B1178" s="872">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73"/>
      <c r="AD1178" s="873"/>
      <c r="AE1178" s="873"/>
      <c r="AF1178" s="873"/>
      <c r="AG1178" s="873"/>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hidden="1" customHeight="1" x14ac:dyDescent="0.15">
      <c r="A1179" s="872">
        <v>21</v>
      </c>
      <c r="B1179" s="872">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73"/>
      <c r="AD1179" s="873"/>
      <c r="AE1179" s="873"/>
      <c r="AF1179" s="873"/>
      <c r="AG1179" s="873"/>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hidden="1" customHeight="1" x14ac:dyDescent="0.15">
      <c r="A1180" s="872">
        <v>22</v>
      </c>
      <c r="B1180" s="872">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73"/>
      <c r="AD1180" s="873"/>
      <c r="AE1180" s="873"/>
      <c r="AF1180" s="873"/>
      <c r="AG1180" s="873"/>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hidden="1" customHeight="1" x14ac:dyDescent="0.15">
      <c r="A1181" s="872">
        <v>23</v>
      </c>
      <c r="B1181" s="872">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73"/>
      <c r="AD1181" s="873"/>
      <c r="AE1181" s="873"/>
      <c r="AF1181" s="873"/>
      <c r="AG1181" s="873"/>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hidden="1" customHeight="1" x14ac:dyDescent="0.15">
      <c r="A1182" s="872">
        <v>24</v>
      </c>
      <c r="B1182" s="872">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73"/>
      <c r="AD1182" s="873"/>
      <c r="AE1182" s="873"/>
      <c r="AF1182" s="873"/>
      <c r="AG1182" s="873"/>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hidden="1" customHeight="1" x14ac:dyDescent="0.15">
      <c r="A1183" s="872">
        <v>25</v>
      </c>
      <c r="B1183" s="872">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73"/>
      <c r="AD1183" s="873"/>
      <c r="AE1183" s="873"/>
      <c r="AF1183" s="873"/>
      <c r="AG1183" s="873"/>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hidden="1" customHeight="1" x14ac:dyDescent="0.15">
      <c r="A1184" s="872">
        <v>26</v>
      </c>
      <c r="B1184" s="872">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73"/>
      <c r="AD1184" s="873"/>
      <c r="AE1184" s="873"/>
      <c r="AF1184" s="873"/>
      <c r="AG1184" s="873"/>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hidden="1" customHeight="1" x14ac:dyDescent="0.15">
      <c r="A1185" s="872">
        <v>27</v>
      </c>
      <c r="B1185" s="872">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73"/>
      <c r="AD1185" s="873"/>
      <c r="AE1185" s="873"/>
      <c r="AF1185" s="873"/>
      <c r="AG1185" s="873"/>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hidden="1" customHeight="1" x14ac:dyDescent="0.15">
      <c r="A1186" s="872">
        <v>28</v>
      </c>
      <c r="B1186" s="872">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73"/>
      <c r="AD1186" s="873"/>
      <c r="AE1186" s="873"/>
      <c r="AF1186" s="873"/>
      <c r="AG1186" s="873"/>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hidden="1" customHeight="1" x14ac:dyDescent="0.15">
      <c r="A1187" s="872">
        <v>29</v>
      </c>
      <c r="B1187" s="872">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73"/>
      <c r="AD1187" s="873"/>
      <c r="AE1187" s="873"/>
      <c r="AF1187" s="873"/>
      <c r="AG1187" s="873"/>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hidden="1" customHeight="1" x14ac:dyDescent="0.15">
      <c r="A1188" s="872">
        <v>30</v>
      </c>
      <c r="B1188" s="872">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73"/>
      <c r="AD1188" s="873"/>
      <c r="AE1188" s="873"/>
      <c r="AF1188" s="873"/>
      <c r="AG1188" s="873"/>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hidden="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hidden="1" x14ac:dyDescent="0.15">
      <c r="B1190" s="11" t="s">
        <v>427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hidden="1" customHeight="1" x14ac:dyDescent="0.15">
      <c r="A1191" s="183"/>
      <c r="B1191" s="183"/>
      <c r="C1191" s="183" t="s">
        <v>99</v>
      </c>
      <c r="D1191" s="183"/>
      <c r="E1191" s="183"/>
      <c r="F1191" s="183"/>
      <c r="G1191" s="183"/>
      <c r="H1191" s="183"/>
      <c r="I1191" s="183"/>
      <c r="J1191" s="874" t="s">
        <v>108</v>
      </c>
      <c r="K1191" s="875"/>
      <c r="L1191" s="875"/>
      <c r="M1191" s="875"/>
      <c r="N1191" s="875"/>
      <c r="O1191" s="875"/>
      <c r="P1191" s="183" t="s">
        <v>27</v>
      </c>
      <c r="Q1191" s="183"/>
      <c r="R1191" s="183"/>
      <c r="S1191" s="183"/>
      <c r="T1191" s="183"/>
      <c r="U1191" s="183"/>
      <c r="V1191" s="183"/>
      <c r="W1191" s="183"/>
      <c r="X1191" s="183"/>
      <c r="Y1191" s="415" t="s">
        <v>509</v>
      </c>
      <c r="Z1191" s="415"/>
      <c r="AA1191" s="415"/>
      <c r="AB1191" s="415"/>
      <c r="AC1191" s="874" t="s">
        <v>433</v>
      </c>
      <c r="AD1191" s="874"/>
      <c r="AE1191" s="874"/>
      <c r="AF1191" s="874"/>
      <c r="AG1191" s="874"/>
      <c r="AH1191" s="415" t="s">
        <v>456</v>
      </c>
      <c r="AI1191" s="183"/>
      <c r="AJ1191" s="183"/>
      <c r="AK1191" s="183"/>
      <c r="AL1191" s="183" t="s">
        <v>26</v>
      </c>
      <c r="AM1191" s="183"/>
      <c r="AN1191" s="183"/>
      <c r="AO1191" s="416"/>
      <c r="AP1191" s="874" t="s">
        <v>512</v>
      </c>
      <c r="AQ1191" s="874"/>
      <c r="AR1191" s="874"/>
      <c r="AS1191" s="874"/>
      <c r="AT1191" s="874"/>
      <c r="AU1191" s="874"/>
      <c r="AV1191" s="874"/>
      <c r="AW1191" s="874"/>
      <c r="AX1191" s="874"/>
      <c r="AY1191">
        <f>$AY$1189</f>
        <v>0</v>
      </c>
    </row>
    <row r="1192" spans="1:51" ht="26.25" hidden="1" customHeight="1" x14ac:dyDescent="0.15">
      <c r="A1192" s="872">
        <v>1</v>
      </c>
      <c r="B1192" s="872">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73"/>
      <c r="AD1192" s="873"/>
      <c r="AE1192" s="873"/>
      <c r="AF1192" s="873"/>
      <c r="AG1192" s="873"/>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hidden="1" customHeight="1" x14ac:dyDescent="0.15">
      <c r="A1193" s="872">
        <v>2</v>
      </c>
      <c r="B1193" s="872">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73"/>
      <c r="AD1193" s="873"/>
      <c r="AE1193" s="873"/>
      <c r="AF1193" s="873"/>
      <c r="AG1193" s="873"/>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hidden="1" customHeight="1" x14ac:dyDescent="0.15">
      <c r="A1194" s="872">
        <v>3</v>
      </c>
      <c r="B1194" s="872">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73"/>
      <c r="AD1194" s="873"/>
      <c r="AE1194" s="873"/>
      <c r="AF1194" s="873"/>
      <c r="AG1194" s="873"/>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hidden="1" customHeight="1" x14ac:dyDescent="0.15">
      <c r="A1195" s="872">
        <v>4</v>
      </c>
      <c r="B1195" s="872">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73"/>
      <c r="AD1195" s="873"/>
      <c r="AE1195" s="873"/>
      <c r="AF1195" s="873"/>
      <c r="AG1195" s="873"/>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hidden="1" customHeight="1" x14ac:dyDescent="0.15">
      <c r="A1196" s="872">
        <v>5</v>
      </c>
      <c r="B1196" s="872">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73"/>
      <c r="AD1196" s="873"/>
      <c r="AE1196" s="873"/>
      <c r="AF1196" s="873"/>
      <c r="AG1196" s="873"/>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hidden="1" customHeight="1" x14ac:dyDescent="0.15">
      <c r="A1197" s="872">
        <v>6</v>
      </c>
      <c r="B1197" s="872">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73"/>
      <c r="AD1197" s="873"/>
      <c r="AE1197" s="873"/>
      <c r="AF1197" s="873"/>
      <c r="AG1197" s="873"/>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hidden="1" customHeight="1" x14ac:dyDescent="0.15">
      <c r="A1198" s="872">
        <v>7</v>
      </c>
      <c r="B1198" s="872">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73"/>
      <c r="AD1198" s="873"/>
      <c r="AE1198" s="873"/>
      <c r="AF1198" s="873"/>
      <c r="AG1198" s="873"/>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hidden="1" customHeight="1" x14ac:dyDescent="0.15">
      <c r="A1199" s="872">
        <v>8</v>
      </c>
      <c r="B1199" s="872">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73"/>
      <c r="AD1199" s="873"/>
      <c r="AE1199" s="873"/>
      <c r="AF1199" s="873"/>
      <c r="AG1199" s="873"/>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hidden="1" customHeight="1" x14ac:dyDescent="0.15">
      <c r="A1200" s="872">
        <v>9</v>
      </c>
      <c r="B1200" s="872">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73"/>
      <c r="AD1200" s="873"/>
      <c r="AE1200" s="873"/>
      <c r="AF1200" s="873"/>
      <c r="AG1200" s="873"/>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hidden="1" customHeight="1" x14ac:dyDescent="0.15">
      <c r="A1201" s="872">
        <v>10</v>
      </c>
      <c r="B1201" s="872">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73"/>
      <c r="AD1201" s="873"/>
      <c r="AE1201" s="873"/>
      <c r="AF1201" s="873"/>
      <c r="AG1201" s="873"/>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hidden="1" customHeight="1" x14ac:dyDescent="0.15">
      <c r="A1202" s="872">
        <v>11</v>
      </c>
      <c r="B1202" s="872">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73"/>
      <c r="AD1202" s="873"/>
      <c r="AE1202" s="873"/>
      <c r="AF1202" s="873"/>
      <c r="AG1202" s="873"/>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hidden="1" customHeight="1" x14ac:dyDescent="0.15">
      <c r="A1203" s="872">
        <v>12</v>
      </c>
      <c r="B1203" s="872">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73"/>
      <c r="AD1203" s="873"/>
      <c r="AE1203" s="873"/>
      <c r="AF1203" s="873"/>
      <c r="AG1203" s="873"/>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hidden="1" customHeight="1" x14ac:dyDescent="0.15">
      <c r="A1204" s="872">
        <v>13</v>
      </c>
      <c r="B1204" s="872">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73"/>
      <c r="AD1204" s="873"/>
      <c r="AE1204" s="873"/>
      <c r="AF1204" s="873"/>
      <c r="AG1204" s="873"/>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hidden="1" customHeight="1" x14ac:dyDescent="0.15">
      <c r="A1205" s="872">
        <v>14</v>
      </c>
      <c r="B1205" s="872">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73"/>
      <c r="AD1205" s="873"/>
      <c r="AE1205" s="873"/>
      <c r="AF1205" s="873"/>
      <c r="AG1205" s="873"/>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hidden="1" customHeight="1" x14ac:dyDescent="0.15">
      <c r="A1206" s="872">
        <v>15</v>
      </c>
      <c r="B1206" s="872">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73"/>
      <c r="AD1206" s="873"/>
      <c r="AE1206" s="873"/>
      <c r="AF1206" s="873"/>
      <c r="AG1206" s="873"/>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hidden="1" customHeight="1" x14ac:dyDescent="0.15">
      <c r="A1207" s="872">
        <v>16</v>
      </c>
      <c r="B1207" s="872">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73"/>
      <c r="AD1207" s="873"/>
      <c r="AE1207" s="873"/>
      <c r="AF1207" s="873"/>
      <c r="AG1207" s="873"/>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hidden="1" customHeight="1" x14ac:dyDescent="0.15">
      <c r="A1208" s="872">
        <v>17</v>
      </c>
      <c r="B1208" s="872">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73"/>
      <c r="AD1208" s="873"/>
      <c r="AE1208" s="873"/>
      <c r="AF1208" s="873"/>
      <c r="AG1208" s="873"/>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hidden="1" customHeight="1" x14ac:dyDescent="0.15">
      <c r="A1209" s="872">
        <v>18</v>
      </c>
      <c r="B1209" s="872">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73"/>
      <c r="AD1209" s="873"/>
      <c r="AE1209" s="873"/>
      <c r="AF1209" s="873"/>
      <c r="AG1209" s="873"/>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hidden="1" customHeight="1" x14ac:dyDescent="0.15">
      <c r="A1210" s="872">
        <v>19</v>
      </c>
      <c r="B1210" s="872">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73"/>
      <c r="AD1210" s="873"/>
      <c r="AE1210" s="873"/>
      <c r="AF1210" s="873"/>
      <c r="AG1210" s="873"/>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hidden="1" customHeight="1" x14ac:dyDescent="0.15">
      <c r="A1211" s="872">
        <v>20</v>
      </c>
      <c r="B1211" s="872">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73"/>
      <c r="AD1211" s="873"/>
      <c r="AE1211" s="873"/>
      <c r="AF1211" s="873"/>
      <c r="AG1211" s="873"/>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hidden="1" customHeight="1" x14ac:dyDescent="0.15">
      <c r="A1212" s="872">
        <v>21</v>
      </c>
      <c r="B1212" s="872">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73"/>
      <c r="AD1212" s="873"/>
      <c r="AE1212" s="873"/>
      <c r="AF1212" s="873"/>
      <c r="AG1212" s="873"/>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hidden="1" customHeight="1" x14ac:dyDescent="0.15">
      <c r="A1213" s="872">
        <v>22</v>
      </c>
      <c r="B1213" s="872">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73"/>
      <c r="AD1213" s="873"/>
      <c r="AE1213" s="873"/>
      <c r="AF1213" s="873"/>
      <c r="AG1213" s="873"/>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hidden="1" customHeight="1" x14ac:dyDescent="0.15">
      <c r="A1214" s="872">
        <v>23</v>
      </c>
      <c r="B1214" s="872">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73"/>
      <c r="AD1214" s="873"/>
      <c r="AE1214" s="873"/>
      <c r="AF1214" s="873"/>
      <c r="AG1214" s="873"/>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hidden="1" customHeight="1" x14ac:dyDescent="0.15">
      <c r="A1215" s="872">
        <v>24</v>
      </c>
      <c r="B1215" s="872">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73"/>
      <c r="AD1215" s="873"/>
      <c r="AE1215" s="873"/>
      <c r="AF1215" s="873"/>
      <c r="AG1215" s="873"/>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hidden="1" customHeight="1" x14ac:dyDescent="0.15">
      <c r="A1216" s="872">
        <v>25</v>
      </c>
      <c r="B1216" s="872">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73"/>
      <c r="AD1216" s="873"/>
      <c r="AE1216" s="873"/>
      <c r="AF1216" s="873"/>
      <c r="AG1216" s="873"/>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hidden="1" customHeight="1" x14ac:dyDescent="0.15">
      <c r="A1217" s="872">
        <v>26</v>
      </c>
      <c r="B1217" s="872">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73"/>
      <c r="AD1217" s="873"/>
      <c r="AE1217" s="873"/>
      <c r="AF1217" s="873"/>
      <c r="AG1217" s="873"/>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hidden="1" customHeight="1" x14ac:dyDescent="0.15">
      <c r="A1218" s="872">
        <v>27</v>
      </c>
      <c r="B1218" s="872">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73"/>
      <c r="AD1218" s="873"/>
      <c r="AE1218" s="873"/>
      <c r="AF1218" s="873"/>
      <c r="AG1218" s="873"/>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hidden="1" customHeight="1" x14ac:dyDescent="0.15">
      <c r="A1219" s="872">
        <v>28</v>
      </c>
      <c r="B1219" s="872">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73"/>
      <c r="AD1219" s="873"/>
      <c r="AE1219" s="873"/>
      <c r="AF1219" s="873"/>
      <c r="AG1219" s="873"/>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hidden="1" customHeight="1" x14ac:dyDescent="0.15">
      <c r="A1220" s="872">
        <v>29</v>
      </c>
      <c r="B1220" s="872">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73"/>
      <c r="AD1220" s="873"/>
      <c r="AE1220" s="873"/>
      <c r="AF1220" s="873"/>
      <c r="AG1220" s="873"/>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hidden="1" customHeight="1" x14ac:dyDescent="0.15">
      <c r="A1221" s="872">
        <v>30</v>
      </c>
      <c r="B1221" s="872">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73"/>
      <c r="AD1221" s="873"/>
      <c r="AE1221" s="873"/>
      <c r="AF1221" s="873"/>
      <c r="AG1221" s="873"/>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hidden="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hidden="1" x14ac:dyDescent="0.15">
      <c r="B1223" s="11" t="s">
        <v>361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hidden="1" customHeight="1" x14ac:dyDescent="0.15">
      <c r="A1224" s="183"/>
      <c r="B1224" s="183"/>
      <c r="C1224" s="183" t="s">
        <v>99</v>
      </c>
      <c r="D1224" s="183"/>
      <c r="E1224" s="183"/>
      <c r="F1224" s="183"/>
      <c r="G1224" s="183"/>
      <c r="H1224" s="183"/>
      <c r="I1224" s="183"/>
      <c r="J1224" s="874" t="s">
        <v>108</v>
      </c>
      <c r="K1224" s="875"/>
      <c r="L1224" s="875"/>
      <c r="M1224" s="875"/>
      <c r="N1224" s="875"/>
      <c r="O1224" s="875"/>
      <c r="P1224" s="183" t="s">
        <v>27</v>
      </c>
      <c r="Q1224" s="183"/>
      <c r="R1224" s="183"/>
      <c r="S1224" s="183"/>
      <c r="T1224" s="183"/>
      <c r="U1224" s="183"/>
      <c r="V1224" s="183"/>
      <c r="W1224" s="183"/>
      <c r="X1224" s="183"/>
      <c r="Y1224" s="415" t="s">
        <v>509</v>
      </c>
      <c r="Z1224" s="415"/>
      <c r="AA1224" s="415"/>
      <c r="AB1224" s="415"/>
      <c r="AC1224" s="874" t="s">
        <v>433</v>
      </c>
      <c r="AD1224" s="874"/>
      <c r="AE1224" s="874"/>
      <c r="AF1224" s="874"/>
      <c r="AG1224" s="874"/>
      <c r="AH1224" s="415" t="s">
        <v>456</v>
      </c>
      <c r="AI1224" s="183"/>
      <c r="AJ1224" s="183"/>
      <c r="AK1224" s="183"/>
      <c r="AL1224" s="183" t="s">
        <v>26</v>
      </c>
      <c r="AM1224" s="183"/>
      <c r="AN1224" s="183"/>
      <c r="AO1224" s="416"/>
      <c r="AP1224" s="874" t="s">
        <v>512</v>
      </c>
      <c r="AQ1224" s="874"/>
      <c r="AR1224" s="874"/>
      <c r="AS1224" s="874"/>
      <c r="AT1224" s="874"/>
      <c r="AU1224" s="874"/>
      <c r="AV1224" s="874"/>
      <c r="AW1224" s="874"/>
      <c r="AX1224" s="874"/>
      <c r="AY1224">
        <f>$AY$1222</f>
        <v>0</v>
      </c>
    </row>
    <row r="1225" spans="1:51" ht="26.25" hidden="1" customHeight="1" x14ac:dyDescent="0.15">
      <c r="A1225" s="872">
        <v>1</v>
      </c>
      <c r="B1225" s="872">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73"/>
      <c r="AD1225" s="873"/>
      <c r="AE1225" s="873"/>
      <c r="AF1225" s="873"/>
      <c r="AG1225" s="873"/>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hidden="1" customHeight="1" x14ac:dyDescent="0.15">
      <c r="A1226" s="872">
        <v>2</v>
      </c>
      <c r="B1226" s="872">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73"/>
      <c r="AD1226" s="873"/>
      <c r="AE1226" s="873"/>
      <c r="AF1226" s="873"/>
      <c r="AG1226" s="873"/>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hidden="1" customHeight="1" x14ac:dyDescent="0.15">
      <c r="A1227" s="872">
        <v>3</v>
      </c>
      <c r="B1227" s="872">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73"/>
      <c r="AD1227" s="873"/>
      <c r="AE1227" s="873"/>
      <c r="AF1227" s="873"/>
      <c r="AG1227" s="873"/>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hidden="1" customHeight="1" x14ac:dyDescent="0.15">
      <c r="A1228" s="872">
        <v>4</v>
      </c>
      <c r="B1228" s="872">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73"/>
      <c r="AD1228" s="873"/>
      <c r="AE1228" s="873"/>
      <c r="AF1228" s="873"/>
      <c r="AG1228" s="873"/>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hidden="1" customHeight="1" x14ac:dyDescent="0.15">
      <c r="A1229" s="872">
        <v>5</v>
      </c>
      <c r="B1229" s="872">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73"/>
      <c r="AD1229" s="873"/>
      <c r="AE1229" s="873"/>
      <c r="AF1229" s="873"/>
      <c r="AG1229" s="873"/>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hidden="1" customHeight="1" x14ac:dyDescent="0.15">
      <c r="A1230" s="872">
        <v>6</v>
      </c>
      <c r="B1230" s="872">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73"/>
      <c r="AD1230" s="873"/>
      <c r="AE1230" s="873"/>
      <c r="AF1230" s="873"/>
      <c r="AG1230" s="873"/>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hidden="1" customHeight="1" x14ac:dyDescent="0.15">
      <c r="A1231" s="872">
        <v>7</v>
      </c>
      <c r="B1231" s="872">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73"/>
      <c r="AD1231" s="873"/>
      <c r="AE1231" s="873"/>
      <c r="AF1231" s="873"/>
      <c r="AG1231" s="873"/>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hidden="1" customHeight="1" x14ac:dyDescent="0.15">
      <c r="A1232" s="872">
        <v>8</v>
      </c>
      <c r="B1232" s="872">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73"/>
      <c r="AD1232" s="873"/>
      <c r="AE1232" s="873"/>
      <c r="AF1232" s="873"/>
      <c r="AG1232" s="873"/>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hidden="1" customHeight="1" x14ac:dyDescent="0.15">
      <c r="A1233" s="872">
        <v>9</v>
      </c>
      <c r="B1233" s="872">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73"/>
      <c r="AD1233" s="873"/>
      <c r="AE1233" s="873"/>
      <c r="AF1233" s="873"/>
      <c r="AG1233" s="873"/>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hidden="1" customHeight="1" x14ac:dyDescent="0.15">
      <c r="A1234" s="872">
        <v>10</v>
      </c>
      <c r="B1234" s="872">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73"/>
      <c r="AD1234" s="873"/>
      <c r="AE1234" s="873"/>
      <c r="AF1234" s="873"/>
      <c r="AG1234" s="873"/>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hidden="1" customHeight="1" x14ac:dyDescent="0.15">
      <c r="A1235" s="872">
        <v>11</v>
      </c>
      <c r="B1235" s="872">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73"/>
      <c r="AD1235" s="873"/>
      <c r="AE1235" s="873"/>
      <c r="AF1235" s="873"/>
      <c r="AG1235" s="873"/>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hidden="1" customHeight="1" x14ac:dyDescent="0.15">
      <c r="A1236" s="872">
        <v>12</v>
      </c>
      <c r="B1236" s="872">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73"/>
      <c r="AD1236" s="873"/>
      <c r="AE1236" s="873"/>
      <c r="AF1236" s="873"/>
      <c r="AG1236" s="873"/>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hidden="1" customHeight="1" x14ac:dyDescent="0.15">
      <c r="A1237" s="872">
        <v>13</v>
      </c>
      <c r="B1237" s="872">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73"/>
      <c r="AD1237" s="873"/>
      <c r="AE1237" s="873"/>
      <c r="AF1237" s="873"/>
      <c r="AG1237" s="873"/>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hidden="1" customHeight="1" x14ac:dyDescent="0.15">
      <c r="A1238" s="872">
        <v>14</v>
      </c>
      <c r="B1238" s="872">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73"/>
      <c r="AD1238" s="873"/>
      <c r="AE1238" s="873"/>
      <c r="AF1238" s="873"/>
      <c r="AG1238" s="873"/>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hidden="1" customHeight="1" x14ac:dyDescent="0.15">
      <c r="A1239" s="872">
        <v>15</v>
      </c>
      <c r="B1239" s="872">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73"/>
      <c r="AD1239" s="873"/>
      <c r="AE1239" s="873"/>
      <c r="AF1239" s="873"/>
      <c r="AG1239" s="873"/>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hidden="1" customHeight="1" x14ac:dyDescent="0.15">
      <c r="A1240" s="872">
        <v>16</v>
      </c>
      <c r="B1240" s="872">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73"/>
      <c r="AD1240" s="873"/>
      <c r="AE1240" s="873"/>
      <c r="AF1240" s="873"/>
      <c r="AG1240" s="873"/>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hidden="1" customHeight="1" x14ac:dyDescent="0.15">
      <c r="A1241" s="872">
        <v>17</v>
      </c>
      <c r="B1241" s="872">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73"/>
      <c r="AD1241" s="873"/>
      <c r="AE1241" s="873"/>
      <c r="AF1241" s="873"/>
      <c r="AG1241" s="873"/>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hidden="1" customHeight="1" x14ac:dyDescent="0.15">
      <c r="A1242" s="872">
        <v>18</v>
      </c>
      <c r="B1242" s="872">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73"/>
      <c r="AD1242" s="873"/>
      <c r="AE1242" s="873"/>
      <c r="AF1242" s="873"/>
      <c r="AG1242" s="873"/>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hidden="1" customHeight="1" x14ac:dyDescent="0.15">
      <c r="A1243" s="872">
        <v>19</v>
      </c>
      <c r="B1243" s="872">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73"/>
      <c r="AD1243" s="873"/>
      <c r="AE1243" s="873"/>
      <c r="AF1243" s="873"/>
      <c r="AG1243" s="873"/>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hidden="1" customHeight="1" x14ac:dyDescent="0.15">
      <c r="A1244" s="872">
        <v>20</v>
      </c>
      <c r="B1244" s="872">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73"/>
      <c r="AD1244" s="873"/>
      <c r="AE1244" s="873"/>
      <c r="AF1244" s="873"/>
      <c r="AG1244" s="873"/>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hidden="1" customHeight="1" x14ac:dyDescent="0.15">
      <c r="A1245" s="872">
        <v>21</v>
      </c>
      <c r="B1245" s="872">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73"/>
      <c r="AD1245" s="873"/>
      <c r="AE1245" s="873"/>
      <c r="AF1245" s="873"/>
      <c r="AG1245" s="873"/>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hidden="1" customHeight="1" x14ac:dyDescent="0.15">
      <c r="A1246" s="872">
        <v>22</v>
      </c>
      <c r="B1246" s="872">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73"/>
      <c r="AD1246" s="873"/>
      <c r="AE1246" s="873"/>
      <c r="AF1246" s="873"/>
      <c r="AG1246" s="873"/>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hidden="1" customHeight="1" x14ac:dyDescent="0.15">
      <c r="A1247" s="872">
        <v>23</v>
      </c>
      <c r="B1247" s="872">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73"/>
      <c r="AD1247" s="873"/>
      <c r="AE1247" s="873"/>
      <c r="AF1247" s="873"/>
      <c r="AG1247" s="873"/>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hidden="1" customHeight="1" x14ac:dyDescent="0.15">
      <c r="A1248" s="872">
        <v>24</v>
      </c>
      <c r="B1248" s="872">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73"/>
      <c r="AD1248" s="873"/>
      <c r="AE1248" s="873"/>
      <c r="AF1248" s="873"/>
      <c r="AG1248" s="873"/>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hidden="1" customHeight="1" x14ac:dyDescent="0.15">
      <c r="A1249" s="872">
        <v>25</v>
      </c>
      <c r="B1249" s="872">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73"/>
      <c r="AD1249" s="873"/>
      <c r="AE1249" s="873"/>
      <c r="AF1249" s="873"/>
      <c r="AG1249" s="873"/>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hidden="1" customHeight="1" x14ac:dyDescent="0.15">
      <c r="A1250" s="872">
        <v>26</v>
      </c>
      <c r="B1250" s="872">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73"/>
      <c r="AD1250" s="873"/>
      <c r="AE1250" s="873"/>
      <c r="AF1250" s="873"/>
      <c r="AG1250" s="873"/>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hidden="1" customHeight="1" x14ac:dyDescent="0.15">
      <c r="A1251" s="872">
        <v>27</v>
      </c>
      <c r="B1251" s="872">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73"/>
      <c r="AD1251" s="873"/>
      <c r="AE1251" s="873"/>
      <c r="AF1251" s="873"/>
      <c r="AG1251" s="873"/>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hidden="1" customHeight="1" x14ac:dyDescent="0.15">
      <c r="A1252" s="872">
        <v>28</v>
      </c>
      <c r="B1252" s="872">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73"/>
      <c r="AD1252" s="873"/>
      <c r="AE1252" s="873"/>
      <c r="AF1252" s="873"/>
      <c r="AG1252" s="873"/>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hidden="1" customHeight="1" x14ac:dyDescent="0.15">
      <c r="A1253" s="872">
        <v>29</v>
      </c>
      <c r="B1253" s="872">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73"/>
      <c r="AD1253" s="873"/>
      <c r="AE1253" s="873"/>
      <c r="AF1253" s="873"/>
      <c r="AG1253" s="873"/>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hidden="1" customHeight="1" x14ac:dyDescent="0.15">
      <c r="A1254" s="872">
        <v>30</v>
      </c>
      <c r="B1254" s="872">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73"/>
      <c r="AD1254" s="873"/>
      <c r="AE1254" s="873"/>
      <c r="AF1254" s="873"/>
      <c r="AG1254" s="873"/>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hidden="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hidden="1" x14ac:dyDescent="0.15">
      <c r="B1256" s="11" t="s">
        <v>428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hidden="1" customHeight="1" x14ac:dyDescent="0.15">
      <c r="A1257" s="183"/>
      <c r="B1257" s="183"/>
      <c r="C1257" s="183" t="s">
        <v>99</v>
      </c>
      <c r="D1257" s="183"/>
      <c r="E1257" s="183"/>
      <c r="F1257" s="183"/>
      <c r="G1257" s="183"/>
      <c r="H1257" s="183"/>
      <c r="I1257" s="183"/>
      <c r="J1257" s="874" t="s">
        <v>108</v>
      </c>
      <c r="K1257" s="875"/>
      <c r="L1257" s="875"/>
      <c r="M1257" s="875"/>
      <c r="N1257" s="875"/>
      <c r="O1257" s="875"/>
      <c r="P1257" s="183" t="s">
        <v>27</v>
      </c>
      <c r="Q1257" s="183"/>
      <c r="R1257" s="183"/>
      <c r="S1257" s="183"/>
      <c r="T1257" s="183"/>
      <c r="U1257" s="183"/>
      <c r="V1257" s="183"/>
      <c r="W1257" s="183"/>
      <c r="X1257" s="183"/>
      <c r="Y1257" s="415" t="s">
        <v>509</v>
      </c>
      <c r="Z1257" s="415"/>
      <c r="AA1257" s="415"/>
      <c r="AB1257" s="415"/>
      <c r="AC1257" s="874" t="s">
        <v>433</v>
      </c>
      <c r="AD1257" s="874"/>
      <c r="AE1257" s="874"/>
      <c r="AF1257" s="874"/>
      <c r="AG1257" s="874"/>
      <c r="AH1257" s="415" t="s">
        <v>456</v>
      </c>
      <c r="AI1257" s="183"/>
      <c r="AJ1257" s="183"/>
      <c r="AK1257" s="183"/>
      <c r="AL1257" s="183" t="s">
        <v>26</v>
      </c>
      <c r="AM1257" s="183"/>
      <c r="AN1257" s="183"/>
      <c r="AO1257" s="416"/>
      <c r="AP1257" s="874" t="s">
        <v>512</v>
      </c>
      <c r="AQ1257" s="874"/>
      <c r="AR1257" s="874"/>
      <c r="AS1257" s="874"/>
      <c r="AT1257" s="874"/>
      <c r="AU1257" s="874"/>
      <c r="AV1257" s="874"/>
      <c r="AW1257" s="874"/>
      <c r="AX1257" s="874"/>
      <c r="AY1257">
        <f>$AY$1255</f>
        <v>0</v>
      </c>
    </row>
    <row r="1258" spans="1:51" ht="26.25" hidden="1" customHeight="1" x14ac:dyDescent="0.15">
      <c r="A1258" s="872">
        <v>1</v>
      </c>
      <c r="B1258" s="872">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73"/>
      <c r="AD1258" s="873"/>
      <c r="AE1258" s="873"/>
      <c r="AF1258" s="873"/>
      <c r="AG1258" s="873"/>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hidden="1" customHeight="1" x14ac:dyDescent="0.15">
      <c r="A1259" s="872">
        <v>2</v>
      </c>
      <c r="B1259" s="872">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73"/>
      <c r="AD1259" s="873"/>
      <c r="AE1259" s="873"/>
      <c r="AF1259" s="873"/>
      <c r="AG1259" s="873"/>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hidden="1" customHeight="1" x14ac:dyDescent="0.15">
      <c r="A1260" s="872">
        <v>3</v>
      </c>
      <c r="B1260" s="872">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73"/>
      <c r="AD1260" s="873"/>
      <c r="AE1260" s="873"/>
      <c r="AF1260" s="873"/>
      <c r="AG1260" s="873"/>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hidden="1" customHeight="1" x14ac:dyDescent="0.15">
      <c r="A1261" s="872">
        <v>4</v>
      </c>
      <c r="B1261" s="872">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73"/>
      <c r="AD1261" s="873"/>
      <c r="AE1261" s="873"/>
      <c r="AF1261" s="873"/>
      <c r="AG1261" s="873"/>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hidden="1" customHeight="1" x14ac:dyDescent="0.15">
      <c r="A1262" s="872">
        <v>5</v>
      </c>
      <c r="B1262" s="872">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73"/>
      <c r="AD1262" s="873"/>
      <c r="AE1262" s="873"/>
      <c r="AF1262" s="873"/>
      <c r="AG1262" s="873"/>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hidden="1" customHeight="1" x14ac:dyDescent="0.15">
      <c r="A1263" s="872">
        <v>6</v>
      </c>
      <c r="B1263" s="872">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73"/>
      <c r="AD1263" s="873"/>
      <c r="AE1263" s="873"/>
      <c r="AF1263" s="873"/>
      <c r="AG1263" s="873"/>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hidden="1" customHeight="1" x14ac:dyDescent="0.15">
      <c r="A1264" s="872">
        <v>7</v>
      </c>
      <c r="B1264" s="872">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73"/>
      <c r="AD1264" s="873"/>
      <c r="AE1264" s="873"/>
      <c r="AF1264" s="873"/>
      <c r="AG1264" s="873"/>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hidden="1" customHeight="1" x14ac:dyDescent="0.15">
      <c r="A1265" s="872">
        <v>8</v>
      </c>
      <c r="B1265" s="872">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73"/>
      <c r="AD1265" s="873"/>
      <c r="AE1265" s="873"/>
      <c r="AF1265" s="873"/>
      <c r="AG1265" s="873"/>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hidden="1" customHeight="1" x14ac:dyDescent="0.15">
      <c r="A1266" s="872">
        <v>9</v>
      </c>
      <c r="B1266" s="872">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73"/>
      <c r="AD1266" s="873"/>
      <c r="AE1266" s="873"/>
      <c r="AF1266" s="873"/>
      <c r="AG1266" s="873"/>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hidden="1" customHeight="1" x14ac:dyDescent="0.15">
      <c r="A1267" s="872">
        <v>10</v>
      </c>
      <c r="B1267" s="872">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73"/>
      <c r="AD1267" s="873"/>
      <c r="AE1267" s="873"/>
      <c r="AF1267" s="873"/>
      <c r="AG1267" s="873"/>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hidden="1" customHeight="1" x14ac:dyDescent="0.15">
      <c r="A1268" s="872">
        <v>11</v>
      </c>
      <c r="B1268" s="872">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73"/>
      <c r="AD1268" s="873"/>
      <c r="AE1268" s="873"/>
      <c r="AF1268" s="873"/>
      <c r="AG1268" s="873"/>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hidden="1" customHeight="1" x14ac:dyDescent="0.15">
      <c r="A1269" s="872">
        <v>12</v>
      </c>
      <c r="B1269" s="872">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73"/>
      <c r="AD1269" s="873"/>
      <c r="AE1269" s="873"/>
      <c r="AF1269" s="873"/>
      <c r="AG1269" s="873"/>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hidden="1" customHeight="1" x14ac:dyDescent="0.15">
      <c r="A1270" s="872">
        <v>13</v>
      </c>
      <c r="B1270" s="872">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73"/>
      <c r="AD1270" s="873"/>
      <c r="AE1270" s="873"/>
      <c r="AF1270" s="873"/>
      <c r="AG1270" s="873"/>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hidden="1" customHeight="1" x14ac:dyDescent="0.15">
      <c r="A1271" s="872">
        <v>14</v>
      </c>
      <c r="B1271" s="872">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73"/>
      <c r="AD1271" s="873"/>
      <c r="AE1271" s="873"/>
      <c r="AF1271" s="873"/>
      <c r="AG1271" s="873"/>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hidden="1" customHeight="1" x14ac:dyDescent="0.15">
      <c r="A1272" s="872">
        <v>15</v>
      </c>
      <c r="B1272" s="872">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73"/>
      <c r="AD1272" s="873"/>
      <c r="AE1272" s="873"/>
      <c r="AF1272" s="873"/>
      <c r="AG1272" s="873"/>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hidden="1" customHeight="1" x14ac:dyDescent="0.15">
      <c r="A1273" s="872">
        <v>16</v>
      </c>
      <c r="B1273" s="872">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73"/>
      <c r="AD1273" s="873"/>
      <c r="AE1273" s="873"/>
      <c r="AF1273" s="873"/>
      <c r="AG1273" s="873"/>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hidden="1" customHeight="1" x14ac:dyDescent="0.15">
      <c r="A1274" s="872">
        <v>17</v>
      </c>
      <c r="B1274" s="872">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73"/>
      <c r="AD1274" s="873"/>
      <c r="AE1274" s="873"/>
      <c r="AF1274" s="873"/>
      <c r="AG1274" s="873"/>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hidden="1" customHeight="1" x14ac:dyDescent="0.15">
      <c r="A1275" s="872">
        <v>18</v>
      </c>
      <c r="B1275" s="872">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73"/>
      <c r="AD1275" s="873"/>
      <c r="AE1275" s="873"/>
      <c r="AF1275" s="873"/>
      <c r="AG1275" s="873"/>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hidden="1" customHeight="1" x14ac:dyDescent="0.15">
      <c r="A1276" s="872">
        <v>19</v>
      </c>
      <c r="B1276" s="872">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73"/>
      <c r="AD1276" s="873"/>
      <c r="AE1276" s="873"/>
      <c r="AF1276" s="873"/>
      <c r="AG1276" s="873"/>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hidden="1" customHeight="1" x14ac:dyDescent="0.15">
      <c r="A1277" s="872">
        <v>20</v>
      </c>
      <c r="B1277" s="872">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73"/>
      <c r="AD1277" s="873"/>
      <c r="AE1277" s="873"/>
      <c r="AF1277" s="873"/>
      <c r="AG1277" s="873"/>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hidden="1" customHeight="1" x14ac:dyDescent="0.15">
      <c r="A1278" s="872">
        <v>21</v>
      </c>
      <c r="B1278" s="872">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73"/>
      <c r="AD1278" s="873"/>
      <c r="AE1278" s="873"/>
      <c r="AF1278" s="873"/>
      <c r="AG1278" s="873"/>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hidden="1" customHeight="1" x14ac:dyDescent="0.15">
      <c r="A1279" s="872">
        <v>22</v>
      </c>
      <c r="B1279" s="872">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73"/>
      <c r="AD1279" s="873"/>
      <c r="AE1279" s="873"/>
      <c r="AF1279" s="873"/>
      <c r="AG1279" s="873"/>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hidden="1" customHeight="1" x14ac:dyDescent="0.15">
      <c r="A1280" s="872">
        <v>23</v>
      </c>
      <c r="B1280" s="872">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73"/>
      <c r="AD1280" s="873"/>
      <c r="AE1280" s="873"/>
      <c r="AF1280" s="873"/>
      <c r="AG1280" s="873"/>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hidden="1" customHeight="1" x14ac:dyDescent="0.15">
      <c r="A1281" s="872">
        <v>24</v>
      </c>
      <c r="B1281" s="872">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73"/>
      <c r="AD1281" s="873"/>
      <c r="AE1281" s="873"/>
      <c r="AF1281" s="873"/>
      <c r="AG1281" s="873"/>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hidden="1" customHeight="1" x14ac:dyDescent="0.15">
      <c r="A1282" s="872">
        <v>25</v>
      </c>
      <c r="B1282" s="872">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73"/>
      <c r="AD1282" s="873"/>
      <c r="AE1282" s="873"/>
      <c r="AF1282" s="873"/>
      <c r="AG1282" s="873"/>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hidden="1" customHeight="1" x14ac:dyDescent="0.15">
      <c r="A1283" s="872">
        <v>26</v>
      </c>
      <c r="B1283" s="872">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73"/>
      <c r="AD1283" s="873"/>
      <c r="AE1283" s="873"/>
      <c r="AF1283" s="873"/>
      <c r="AG1283" s="873"/>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hidden="1" customHeight="1" x14ac:dyDescent="0.15">
      <c r="A1284" s="872">
        <v>27</v>
      </c>
      <c r="B1284" s="872">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73"/>
      <c r="AD1284" s="873"/>
      <c r="AE1284" s="873"/>
      <c r="AF1284" s="873"/>
      <c r="AG1284" s="873"/>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hidden="1" customHeight="1" x14ac:dyDescent="0.15">
      <c r="A1285" s="872">
        <v>28</v>
      </c>
      <c r="B1285" s="872">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73"/>
      <c r="AD1285" s="873"/>
      <c r="AE1285" s="873"/>
      <c r="AF1285" s="873"/>
      <c r="AG1285" s="873"/>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hidden="1" customHeight="1" x14ac:dyDescent="0.15">
      <c r="A1286" s="872">
        <v>29</v>
      </c>
      <c r="B1286" s="872">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73"/>
      <c r="AD1286" s="873"/>
      <c r="AE1286" s="873"/>
      <c r="AF1286" s="873"/>
      <c r="AG1286" s="873"/>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hidden="1" customHeight="1" x14ac:dyDescent="0.15">
      <c r="A1287" s="872">
        <v>30</v>
      </c>
      <c r="B1287" s="872">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73"/>
      <c r="AD1287" s="873"/>
      <c r="AE1287" s="873"/>
      <c r="AF1287" s="873"/>
      <c r="AG1287" s="873"/>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hidden="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hidden="1" x14ac:dyDescent="0.15">
      <c r="B1289" s="11" t="s">
        <v>429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hidden="1" customHeight="1" x14ac:dyDescent="0.15">
      <c r="A1290" s="183"/>
      <c r="B1290" s="183"/>
      <c r="C1290" s="183" t="s">
        <v>99</v>
      </c>
      <c r="D1290" s="183"/>
      <c r="E1290" s="183"/>
      <c r="F1290" s="183"/>
      <c r="G1290" s="183"/>
      <c r="H1290" s="183"/>
      <c r="I1290" s="183"/>
      <c r="J1290" s="874" t="s">
        <v>108</v>
      </c>
      <c r="K1290" s="875"/>
      <c r="L1290" s="875"/>
      <c r="M1290" s="875"/>
      <c r="N1290" s="875"/>
      <c r="O1290" s="875"/>
      <c r="P1290" s="183" t="s">
        <v>27</v>
      </c>
      <c r="Q1290" s="183"/>
      <c r="R1290" s="183"/>
      <c r="S1290" s="183"/>
      <c r="T1290" s="183"/>
      <c r="U1290" s="183"/>
      <c r="V1290" s="183"/>
      <c r="W1290" s="183"/>
      <c r="X1290" s="183"/>
      <c r="Y1290" s="415" t="s">
        <v>509</v>
      </c>
      <c r="Z1290" s="415"/>
      <c r="AA1290" s="415"/>
      <c r="AB1290" s="415"/>
      <c r="AC1290" s="874" t="s">
        <v>433</v>
      </c>
      <c r="AD1290" s="874"/>
      <c r="AE1290" s="874"/>
      <c r="AF1290" s="874"/>
      <c r="AG1290" s="874"/>
      <c r="AH1290" s="415" t="s">
        <v>456</v>
      </c>
      <c r="AI1290" s="183"/>
      <c r="AJ1290" s="183"/>
      <c r="AK1290" s="183"/>
      <c r="AL1290" s="183" t="s">
        <v>26</v>
      </c>
      <c r="AM1290" s="183"/>
      <c r="AN1290" s="183"/>
      <c r="AO1290" s="416"/>
      <c r="AP1290" s="874" t="s">
        <v>512</v>
      </c>
      <c r="AQ1290" s="874"/>
      <c r="AR1290" s="874"/>
      <c r="AS1290" s="874"/>
      <c r="AT1290" s="874"/>
      <c r="AU1290" s="874"/>
      <c r="AV1290" s="874"/>
      <c r="AW1290" s="874"/>
      <c r="AX1290" s="874"/>
      <c r="AY1290">
        <f>$AY$1288</f>
        <v>0</v>
      </c>
    </row>
    <row r="1291" spans="1:51" ht="26.25" hidden="1" customHeight="1" x14ac:dyDescent="0.15">
      <c r="A1291" s="872">
        <v>1</v>
      </c>
      <c r="B1291" s="872">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73"/>
      <c r="AD1291" s="873"/>
      <c r="AE1291" s="873"/>
      <c r="AF1291" s="873"/>
      <c r="AG1291" s="873"/>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hidden="1" customHeight="1" x14ac:dyDescent="0.15">
      <c r="A1292" s="872">
        <v>2</v>
      </c>
      <c r="B1292" s="872">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73"/>
      <c r="AD1292" s="873"/>
      <c r="AE1292" s="873"/>
      <c r="AF1292" s="873"/>
      <c r="AG1292" s="873"/>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hidden="1" customHeight="1" x14ac:dyDescent="0.15">
      <c r="A1293" s="872">
        <v>3</v>
      </c>
      <c r="B1293" s="872">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73"/>
      <c r="AD1293" s="873"/>
      <c r="AE1293" s="873"/>
      <c r="AF1293" s="873"/>
      <c r="AG1293" s="873"/>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hidden="1" customHeight="1" x14ac:dyDescent="0.15">
      <c r="A1294" s="872">
        <v>4</v>
      </c>
      <c r="B1294" s="872">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73"/>
      <c r="AD1294" s="873"/>
      <c r="AE1294" s="873"/>
      <c r="AF1294" s="873"/>
      <c r="AG1294" s="873"/>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hidden="1" customHeight="1" x14ac:dyDescent="0.15">
      <c r="A1295" s="872">
        <v>5</v>
      </c>
      <c r="B1295" s="872">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73"/>
      <c r="AD1295" s="873"/>
      <c r="AE1295" s="873"/>
      <c r="AF1295" s="873"/>
      <c r="AG1295" s="873"/>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hidden="1" customHeight="1" x14ac:dyDescent="0.15">
      <c r="A1296" s="872">
        <v>6</v>
      </c>
      <c r="B1296" s="872">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73"/>
      <c r="AD1296" s="873"/>
      <c r="AE1296" s="873"/>
      <c r="AF1296" s="873"/>
      <c r="AG1296" s="873"/>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hidden="1" customHeight="1" x14ac:dyDescent="0.15">
      <c r="A1297" s="872">
        <v>7</v>
      </c>
      <c r="B1297" s="872">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73"/>
      <c r="AD1297" s="873"/>
      <c r="AE1297" s="873"/>
      <c r="AF1297" s="873"/>
      <c r="AG1297" s="873"/>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hidden="1" customHeight="1" x14ac:dyDescent="0.15">
      <c r="A1298" s="872">
        <v>8</v>
      </c>
      <c r="B1298" s="872">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73"/>
      <c r="AD1298" s="873"/>
      <c r="AE1298" s="873"/>
      <c r="AF1298" s="873"/>
      <c r="AG1298" s="873"/>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hidden="1" customHeight="1" x14ac:dyDescent="0.15">
      <c r="A1299" s="872">
        <v>9</v>
      </c>
      <c r="B1299" s="872">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73"/>
      <c r="AD1299" s="873"/>
      <c r="AE1299" s="873"/>
      <c r="AF1299" s="873"/>
      <c r="AG1299" s="873"/>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hidden="1" customHeight="1" x14ac:dyDescent="0.15">
      <c r="A1300" s="872">
        <v>10</v>
      </c>
      <c r="B1300" s="872">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73"/>
      <c r="AD1300" s="873"/>
      <c r="AE1300" s="873"/>
      <c r="AF1300" s="873"/>
      <c r="AG1300" s="873"/>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hidden="1" customHeight="1" x14ac:dyDescent="0.15">
      <c r="A1301" s="872">
        <v>11</v>
      </c>
      <c r="B1301" s="872">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73"/>
      <c r="AD1301" s="873"/>
      <c r="AE1301" s="873"/>
      <c r="AF1301" s="873"/>
      <c r="AG1301" s="873"/>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hidden="1" customHeight="1" x14ac:dyDescent="0.15">
      <c r="A1302" s="872">
        <v>12</v>
      </c>
      <c r="B1302" s="872">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73"/>
      <c r="AD1302" s="873"/>
      <c r="AE1302" s="873"/>
      <c r="AF1302" s="873"/>
      <c r="AG1302" s="873"/>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hidden="1" customHeight="1" x14ac:dyDescent="0.15">
      <c r="A1303" s="872">
        <v>13</v>
      </c>
      <c r="B1303" s="872">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73"/>
      <c r="AD1303" s="873"/>
      <c r="AE1303" s="873"/>
      <c r="AF1303" s="873"/>
      <c r="AG1303" s="873"/>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hidden="1" customHeight="1" x14ac:dyDescent="0.15">
      <c r="A1304" s="872">
        <v>14</v>
      </c>
      <c r="B1304" s="872">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73"/>
      <c r="AD1304" s="873"/>
      <c r="AE1304" s="873"/>
      <c r="AF1304" s="873"/>
      <c r="AG1304" s="873"/>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hidden="1" customHeight="1" x14ac:dyDescent="0.15">
      <c r="A1305" s="872">
        <v>15</v>
      </c>
      <c r="B1305" s="872">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73"/>
      <c r="AD1305" s="873"/>
      <c r="AE1305" s="873"/>
      <c r="AF1305" s="873"/>
      <c r="AG1305" s="873"/>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hidden="1" customHeight="1" x14ac:dyDescent="0.15">
      <c r="A1306" s="872">
        <v>16</v>
      </c>
      <c r="B1306" s="872">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73"/>
      <c r="AD1306" s="873"/>
      <c r="AE1306" s="873"/>
      <c r="AF1306" s="873"/>
      <c r="AG1306" s="873"/>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hidden="1" customHeight="1" x14ac:dyDescent="0.15">
      <c r="A1307" s="872">
        <v>17</v>
      </c>
      <c r="B1307" s="872">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73"/>
      <c r="AD1307" s="873"/>
      <c r="AE1307" s="873"/>
      <c r="AF1307" s="873"/>
      <c r="AG1307" s="873"/>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hidden="1" customHeight="1" x14ac:dyDescent="0.15">
      <c r="A1308" s="872">
        <v>18</v>
      </c>
      <c r="B1308" s="872">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73"/>
      <c r="AD1308" s="873"/>
      <c r="AE1308" s="873"/>
      <c r="AF1308" s="873"/>
      <c r="AG1308" s="873"/>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hidden="1" customHeight="1" x14ac:dyDescent="0.15">
      <c r="A1309" s="872">
        <v>19</v>
      </c>
      <c r="B1309" s="872">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73"/>
      <c r="AD1309" s="873"/>
      <c r="AE1309" s="873"/>
      <c r="AF1309" s="873"/>
      <c r="AG1309" s="873"/>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hidden="1" customHeight="1" x14ac:dyDescent="0.15">
      <c r="A1310" s="872">
        <v>20</v>
      </c>
      <c r="B1310" s="872">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73"/>
      <c r="AD1310" s="873"/>
      <c r="AE1310" s="873"/>
      <c r="AF1310" s="873"/>
      <c r="AG1310" s="873"/>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hidden="1" customHeight="1" x14ac:dyDescent="0.15">
      <c r="A1311" s="872">
        <v>21</v>
      </c>
      <c r="B1311" s="872">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73"/>
      <c r="AD1311" s="873"/>
      <c r="AE1311" s="873"/>
      <c r="AF1311" s="873"/>
      <c r="AG1311" s="873"/>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hidden="1" customHeight="1" x14ac:dyDescent="0.15">
      <c r="A1312" s="872">
        <v>22</v>
      </c>
      <c r="B1312" s="872">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73"/>
      <c r="AD1312" s="873"/>
      <c r="AE1312" s="873"/>
      <c r="AF1312" s="873"/>
      <c r="AG1312" s="873"/>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hidden="1" customHeight="1" x14ac:dyDescent="0.15">
      <c r="A1313" s="872">
        <v>23</v>
      </c>
      <c r="B1313" s="872">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73"/>
      <c r="AD1313" s="873"/>
      <c r="AE1313" s="873"/>
      <c r="AF1313" s="873"/>
      <c r="AG1313" s="873"/>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hidden="1" customHeight="1" x14ac:dyDescent="0.15">
      <c r="A1314" s="872">
        <v>24</v>
      </c>
      <c r="B1314" s="872">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73"/>
      <c r="AD1314" s="873"/>
      <c r="AE1314" s="873"/>
      <c r="AF1314" s="873"/>
      <c r="AG1314" s="873"/>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hidden="1" customHeight="1" x14ac:dyDescent="0.15">
      <c r="A1315" s="872">
        <v>25</v>
      </c>
      <c r="B1315" s="872">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73"/>
      <c r="AD1315" s="873"/>
      <c r="AE1315" s="873"/>
      <c r="AF1315" s="873"/>
      <c r="AG1315" s="873"/>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hidden="1" customHeight="1" x14ac:dyDescent="0.15">
      <c r="A1316" s="872">
        <v>26</v>
      </c>
      <c r="B1316" s="872">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73"/>
      <c r="AD1316" s="873"/>
      <c r="AE1316" s="873"/>
      <c r="AF1316" s="873"/>
      <c r="AG1316" s="873"/>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hidden="1" customHeight="1" x14ac:dyDescent="0.15">
      <c r="A1317" s="872">
        <v>27</v>
      </c>
      <c r="B1317" s="872">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73"/>
      <c r="AD1317" s="873"/>
      <c r="AE1317" s="873"/>
      <c r="AF1317" s="873"/>
      <c r="AG1317" s="873"/>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hidden="1" customHeight="1" x14ac:dyDescent="0.15">
      <c r="A1318" s="872">
        <v>28</v>
      </c>
      <c r="B1318" s="872">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73"/>
      <c r="AD1318" s="873"/>
      <c r="AE1318" s="873"/>
      <c r="AF1318" s="873"/>
      <c r="AG1318" s="873"/>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hidden="1" customHeight="1" x14ac:dyDescent="0.15">
      <c r="A1319" s="872">
        <v>29</v>
      </c>
      <c r="B1319" s="872">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73"/>
      <c r="AD1319" s="873"/>
      <c r="AE1319" s="873"/>
      <c r="AF1319" s="873"/>
      <c r="AG1319" s="873"/>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hidden="1" customHeight="1" x14ac:dyDescent="0.15">
      <c r="A1320" s="872">
        <v>30</v>
      </c>
      <c r="B1320" s="872">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73"/>
      <c r="AD1320" s="873"/>
      <c r="AE1320" s="873"/>
      <c r="AF1320" s="873"/>
      <c r="AG1320" s="873"/>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2022-09-05T10:32:02Z</cp:lastPrinted>
  <dcterms:created xsi:type="dcterms:W3CDTF">2012-03-13T00:50:25Z</dcterms:created>
  <dcterms:modified xsi:type="dcterms:W3CDTF">2022-09-07T01:40:47Z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2022-06-17T04:13:52Z</vt:filetime>
  </property>
</Properties>
</file>