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水局\"/>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0" i="11"/>
  <c r="AY205"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2" i="11" l="1"/>
  <c r="AY207" i="11"/>
  <c r="AY141" i="11"/>
  <c r="AY142" i="11"/>
  <c r="AY203" i="11"/>
  <c r="AY130" i="11"/>
  <c r="AY206" i="11"/>
  <c r="AY211" i="11"/>
  <c r="AY164" i="11"/>
  <c r="AY114" i="11"/>
  <c r="AY128" i="11"/>
  <c r="AY152" i="11"/>
  <c r="AY118" i="11"/>
  <c r="AY129" i="11"/>
  <c r="AY204" i="11"/>
  <c r="AY212" i="11"/>
  <c r="AY176" i="11"/>
  <c r="AY198" i="11"/>
  <c r="AY100" i="11"/>
  <c r="AY144" i="11"/>
  <c r="AY134" i="11"/>
  <c r="AY163" i="11"/>
  <c r="AY140" i="11"/>
  <c r="AY145" i="11"/>
  <c r="AY172" i="11"/>
  <c r="AY201" i="11"/>
  <c r="AY209" i="11"/>
  <c r="AY126" i="11"/>
  <c r="AY116" i="11"/>
  <c r="AY120" i="11"/>
  <c r="AY124" i="11"/>
  <c r="AY154" i="11"/>
  <c r="AY138"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49" i="11"/>
  <c r="AY105" i="11"/>
  <c r="AY111" i="11" s="1"/>
  <c r="AY93" i="11"/>
  <c r="AY95" i="11" s="1"/>
  <c r="AY88" i="11"/>
  <c r="AY91" i="11" s="1"/>
  <c r="AY78" i="11"/>
  <c r="AY87" i="11" s="1"/>
  <c r="AY44" i="11"/>
  <c r="AY52" i="11" s="1"/>
  <c r="AY55" i="11" l="1"/>
  <c r="AY63" i="11"/>
  <c r="AY84" i="11"/>
  <c r="AY80" i="11"/>
  <c r="AY96" i="11"/>
  <c r="AY92" i="11"/>
  <c r="AY86" i="11"/>
  <c r="AY94" i="11"/>
  <c r="AY81" i="11"/>
  <c r="AY85" i="11"/>
  <c r="AY89" i="11"/>
  <c r="AY97" i="11"/>
  <c r="AY82" i="11"/>
  <c r="AY90"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<sst xmlns="http://schemas.openxmlformats.org/spreadsheetml/2006/main" count="1339" uniqueCount="646">
  <si>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</si>
  <si>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</si>
  <si>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</si>
  <si>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</si>
  <si>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</si>
  <si>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</si>
  <si>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</si>
  <si>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</si>
  <si>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</si>
  <si>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</si>
  <si>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</si>
  <si>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</si>
  <si>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</si>
  <si>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</si>
  <si>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</si>
  <si>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</si>
  <si>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</si>
  <si>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</si>
  <si>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</si>
  <si>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</si>
  <si>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</si>
  <si>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</si>
  <si>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</si>
  <si>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</si>
  <si>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</si>
  <si>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</si>
  <si>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</si>
  <si>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</si>
  <si>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</si>
  <si>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</si>
  <si>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</si>
  <si>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</si>
  <si>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</si>
  <si>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</si>
  <si>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</si>
  <si>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</si>
  <si>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</si>
  <si>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</si>
  <si>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</si>
  <si>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</si>
  <si>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</si>
  <si>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</si>
  <si>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</si>
  <si>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</si>
  <si>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</si>
  <si>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</si>
  <si>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</si>
  <si>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</si>
  <si>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</si>
  <si>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</si>
  <si>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</si>
  <si>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</si>
  <si>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</si>
  <si>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</si>
  <si>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</si>
  <si>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</si>
  <si>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</si>
  <si>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</si>
  <si>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</si>
  <si>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</si>
  <si>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</si>
  <si>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</si>
  <si>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</si>
  <si>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</si>
  <si>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</si>
  <si>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</si>
  <si>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</si>
  <si>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</si>
  <si>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</si>
  <si>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</si>
  <si>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</si>
  <si>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</si>
  <si>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</si>
  <si>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</si>
  <si>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</si>
  <si>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</si>
  <si>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</si>
  <si>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</si>
  <si>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</si>
  <si>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</si>
  <si>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</si>
  <si>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</si>
  <si>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</si>
  <si>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</si>
  <si>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</si>
  <si>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</si>
  <si>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</si>
  <si>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</si>
  <si>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</si>
  <si>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</si>
  <si>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</si>
  <si>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</si>
  <si>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</si>
  <si>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</si>
  <si>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</si>
  <si>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</si>
  <si>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</si>
  <si>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</si>
  <si>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</si>
  <si>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</si>
  <si>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</si>
  <si>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</si>
  <si>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</si>
  <si>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</si>
  <si>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</si>
  <si>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</si>
  <si>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</si>
  <si>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</si>
  <si>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</si>
  <si>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</si>
  <si>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</si>
  <si>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</si>
  <si>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</si>
  <si>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</si>
  <si>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</si>
  <si>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</si>
  <si>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</si>
  <si>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</si>
  <si>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</si>
  <si>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</si>
  <si>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</si>
  <si>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</si>
  <si>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</si>
  <si>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</si>
  <si>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</si>
  <si>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</si>
  <si>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</si>
  <si>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</si>
  <si>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</si>
  <si>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</si>
  <si>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</si>
  <si>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</si>
  <si>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</si>
  <si>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</si>
  <si>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</si>
  <si>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</si>
  <si>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</si>
  <si>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</si>
  <si>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</si>
  <si>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</si>
  <si>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</si>
  <si>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</si>
  <si>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</si>
  <si>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</si>
  <si>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</si>
  <si>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</si>
  <si>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</si>
  <si>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</si>
  <si>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</si>
  <si>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</si>
  <si>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</si>
  <si>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</si>
  <si>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</si>
  <si>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</si>
  <si>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</si>
  <si>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</si>
  <si>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</si>
  <si>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</si>
  <si>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</si>
  <si>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</si>
  <si>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</si>
  <si>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</si>
  <si>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</si>
  <si>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</si>
  <si>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</si>
  <si>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</si>
  <si>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</si>
  <si>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</si>
  <si>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</si>
  <si>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</si>
  <si>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</si>
  <si>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</si>
  <si>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</si>
  <si>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</si>
  <si>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</si>
  <si>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</si>
  <si>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</si>
  <si>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</si>
  <si>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</si>
  <si>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</si>
  <si>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</si>
  <si>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</si>
  <si>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</si>
  <si>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</si>
  <si>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</si>
  <si>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</si>
  <si>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</si>
  <si>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</si>
  <si>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</si>
  <si>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</si>
  <si>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</si>
  <si>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</si>
  <si>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</si>
  <si>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</si>
  <si>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</si>
  <si>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</si>
  <si>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</si>
  <si>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</si>
  <si>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</si>
  <si>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</si>
  <si>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</si>
  <si>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</si>
  <si>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</si>
  <si>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</si>
  <si>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</si>
  <si>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</si>
  <si>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</si>
  <si>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</si>
  <si>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</si>
  <si>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</si>
  <si>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</si>
  <si>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</si>
  <si>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</si>
  <si>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</si>
  <si>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</si>
  <si>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</si>
  <si>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</si>
  <si>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</si>
  <si>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</si>
  <si>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</si>
  <si>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</si>
  <si>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</si>
  <si>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</si>
  <si>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</si>
  <si>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</si>
  <si>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</si>
  <si>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</si>
  <si>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</si>
  <si>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</si>
  <si>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</si>
  <si>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</si>
  <si>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</si>
  <si>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</si>
  <si>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</si>
  <si>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</si>
  <si>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</si>
  <si>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</si>
  <si>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</si>
  <si>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</si>
  <si>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</si>
  <si>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</si>
  <si>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</si>
  <si>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</si>
  <si>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</si>
  <si>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</si>
  <si>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</si>
  <si>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</si>
  <si>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</si>
  <si>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</si>
  <si>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</si>
  <si>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</si>
  <si>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</si>
  <si>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</si>
  <si>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</si>
  <si>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</si>
  <si>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</si>
  <si>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</si>
  <si>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</si>
  <si>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</si>
  <si>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</si>
  <si>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</si>
  <si>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</si>
  <si>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</si>
  <si>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</si>
  <si>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</si>
  <si>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</si>
  <si>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</si>
  <si>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</si>
  <si>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</si>
  <si>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</si>
  <si>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</si>
  <si>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</si>
  <si>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</si>
  <si>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</si>
  <si>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</si>
  <si>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</si>
  <si>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</si>
  <si>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</si>
  <si>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</si>
  <si>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</si>
  <si>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</si>
  <si>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</si>
  <si>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</si>
  <si>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</si>
  <si>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</si>
  <si>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</si>
  <si>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</si>
  <si>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</si>
  <si>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</si>
  <si>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</si>
  <si>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</si>
  <si>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</si>
  <si>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</si>
  <si>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</si>
  <si>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</si>
  <si>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</si>
  <si>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</si>
  <si>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</si>
  <si>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</si>
  <si>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</si>
  <si>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</si>
  <si>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</si>
  <si>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</si>
  <si>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</si>
  <si>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</si>
  <si>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</si>
  <si>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</si>
  <si>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</si>
  <si>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</si>
  <si>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</si>
  <si>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</si>
  <si>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</si>
  <si>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</si>
  <si>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</si>
  <si>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</si>
  <si>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</si>
  <si>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</si>
  <si>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</si>
  <si>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</si>
  <si>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</si>
  <si>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</si>
  <si>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</si>
  <si>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</si>
  <si>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</si>
  <si>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</si>
  <si>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</si>
  <si>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</si>
  <si>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</si>
  <si>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</si>
  <si>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</si>
  <si>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</si>
  <si>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</si>
  <si>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</si>
  <si>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</si>
  <si>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</si>
  <si>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</si>
  <si>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</si>
  <si>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</si>
  <si>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</si>
  <si>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</si>
  <si>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</si>
  <si>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</si>
  <si>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</si>
  <si>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</si>
  <si>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</si>
  <si>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</si>
  <si>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</si>
  <si>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</si>
  <si>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</si>
  <si>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</si>
  <si>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</si>
  <si>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</si>
  <si>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</si>
  <si>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</si>
  <si>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</si>
  <si>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</si>
  <si>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</si>
  <si>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</si>
  <si>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</si>
  <si>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</si>
  <si>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</si>
  <si>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</si>
  <si>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</si>
  <si>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</si>
  <si>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</si>
  <si>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</si>
  <si>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</si>
  <si>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</si>
  <si>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</si>
  <si>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</si>
  <si>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</si>
  <si>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</si>
  <si>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</si>
  <si>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</si>
  <si>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</si>
  <si>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</si>
  <si>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</si>
  <si>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</si>
  <si>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</si>
  <si>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</si>
  <si>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</si>
  <si>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</si>
  <si>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</si>
  <si>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</si>
  <si>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</si>
  <si>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</si>
  <si>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</si>
  <si>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</si>
  <si>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</si>
  <si>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</si>
  <si>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</si>
  <si>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</si>
  <si>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</si>
  <si>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</si>
  <si>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</si>
  <si>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</si>
  <si>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</si>
  <si>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</si>
  <si>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</si>
  <si>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</si>
  <si>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</si>
  <si>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</si>
  <si>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</si>
  <si>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</si>
  <si>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</si>
  <si>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</si>
  <si>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</si>
  <si>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</si>
  <si>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</si>
  <si>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</si>
  <si>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</si>
  <si>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</si>
  <si>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</si>
  <si>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</si>
  <si>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</si>
  <si>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</si>
  <si>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</si>
  <si>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</si>
  <si>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</si>
  <si>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</si>
  <si>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</si>
  <si>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</si>
  <si>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</si>
  <si>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</si>
  <si>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</si>
  <si>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</si>
  <si>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</si>
  <si>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</si>
  <si>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</si>
  <si>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</si>
  <si>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</si>
  <si>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</si>
  <si>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</si>
  <si>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</si>
  <si>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</si>
  <si>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</si>
  <si>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</si>
  <si>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</si>
  <si>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</si>
  <si>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</si>
  <si>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</si>
  <si>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</si>
  <si>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</si>
  <si>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</si>
  <si>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</si>
  <si>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</si>
  <si>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</si>
  <si>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</si>
  <si>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</si>
  <si>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</si>
  <si>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</si>
  <si>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</si>
  <si>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</si>
  <si>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</si>
  <si>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</si>
  <si>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</si>
  <si>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</si>
  <si>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</si>
  <si>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</si>
  <si>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</si>
  <si>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</si>
  <si>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</si>
  <si>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</si>
  <si>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</si>
  <si>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</si>
  <si>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</si>
  <si>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</si>
  <si>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</si>
  <si>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</si>
  <si>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</si>
  <si>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</si>
  <si>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</si>
  <si>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</si>
  <si>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</si>
  <si>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</si>
  <si>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</si>
  <si>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</si>
  <si>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</si>
  <si>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</si>
  <si>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</si>
  <si>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</si>
  <si>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</si>
  <si>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</si>
  <si>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</si>
  <si>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</si>
  <si>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</si>
  <si>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</si>
  <si>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</si>
  <si>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</si>
  <si>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</si>
  <si>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</si>
  <si>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</si>
  <si>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</si>
  <si>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</si>
  <si>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</si>
  <si>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</si>
  <si>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</si>
  <si>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</si>
  <si>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</si>
  <si>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</si>
  <si>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</si>
  <si>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</si>
  <si>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</si>
  <si>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</si>
  <si>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</si>
  <si>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</si>
  <si>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</si>
  <si>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</si>
  <si>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</si>
  <si>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</si>
  <si>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</si>
  <si>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</si>
  <si>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</si>
  <si>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</si>
  <si>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</si>
  <si>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</si>
  <si>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</si>
  <si>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</si>
  <si>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</si>
  <si>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</si>
  <si>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</si>
  <si>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</si>
  <si>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</si>
  <si>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</si>
  <si>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</si>
  <si>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</si>
  <si>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</si>
  <si>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</si>
  <si>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</si>
  <si>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</si>
  <si>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</si>
  <si>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</si>
  <si>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</si>
  <si>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</si>
  <si>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</si>
  <si>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</si>
  <si>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</si>
  <si>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</si>
  <si>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</si>
  <si>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</si>
  <si>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</si>
  <si>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</si>
  <si>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</si>
  <si>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</si>
  <si>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</si>
  <si>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</si>
  <si>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</si>
  <si>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</si>
  <si>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</si>
  <si>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</si>
  <si>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</si>
  <si>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</si>
  <si>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</si>
  <si>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</si>
  <si>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</si>
  <si>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</si>
  <si>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</si>
  <si>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</si>
  <si>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</si>
  <si>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</si>
  <si>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</si>
  <si>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</si>
  <si>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</si>
  <si>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</si>
  <si>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</si>
  <si>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</si>
  <si>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</si>
  <si>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</si>
  <si>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</si>
  <si>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</si>
  <si>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</si>
  <si>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</si>
  <si>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</si>
  <si>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</si>
  <si>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</si>
  <si>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</si>
  <si>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</si>
  <si>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</si>
  <si>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</si>
  <si>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</si>
  <si>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</si>
  <si>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</si>
  <si>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</si>
  <si>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</si>
  <si>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</si>
  <si>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</si>
  <si>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</si>
  <si>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</si>
  <si>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</si>
  <si>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</si>
  <si>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</si>
  <si>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</si>
  <si>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</si>
  <si>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</si>
  <si>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</si>
  <si>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</si>
  <si>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</si>
  <si>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</si>
  <si>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</si>
  <si>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</si>
  <si>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</si>
  <si>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</si>
  <si>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</si>
  <si>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</si>
  <si>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</si>
  <si>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</si>
  <si>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</si>
  <si>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</si>
  <si>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</si>
  <si>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水管理・国土保全局下水道部</t>
    <phoneticPr fontId="5"/>
  </si>
  <si>
    <t>○</t>
  </si>
  <si>
    <t>水環境対策調査費</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</si>
  <si>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</si>
  <si>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</si>
  <si>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下水道の広域化・共同化推進に向けた検討・支援経費</t>
    <phoneticPr fontId="5"/>
  </si>
  <si>
    <t>下水道事業課</t>
    <phoneticPr fontId="5"/>
  </si>
  <si>
    <t>課長　石井　宏幸</t>
    <rPh sb="0" eb="2">
      <t>カチョウ</t>
    </rPh>
    <phoneticPr fontId="5"/>
  </si>
  <si>
    <t>-</t>
    <phoneticPr fontId="5"/>
  </si>
  <si>
    <t>‐</t>
  </si>
  <si>
    <t>持続可能な下水道事業の運営に向けた広域化・共同化の推進に向け、モデル地域において、連携メニューにおける新たな事業可能性の検証や計画実行策を検討するとともに、事業を進める中で浮き彫りとなった課題や広域化・共同化を推進するための促進策について整理し、解決策を検討する。検討した内容については広く地方公共団体へ普及させるための資料作成を行い、水平展開する。</t>
    <phoneticPr fontId="5"/>
  </si>
  <si>
    <t>下水道事業を取り巻く環境は一層厳しくなる中、使用料収入の減少による経費回収率の低下や下水道職員の不足に伴う技術力の低下等の課題解決のために、行政界を越えた広域化・共同化をより一層推進するとともに、計画に位置付けられたメニューを着実に実行し、持続的な下水道事業の推進に寄与する。</t>
    <phoneticPr fontId="5"/>
  </si>
  <si>
    <t>市町村相互の連携やICTを活用した取組み等先進的な広域化・共同化メニューの導入・実施を検討している市町村をモデル地域として選定し、課題抽出と解決方策・事業スキームの検討支援を行う。</t>
    <phoneticPr fontId="5"/>
  </si>
  <si>
    <t>箇所</t>
    <rPh sb="0" eb="2">
      <t>カショ</t>
    </rPh>
    <phoneticPr fontId="5"/>
  </si>
  <si>
    <t>汚水処理施設の集約により180箇所の広域化に取組む。</t>
    <rPh sb="22" eb="24">
      <t>トリク</t>
    </rPh>
    <phoneticPr fontId="5"/>
  </si>
  <si>
    <t>統廃合によって廃止される汚水処理施設の数。</t>
    <rPh sb="0" eb="3">
      <t>トウハイゴウ</t>
    </rPh>
    <rPh sb="7" eb="9">
      <t>ハイシ</t>
    </rPh>
    <rPh sb="12" eb="14">
      <t>オスイ</t>
    </rPh>
    <rPh sb="14" eb="16">
      <t>ショリ</t>
    </rPh>
    <rPh sb="16" eb="18">
      <t>シセツ</t>
    </rPh>
    <rPh sb="19" eb="20">
      <t>カズ</t>
    </rPh>
    <phoneticPr fontId="5"/>
  </si>
  <si>
    <t>国土交通省水管理・国土保全局調べ</t>
    <rPh sb="0" eb="2">
      <t>コクド</t>
    </rPh>
    <rPh sb="2" eb="5">
      <t>コウツウショウ</t>
    </rPh>
    <rPh sb="5" eb="8">
      <t>ミズカンリ</t>
    </rPh>
    <rPh sb="9" eb="11">
      <t>コクド</t>
    </rPh>
    <rPh sb="11" eb="14">
      <t>ホゼンキョク</t>
    </rPh>
    <rPh sb="14" eb="15">
      <t>シラ</t>
    </rPh>
    <phoneticPr fontId="5"/>
  </si>
  <si>
    <t>百万円</t>
    <rPh sb="0" eb="3">
      <t>ヒャクマンエン</t>
    </rPh>
    <phoneticPr fontId="5"/>
  </si>
  <si>
    <t>「下水道事業における広域化・共同化の事例集」への事例の追加</t>
    <rPh sb="1" eb="4">
      <t>ゲスイドウ</t>
    </rPh>
    <rPh sb="4" eb="6">
      <t>ジギョウ</t>
    </rPh>
    <rPh sb="10" eb="13">
      <t>コウイキカ</t>
    </rPh>
    <rPh sb="14" eb="17">
      <t>キョウドウカ</t>
    </rPh>
    <rPh sb="18" eb="21">
      <t>ジレイシュウ</t>
    </rPh>
    <rPh sb="24" eb="26">
      <t>ジレイ</t>
    </rPh>
    <rPh sb="27" eb="29">
      <t>ツイカ</t>
    </rPh>
    <phoneticPr fontId="5"/>
  </si>
  <si>
    <t>広域化・共同化メニューの着実な実施</t>
    <rPh sb="0" eb="3">
      <t>コウイキカ</t>
    </rPh>
    <rPh sb="4" eb="7">
      <t>キョウドウカ</t>
    </rPh>
    <rPh sb="12" eb="14">
      <t>チャクジツ</t>
    </rPh>
    <rPh sb="15" eb="17">
      <t>ジッシ</t>
    </rPh>
    <phoneticPr fontId="5"/>
  </si>
  <si>
    <t>実績額／事例集の件数　　　　　　　　　　</t>
    <rPh sb="0" eb="3">
      <t>ジッセキガク</t>
    </rPh>
    <rPh sb="4" eb="7">
      <t>ジレイシュウ</t>
    </rPh>
    <rPh sb="8" eb="10">
      <t>ケンスウ</t>
    </rPh>
    <phoneticPr fontId="5"/>
  </si>
  <si>
    <t>　百万円/件</t>
    <rPh sb="1" eb="4">
      <t>ヒャクマンエン</t>
    </rPh>
    <rPh sb="5" eb="6">
      <t>ケン</t>
    </rPh>
    <phoneticPr fontId="5"/>
  </si>
  <si>
    <t>https://www5.cao.go.jp/keizai-shimon/kaigi/special/reform/index.html</t>
    <phoneticPr fontId="5"/>
  </si>
  <si>
    <t>6.下水道について、広域化・共同化、デジタル化、民間知見の取込み等の持続的経営を確保するための取組の推進</t>
    <rPh sb="2" eb="5">
      <t>ゲスイドウ</t>
    </rPh>
    <rPh sb="10" eb="13">
      <t>コウイキカ</t>
    </rPh>
    <rPh sb="14" eb="17">
      <t>キョウドウカ</t>
    </rPh>
    <rPh sb="22" eb="23">
      <t>カ</t>
    </rPh>
    <rPh sb="24" eb="26">
      <t>ミンカン</t>
    </rPh>
    <rPh sb="26" eb="28">
      <t>チケン</t>
    </rPh>
    <rPh sb="29" eb="31">
      <t>トリコ</t>
    </rPh>
    <rPh sb="32" eb="33">
      <t>トウ</t>
    </rPh>
    <rPh sb="34" eb="37">
      <t>ジゾクテキ</t>
    </rPh>
    <rPh sb="37" eb="39">
      <t>ケイエイ</t>
    </rPh>
    <rPh sb="40" eb="42">
      <t>カクホ</t>
    </rPh>
    <rPh sb="47" eb="49">
      <t>トリクミ</t>
    </rPh>
    <rPh sb="50" eb="52">
      <t>スイシン</t>
    </rPh>
    <phoneticPr fontId="5"/>
  </si>
  <si>
    <t>下水道の広域化・共同化の推進は、持続的な下水道事業の推進に寄与するものである。</t>
    <rPh sb="0" eb="3">
      <t>ゲスイドウ</t>
    </rPh>
    <rPh sb="4" eb="7">
      <t>コウイキカ</t>
    </rPh>
    <rPh sb="8" eb="11">
      <t>キョウドウカ</t>
    </rPh>
    <rPh sb="12" eb="14">
      <t>スイシン</t>
    </rPh>
    <phoneticPr fontId="5"/>
  </si>
  <si>
    <t>経済財政運営と改革の基本方針2021（令和3年6月閣議決定）</t>
    <rPh sb="19" eb="21">
      <t>レイワ</t>
    </rPh>
    <rPh sb="22" eb="23">
      <t>ネン</t>
    </rPh>
    <rPh sb="24" eb="25">
      <t>ガツ</t>
    </rPh>
    <rPh sb="25" eb="27">
      <t>カクギ</t>
    </rPh>
    <rPh sb="27" eb="29">
      <t>ケッテイ</t>
    </rPh>
    <phoneticPr fontId="32"/>
  </si>
  <si>
    <t>下水道の広域化・共同化における市町村相互の連携やICTの活用等先進的な取組みを導入するにあたっての課題抽出と解決方策・事業スキームの検討については、国として技術的な支援策を検討し、普及・展開を図ることが必要である。</t>
    <rPh sb="4" eb="7">
      <t>コウイキカ</t>
    </rPh>
    <rPh sb="8" eb="11">
      <t>キョウドウカ</t>
    </rPh>
    <rPh sb="30" eb="31">
      <t>トウ</t>
    </rPh>
    <rPh sb="39" eb="41">
      <t>ドウニュウ</t>
    </rPh>
    <rPh sb="66" eb="68">
      <t>ケントウ</t>
    </rPh>
    <phoneticPr fontId="5"/>
  </si>
  <si>
    <t>施設老朽化や人口減少等により厳しい環境にある下水道事業において、持続可能な運営に向けた事業効率化を図るため、下水道の広域化・共同化における市町村相互の連携やICTの活用等先進的な取組みの導入が求められているところである。これら広域化・共同化の取組みの普及・展開のためには、実用性や適応性の検証、技術的な支援策といった、課題抽出と解決方策・事業スキームについて検討することが必要であり、国費投入の必要性が高い。</t>
    <rPh sb="84" eb="85">
      <t>トウ</t>
    </rPh>
    <rPh sb="113" eb="116">
      <t>コウイキカ</t>
    </rPh>
    <rPh sb="117" eb="120">
      <t>キョウドウカ</t>
    </rPh>
    <rPh sb="121" eb="123">
      <t>トリクミ</t>
    </rPh>
    <phoneticPr fontId="4"/>
  </si>
  <si>
    <t>1.持続可能な地方行財政基盤の構築</t>
    <rPh sb="2" eb="4">
      <t>ジゾク</t>
    </rPh>
    <rPh sb="4" eb="6">
      <t>カノウ</t>
    </rPh>
    <rPh sb="7" eb="9">
      <t>チホウ</t>
    </rPh>
    <rPh sb="9" eb="10">
      <t>ギョウ</t>
    </rPh>
    <rPh sb="10" eb="12">
      <t>ザイセイ</t>
    </rPh>
    <rPh sb="12" eb="14">
      <t>キバン</t>
    </rPh>
    <rPh sb="15" eb="17">
      <t>コウチク</t>
    </rPh>
    <phoneticPr fontId="5"/>
  </si>
  <si>
    <t>令和3年6月18日に閣議決定された「経済財政運営と改革の基本方針2021」等において、下水道分野は広域化・共同化を推進することとされており、優先度は高い。</t>
    <rPh sb="49" eb="52">
      <t>コウイキカ</t>
    </rPh>
    <rPh sb="53" eb="56">
      <t>キョウドウカ</t>
    </rPh>
    <phoneticPr fontId="5"/>
  </si>
  <si>
    <t>件</t>
    <rPh sb="0" eb="1">
      <t>ケン</t>
    </rPh>
    <phoneticPr fontId="5"/>
  </si>
  <si>
    <t>-</t>
    <phoneticPr fontId="5"/>
  </si>
  <si>
    <t>国交</t>
  </si>
  <si>
    <t>-</t>
    <phoneticPr fontId="5"/>
  </si>
  <si>
    <t>下水道事業を取り巻く環境は一層厳しくなる中、使用料収入の減少による経費回収率の低下や下水道職員の不足に伴う技術力の低下等の課題解決のため、行政界を越えた広域化・共同化は重要であり、将来、上下水道行政の一元的な管理等を推進する際には本事業の効果を活用することも視野に入れ、効果的・効率的な事業の実施に努めるべき。</t>
    <rPh sb="84" eb="86">
      <t>ジュウヨウ</t>
    </rPh>
    <rPh sb="90" eb="92">
      <t>ショウライ</t>
    </rPh>
    <rPh sb="97" eb="99">
      <t>ギョウセイ</t>
    </rPh>
    <rPh sb="102" eb="103">
      <t>テキ</t>
    </rPh>
    <rPh sb="104" eb="106">
      <t>カンリ</t>
    </rPh>
    <rPh sb="106" eb="107">
      <t>トウ</t>
    </rPh>
    <rPh sb="108" eb="110">
      <t>スイシン</t>
    </rPh>
    <rPh sb="112" eb="113">
      <t>サイ</t>
    </rPh>
    <rPh sb="115" eb="118">
      <t>ホンジギョウ</t>
    </rPh>
    <rPh sb="119" eb="121">
      <t>コウカ</t>
    </rPh>
    <rPh sb="122" eb="124">
      <t>カツヨウ</t>
    </rPh>
    <rPh sb="129" eb="131">
      <t>シヤ</t>
    </rPh>
    <rPh sb="132" eb="133">
      <t>イ</t>
    </rPh>
    <phoneticPr fontId="5"/>
  </si>
  <si>
    <t>https://www.mlit.go.jp/seisakutokatsu/hyouka/seisakutokatsu_hyouka_tk_000037.html</t>
    <phoneticPr fontId="5"/>
  </si>
  <si>
    <t>P12（全体版）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</si>
</sst>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127000</xdr:colOff>
      <xdr:row>269</xdr:row>
      <xdr:rowOff>105833</xdr:rowOff>
    </xdr:from>
    <xdr:to>
      <xdr:col>34</xdr:col>
      <xdr:colOff>60325</xdr:colOff>
      <xdr:row>272</xdr:row>
      <xdr:rowOff>84878</xdr:rowOff>
    </xdr:to>
    <xdr:sp macro="" textlink="">
      <xdr:nvSpPr>
        <xdr:cNvPr id="3" name="テキスト ボックス 2"/>
        <xdr:cNvSpPr txBox="1"/>
      </xdr:nvSpPr>
      <xdr:spPr>
        <a:xfrm>
          <a:off x="4550833" y="45593000"/>
          <a:ext cx="2346325" cy="102679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en-US" altLang="ja-JP" sz="1400"/>
            <a:t>23</a:t>
          </a:r>
          <a:r>
            <a:rPr kumimoji="1" lang="ja-JP" altLang="en-US" sz="1400"/>
            <a:t>百万円</a:t>
          </a:r>
        </a:p>
      </xdr:txBody>
    </xdr:sp>
    <xdr:clientData/>
  </xdr:twoCellAnchor>
  <xdr:twoCellAnchor>
    <xdr:from>
      <xdr:col>19</xdr:col>
      <xdr:colOff>63501</xdr:colOff>
      <xdr:row>272</xdr:row>
      <xdr:rowOff>243417</xdr:rowOff>
    </xdr:from>
    <xdr:to>
      <xdr:col>36</xdr:col>
      <xdr:colOff>52918</xdr:colOff>
      <xdr:row>274</xdr:row>
      <xdr:rowOff>317501</xdr:rowOff>
    </xdr:to>
    <xdr:sp macro="" textlink="">
      <xdr:nvSpPr>
        <xdr:cNvPr id="4" name="大かっこ 3"/>
        <xdr:cNvSpPr/>
      </xdr:nvSpPr>
      <xdr:spPr>
        <a:xfrm>
          <a:off x="3884084" y="47000584"/>
          <a:ext cx="3407834" cy="77258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下水道の広域化・共同化における市町村相互の連携や</a:t>
          </a:r>
          <a:r>
            <a:rPr kumimoji="1" lang="en-US" altLang="ja-JP" sz="1100"/>
            <a:t>ICT</a:t>
          </a:r>
          <a:r>
            <a:rPr kumimoji="1" lang="ja-JP" altLang="en-US" sz="1100"/>
            <a:t>の活用等先進的な取組みの導入に向けた検討の企画・立案、進捗管理・指導</a:t>
          </a:r>
        </a:p>
      </xdr:txBody>
    </xdr:sp>
    <xdr:clientData/>
  </xdr:twoCellAnchor>
  <xdr:twoCellAnchor>
    <xdr:from>
      <xdr:col>20</xdr:col>
      <xdr:colOff>158750</xdr:colOff>
      <xdr:row>280</xdr:row>
      <xdr:rowOff>21167</xdr:rowOff>
    </xdr:from>
    <xdr:to>
      <xdr:col>30</xdr:col>
      <xdr:colOff>166582</xdr:colOff>
      <xdr:row>280</xdr:row>
      <xdr:rowOff>248497</xdr:rowOff>
    </xdr:to>
    <xdr:sp macro="" textlink="">
      <xdr:nvSpPr>
        <xdr:cNvPr id="5" name="テキスト ボックス 4"/>
        <xdr:cNvSpPr txBox="1"/>
      </xdr:nvSpPr>
      <xdr:spPr>
        <a:xfrm>
          <a:off x="4180417" y="39613417"/>
          <a:ext cx="2018665" cy="227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22</xdr:col>
      <xdr:colOff>42335</xdr:colOff>
      <xdr:row>280</xdr:row>
      <xdr:rowOff>317498</xdr:rowOff>
    </xdr:from>
    <xdr:to>
      <xdr:col>33</xdr:col>
      <xdr:colOff>123403</xdr:colOff>
      <xdr:row>283</xdr:row>
      <xdr:rowOff>123188</xdr:rowOff>
    </xdr:to>
    <xdr:sp macro="" textlink="">
      <xdr:nvSpPr>
        <xdr:cNvPr id="6" name="テキスト ボックス 5"/>
        <xdr:cNvSpPr txBox="1"/>
      </xdr:nvSpPr>
      <xdr:spPr>
        <a:xfrm>
          <a:off x="4466168" y="49868665"/>
          <a:ext cx="2292985" cy="85344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a:t>
          </a:r>
          <a:r>
            <a:rPr kumimoji="1" lang="en-US" altLang="ja-JP" sz="1400"/>
            <a:t>1</a:t>
          </a:r>
          <a:r>
            <a:rPr kumimoji="1" lang="ja-JP" altLang="en-US" sz="1400"/>
            <a:t>者）</a:t>
          </a:r>
          <a:endParaRPr kumimoji="1" lang="en-US" altLang="ja-JP" sz="1400"/>
        </a:p>
        <a:p>
          <a:pPr algn="ctr"/>
          <a:r>
            <a:rPr kumimoji="1" lang="en-US" altLang="ja-JP" sz="1400"/>
            <a:t>23</a:t>
          </a:r>
          <a:r>
            <a:rPr kumimoji="1" lang="ja-JP" altLang="en-US" sz="1400"/>
            <a:t>百万円</a:t>
          </a:r>
        </a:p>
      </xdr:txBody>
    </xdr:sp>
    <xdr:clientData/>
  </xdr:twoCellAnchor>
  <xdr:twoCellAnchor>
    <xdr:from>
      <xdr:col>27</xdr:col>
      <xdr:colOff>158751</xdr:colOff>
      <xdr:row>274</xdr:row>
      <xdr:rowOff>317501</xdr:rowOff>
    </xdr:from>
    <xdr:to>
      <xdr:col>27</xdr:col>
      <xdr:colOff>169333</xdr:colOff>
      <xdr:row>279</xdr:row>
      <xdr:rowOff>285750</xdr:rowOff>
    </xdr:to>
    <xdr:cxnSp macro="">
      <xdr:nvCxnSpPr>
        <xdr:cNvPr id="9" name="直線矢印コネクタ 8"/>
        <xdr:cNvCxnSpPr>
          <a:stCxn id="4" idx="2"/>
        </xdr:cNvCxnSpPr>
      </xdr:nvCxnSpPr>
      <xdr:spPr>
        <a:xfrm>
          <a:off x="5588001" y="47773168"/>
          <a:ext cx="10582" cy="17144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52916</xdr:colOff>
      <xdr:row>283</xdr:row>
      <xdr:rowOff>201084</xdr:rowOff>
    </xdr:from>
    <xdr:to>
      <xdr:col>36</xdr:col>
      <xdr:colOff>179916</xdr:colOff>
      <xdr:row>306</xdr:row>
      <xdr:rowOff>145677</xdr:rowOff>
    </xdr:to>
    <xdr:sp macro="" textlink="">
      <xdr:nvSpPr>
        <xdr:cNvPr id="10" name="大かっこ 6"/>
        <xdr:cNvSpPr/>
      </xdr:nvSpPr>
      <xdr:spPr>
        <a:xfrm>
          <a:off x="3885328" y="39881113"/>
          <a:ext cx="3556000" cy="131171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eaLnBrk="1" fontAlgn="auto" latinLnBrk="0" hangingPunct="1"/>
          <a:r>
            <a:rPr kumimoji="1" lang="ja-JP" altLang="ja-JP" sz="1100">
              <a:solidFill>
                <a:schemeClr val="tx1"/>
              </a:solidFill>
              <a:effectLst/>
              <a:latin typeface="+mn-lt"/>
              <a:ea typeface="+mn-ea"/>
              <a:cs typeface="+mn-cs"/>
            </a:rPr>
            <a:t>下水道の広域化・共同化における市町村相互の連携や</a:t>
          </a:r>
          <a:r>
            <a:rPr kumimoji="1" lang="en-US" altLang="ja-JP" sz="1100">
              <a:solidFill>
                <a:schemeClr val="tx1"/>
              </a:solidFill>
              <a:effectLst/>
              <a:latin typeface="+mn-lt"/>
              <a:ea typeface="+mn-ea"/>
              <a:cs typeface="+mn-cs"/>
            </a:rPr>
            <a:t>ICT</a:t>
          </a:r>
          <a:r>
            <a:rPr kumimoji="1" lang="ja-JP" altLang="ja-JP" sz="1100">
              <a:solidFill>
                <a:schemeClr val="tx1"/>
              </a:solidFill>
              <a:effectLst/>
              <a:latin typeface="+mn-lt"/>
              <a:ea typeface="+mn-ea"/>
              <a:cs typeface="+mn-cs"/>
            </a:rPr>
            <a:t>の活用</a:t>
          </a:r>
          <a:r>
            <a:rPr kumimoji="1" lang="ja-JP" altLang="en-US" sz="1100">
              <a:solidFill>
                <a:schemeClr val="tx1"/>
              </a:solidFill>
              <a:effectLst/>
              <a:latin typeface="+mn-lt"/>
              <a:ea typeface="+mn-ea"/>
              <a:cs typeface="+mn-cs"/>
            </a:rPr>
            <a:t>等に関する先進的な取組みの検討及び関係者との調整や行政手続き等の取りまとめを行うとともに、事業スキームの検討等を通じた案件形成支援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285</v>
      </c>
      <c r="AJ2" s="835" t="s">
        <v>641</v>
      </c>
      <c r="AK2" s="835"/>
      <c r="AL2" s="835"/>
      <c r="AM2" s="835"/>
      <c r="AN2" s="75" t="s">
        <v>285</v>
      </c>
      <c r="AO2" s="835" t="s">
        <v>605</v>
      </c>
      <c r="AP2" s="835"/>
      <c r="AQ2" s="835"/>
      <c r="AR2" s="76" t="s">
        <v>285</v>
      </c>
      <c r="AS2" s="836">
        <v>5</v>
      </c>
      <c r="AT2" s="836"/>
      <c r="AU2" s="836"/>
      <c r="AV2" s="75" t="str">
        <f>IF(AW2="","","-")</f>
        <v/>
      </c>
      <c r="AW2" s="837"/>
      <c r="AX2" s="837"/>
    </row>
    <row r="3" spans="1:50" ht="21" customHeight="1" thickBot="1" x14ac:dyDescent="0.2">
      <c r="A3" s="838" t="s">
        <v>598</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614</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609</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607</v>
      </c>
      <c r="H5" s="826"/>
      <c r="I5" s="826"/>
      <c r="J5" s="826"/>
      <c r="K5" s="826"/>
      <c r="L5" s="826"/>
      <c r="M5" s="827" t="s">
        <v>61</v>
      </c>
      <c r="N5" s="828"/>
      <c r="O5" s="828"/>
      <c r="P5" s="828"/>
      <c r="Q5" s="828"/>
      <c r="R5" s="829"/>
      <c r="S5" s="830" t="s">
        <v>391</v>
      </c>
      <c r="T5" s="826"/>
      <c r="U5" s="826"/>
      <c r="V5" s="826"/>
      <c r="W5" s="826"/>
      <c r="X5" s="831"/>
      <c r="Y5" s="832" t="s">
        <v>3</v>
      </c>
      <c r="Z5" s="833"/>
      <c r="AA5" s="833"/>
      <c r="AB5" s="833"/>
      <c r="AC5" s="833"/>
      <c r="AD5" s="834"/>
      <c r="AE5" s="855" t="s">
        <v>615</v>
      </c>
      <c r="AF5" s="855"/>
      <c r="AG5" s="855"/>
      <c r="AH5" s="855"/>
      <c r="AI5" s="855"/>
      <c r="AJ5" s="855"/>
      <c r="AK5" s="855"/>
      <c r="AL5" s="855"/>
      <c r="AM5" s="855"/>
      <c r="AN5" s="855"/>
      <c r="AO5" s="855"/>
      <c r="AP5" s="856"/>
      <c r="AQ5" s="857" t="s">
        <v>616</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640</v>
      </c>
      <c r="H7" s="866"/>
      <c r="I7" s="866"/>
      <c r="J7" s="866"/>
      <c r="K7" s="866"/>
      <c r="L7" s="866"/>
      <c r="M7" s="866"/>
      <c r="N7" s="866"/>
      <c r="O7" s="866"/>
      <c r="P7" s="866"/>
      <c r="Q7" s="866"/>
      <c r="R7" s="866"/>
      <c r="S7" s="866"/>
      <c r="T7" s="866"/>
      <c r="U7" s="866"/>
      <c r="V7" s="866"/>
      <c r="W7" s="866"/>
      <c r="X7" s="867"/>
      <c r="Y7" s="868" t="s">
        <v>270</v>
      </c>
      <c r="Z7" s="687"/>
      <c r="AA7" s="687"/>
      <c r="AB7" s="687"/>
      <c r="AC7" s="687"/>
      <c r="AD7" s="869"/>
      <c r="AE7" s="797" t="s">
        <v>634</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620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619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委託・請負</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t="s">
        <v>642</v>
      </c>
      <c r="Q13" s="699"/>
      <c r="R13" s="699"/>
      <c r="S13" s="699"/>
      <c r="T13" s="699"/>
      <c r="U13" s="699"/>
      <c r="V13" s="700"/>
      <c r="W13" s="698" t="s">
        <v>642</v>
      </c>
      <c r="X13" s="699"/>
      <c r="Y13" s="699"/>
      <c r="Z13" s="699"/>
      <c r="AA13" s="699"/>
      <c r="AB13" s="699"/>
      <c r="AC13" s="700"/>
      <c r="AD13" s="698" t="s">
        <v>642</v>
      </c>
      <c r="AE13" s="699"/>
      <c r="AF13" s="699"/>
      <c r="AG13" s="699"/>
      <c r="AH13" s="699"/>
      <c r="AI13" s="699"/>
      <c r="AJ13" s="700"/>
      <c r="AK13" s="698" t="s">
        <v>642</v>
      </c>
      <c r="AL13" s="699"/>
      <c r="AM13" s="699"/>
      <c r="AN13" s="699"/>
      <c r="AO13" s="699"/>
      <c r="AP13" s="699"/>
      <c r="AQ13" s="700"/>
      <c r="AR13" s="735">
        <v>23</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t="s">
        <v>285</v>
      </c>
      <c r="Q14" s="699"/>
      <c r="R14" s="699"/>
      <c r="S14" s="699"/>
      <c r="T14" s="699"/>
      <c r="U14" s="699"/>
      <c r="V14" s="700"/>
      <c r="W14" s="698" t="s">
        <v>617</v>
      </c>
      <c r="X14" s="699"/>
      <c r="Y14" s="699"/>
      <c r="Z14" s="699"/>
      <c r="AA14" s="699"/>
      <c r="AB14" s="699"/>
      <c r="AC14" s="700"/>
      <c r="AD14" s="698" t="s">
        <v>617</v>
      </c>
      <c r="AE14" s="699"/>
      <c r="AF14" s="699"/>
      <c r="AG14" s="699"/>
      <c r="AH14" s="699"/>
      <c r="AI14" s="699"/>
      <c r="AJ14" s="700"/>
      <c r="AK14" s="698" t="s">
        <v>617</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t="s">
        <v>617</v>
      </c>
      <c r="Q15" s="699"/>
      <c r="R15" s="699"/>
      <c r="S15" s="699"/>
      <c r="T15" s="699"/>
      <c r="U15" s="699"/>
      <c r="V15" s="700"/>
      <c r="W15" s="698" t="s">
        <v>617</v>
      </c>
      <c r="X15" s="699"/>
      <c r="Y15" s="699"/>
      <c r="Z15" s="699"/>
      <c r="AA15" s="699"/>
      <c r="AB15" s="699"/>
      <c r="AC15" s="700"/>
      <c r="AD15" s="698" t="s">
        <v>617</v>
      </c>
      <c r="AE15" s="699"/>
      <c r="AF15" s="699"/>
      <c r="AG15" s="699"/>
      <c r="AH15" s="699"/>
      <c r="AI15" s="699"/>
      <c r="AJ15" s="700"/>
      <c r="AK15" s="698" t="s">
        <v>617</v>
      </c>
      <c r="AL15" s="699"/>
      <c r="AM15" s="699"/>
      <c r="AN15" s="699"/>
      <c r="AO15" s="699"/>
      <c r="AP15" s="699"/>
      <c r="AQ15" s="700"/>
      <c r="AR15" s="698" t="s">
        <v>617</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t="s">
        <v>617</v>
      </c>
      <c r="Q16" s="699"/>
      <c r="R16" s="699"/>
      <c r="S16" s="699"/>
      <c r="T16" s="699"/>
      <c r="U16" s="699"/>
      <c r="V16" s="700"/>
      <c r="W16" s="698" t="s">
        <v>617</v>
      </c>
      <c r="X16" s="699"/>
      <c r="Y16" s="699"/>
      <c r="Z16" s="699"/>
      <c r="AA16" s="699"/>
      <c r="AB16" s="699"/>
      <c r="AC16" s="700"/>
      <c r="AD16" s="698" t="s">
        <v>617</v>
      </c>
      <c r="AE16" s="699"/>
      <c r="AF16" s="699"/>
      <c r="AG16" s="699"/>
      <c r="AH16" s="699"/>
      <c r="AI16" s="699"/>
      <c r="AJ16" s="700"/>
      <c r="AK16" s="698" t="s">
        <v>617</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617</v>
      </c>
      <c r="Q17" s="699"/>
      <c r="R17" s="699"/>
      <c r="S17" s="699"/>
      <c r="T17" s="699"/>
      <c r="U17" s="699"/>
      <c r="V17" s="700"/>
      <c r="W17" s="698" t="s">
        <v>617</v>
      </c>
      <c r="X17" s="699"/>
      <c r="Y17" s="699"/>
      <c r="Z17" s="699"/>
      <c r="AA17" s="699"/>
      <c r="AB17" s="699"/>
      <c r="AC17" s="700"/>
      <c r="AD17" s="698" t="s">
        <v>617</v>
      </c>
      <c r="AE17" s="699"/>
      <c r="AF17" s="699"/>
      <c r="AG17" s="699"/>
      <c r="AH17" s="699"/>
      <c r="AI17" s="699"/>
      <c r="AJ17" s="700"/>
      <c r="AK17" s="698" t="s">
        <v>617</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0</v>
      </c>
      <c r="Q18" s="779"/>
      <c r="R18" s="779"/>
      <c r="S18" s="779"/>
      <c r="T18" s="779"/>
      <c r="U18" s="779"/>
      <c r="V18" s="780"/>
      <c r="W18" s="778">
        <f>SUM(W13:AC17)</f>
        <v>0</v>
      </c>
      <c r="X18" s="779"/>
      <c r="Y18" s="779"/>
      <c r="Z18" s="779"/>
      <c r="AA18" s="779"/>
      <c r="AB18" s="779"/>
      <c r="AC18" s="780"/>
      <c r="AD18" s="778">
        <f>SUM(AD13:AJ17)</f>
        <v>0</v>
      </c>
      <c r="AE18" s="779"/>
      <c r="AF18" s="779"/>
      <c r="AG18" s="779"/>
      <c r="AH18" s="779"/>
      <c r="AI18" s="779"/>
      <c r="AJ18" s="780"/>
      <c r="AK18" s="778">
        <f>SUM(AK13:AQ17)</f>
        <v>0</v>
      </c>
      <c r="AL18" s="779"/>
      <c r="AM18" s="779"/>
      <c r="AN18" s="779"/>
      <c r="AO18" s="779"/>
      <c r="AP18" s="779"/>
      <c r="AQ18" s="780"/>
      <c r="AR18" s="778">
        <f>SUM(AR13:AX17)</f>
        <v>23</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0</v>
      </c>
      <c r="Q19" s="699"/>
      <c r="R19" s="699"/>
      <c r="S19" s="699"/>
      <c r="T19" s="699"/>
      <c r="U19" s="699"/>
      <c r="V19" s="700"/>
      <c r="W19" s="698">
        <v>0</v>
      </c>
      <c r="X19" s="699"/>
      <c r="Y19" s="699"/>
      <c r="Z19" s="699"/>
      <c r="AA19" s="699"/>
      <c r="AB19" s="699"/>
      <c r="AC19" s="700"/>
      <c r="AD19" s="698">
        <v>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t="str">
        <f>IF(P18=0, "-", SUM(P19)/P18)</f>
        <v>-</v>
      </c>
      <c r="Q20" s="746"/>
      <c r="R20" s="746"/>
      <c r="S20" s="746"/>
      <c r="T20" s="746"/>
      <c r="U20" s="746"/>
      <c r="V20" s="746"/>
      <c r="W20" s="746" t="str">
        <f>IF(W18=0, "-", SUM(W19)/W18)</f>
        <v>-</v>
      </c>
      <c r="X20" s="746"/>
      <c r="Y20" s="746"/>
      <c r="Z20" s="746"/>
      <c r="AA20" s="746"/>
      <c r="AB20" s="746"/>
      <c r="AC20" s="746"/>
      <c r="AD20" s="746" t="str">
        <f>IF(AD18=0, "-", SUM(AD19)/AD18)</f>
        <v>-</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239</v>
      </c>
      <c r="H21" s="745"/>
      <c r="I21" s="745"/>
      <c r="J21" s="745"/>
      <c r="K21" s="745"/>
      <c r="L21" s="745"/>
      <c r="M21" s="745"/>
      <c r="N21" s="745"/>
      <c r="O21" s="745"/>
      <c r="P21" s="746" t="str">
        <f>IF(P19=0, "-", SUM(P19)/SUM(P13,P14))</f>
        <v>-</v>
      </c>
      <c r="Q21" s="746"/>
      <c r="R21" s="746"/>
      <c r="S21" s="746"/>
      <c r="T21" s="746"/>
      <c r="U21" s="746"/>
      <c r="V21" s="746"/>
      <c r="W21" s="746" t="str">
        <f>IF(W19=0, "-", SUM(W19)/SUM(W13,W14))</f>
        <v>-</v>
      </c>
      <c r="X21" s="746"/>
      <c r="Y21" s="746"/>
      <c r="Z21" s="746"/>
      <c r="AA21" s="746"/>
      <c r="AB21" s="746"/>
      <c r="AC21" s="746"/>
      <c r="AD21" s="746" t="str">
        <f>IF(AD19=0, "-", SUM(AD19)/SUM(AD13,AD14))</f>
        <v>-</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593</v>
      </c>
      <c r="B22" s="705"/>
      <c r="C22" s="705"/>
      <c r="D22" s="705"/>
      <c r="E22" s="705"/>
      <c r="F22" s="706"/>
      <c r="G22" s="710" t="s">
        <v>229</v>
      </c>
      <c r="H22" s="550"/>
      <c r="I22" s="550"/>
      <c r="J22" s="550"/>
      <c r="K22" s="550"/>
      <c r="L22" s="550"/>
      <c r="M22" s="550"/>
      <c r="N22" s="550"/>
      <c r="O22" s="551"/>
      <c r="P22" s="711" t="s">
        <v>591</v>
      </c>
      <c r="Q22" s="550"/>
      <c r="R22" s="550"/>
      <c r="S22" s="550"/>
      <c r="T22" s="550"/>
      <c r="U22" s="550"/>
      <c r="V22" s="551"/>
      <c r="W22" s="711" t="s">
        <v>592</v>
      </c>
      <c r="X22" s="550"/>
      <c r="Y22" s="550"/>
      <c r="Z22" s="550"/>
      <c r="AA22" s="550"/>
      <c r="AB22" s="550"/>
      <c r="AC22" s="551"/>
      <c r="AD22" s="711" t="s">
        <v>228</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611</v>
      </c>
      <c r="H23" s="733"/>
      <c r="I23" s="733"/>
      <c r="J23" s="733"/>
      <c r="K23" s="733"/>
      <c r="L23" s="733"/>
      <c r="M23" s="733"/>
      <c r="N23" s="733"/>
      <c r="O23" s="734"/>
      <c r="P23" s="735">
        <v>0</v>
      </c>
      <c r="Q23" s="736"/>
      <c r="R23" s="736"/>
      <c r="S23" s="736"/>
      <c r="T23" s="736"/>
      <c r="U23" s="736"/>
      <c r="V23" s="737"/>
      <c r="W23" s="735">
        <v>23</v>
      </c>
      <c r="X23" s="736"/>
      <c r="Y23" s="736"/>
      <c r="Z23" s="736"/>
      <c r="AA23" s="736"/>
      <c r="AB23" s="736"/>
      <c r="AC23" s="737"/>
      <c r="AD23" s="738" t="s">
        <v>617</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t="str">
        <f>AK13</f>
        <v>-</v>
      </c>
      <c r="Q29" s="721"/>
      <c r="R29" s="721"/>
      <c r="S29" s="721"/>
      <c r="T29" s="721"/>
      <c r="U29" s="721"/>
      <c r="V29" s="722"/>
      <c r="W29" s="723">
        <f>AR13</f>
        <v>23</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580</v>
      </c>
      <c r="B30" s="727"/>
      <c r="C30" s="727"/>
      <c r="D30" s="727"/>
      <c r="E30" s="727"/>
      <c r="F30" s="728"/>
      <c r="G30" s="729" t="s">
        <v>621</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15">
      <c r="A32" s="648"/>
      <c r="B32" s="153"/>
      <c r="C32" s="153"/>
      <c r="D32" s="153"/>
      <c r="E32" s="153"/>
      <c r="F32" s="154"/>
      <c r="G32" s="730" t="s">
        <v>628</v>
      </c>
      <c r="H32" s="635"/>
      <c r="I32" s="635"/>
      <c r="J32" s="635"/>
      <c r="K32" s="635"/>
      <c r="L32" s="635"/>
      <c r="M32" s="635"/>
      <c r="N32" s="635"/>
      <c r="O32" s="635"/>
      <c r="P32" s="385" t="s">
        <v>627</v>
      </c>
      <c r="Q32" s="639"/>
      <c r="R32" s="639"/>
      <c r="S32" s="639"/>
      <c r="T32" s="639"/>
      <c r="U32" s="639"/>
      <c r="V32" s="639"/>
      <c r="W32" s="639"/>
      <c r="X32" s="640"/>
      <c r="Y32" s="644" t="s">
        <v>51</v>
      </c>
      <c r="Z32" s="645"/>
      <c r="AA32" s="646"/>
      <c r="AB32" s="148" t="s">
        <v>639</v>
      </c>
      <c r="AC32" s="647"/>
      <c r="AD32" s="647"/>
      <c r="AE32" s="662" t="s">
        <v>617</v>
      </c>
      <c r="AF32" s="616"/>
      <c r="AG32" s="616"/>
      <c r="AH32" s="616"/>
      <c r="AI32" s="662" t="s">
        <v>617</v>
      </c>
      <c r="AJ32" s="616"/>
      <c r="AK32" s="616"/>
      <c r="AL32" s="616"/>
      <c r="AM32" s="662" t="s">
        <v>617</v>
      </c>
      <c r="AN32" s="616"/>
      <c r="AO32" s="616"/>
      <c r="AP32" s="616"/>
      <c r="AQ32" s="662" t="s">
        <v>617</v>
      </c>
      <c r="AR32" s="616"/>
      <c r="AS32" s="616"/>
      <c r="AT32" s="616"/>
      <c r="AU32" s="93" t="s">
        <v>617</v>
      </c>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639</v>
      </c>
      <c r="AC33" s="647"/>
      <c r="AD33" s="647"/>
      <c r="AE33" s="662" t="s">
        <v>617</v>
      </c>
      <c r="AF33" s="616"/>
      <c r="AG33" s="616"/>
      <c r="AH33" s="616"/>
      <c r="AI33" s="662" t="s">
        <v>617</v>
      </c>
      <c r="AJ33" s="616"/>
      <c r="AK33" s="616"/>
      <c r="AL33" s="616"/>
      <c r="AM33" s="662" t="s">
        <v>617</v>
      </c>
      <c r="AN33" s="616"/>
      <c r="AO33" s="616"/>
      <c r="AP33" s="616"/>
      <c r="AQ33" s="662" t="s">
        <v>617</v>
      </c>
      <c r="AR33" s="616"/>
      <c r="AS33" s="616"/>
      <c r="AT33" s="616"/>
      <c r="AU33" s="93" t="s">
        <v>617</v>
      </c>
      <c r="AV33" s="618"/>
      <c r="AW33" s="618"/>
      <c r="AX33" s="619"/>
    </row>
    <row r="34" spans="1:51" ht="23.25" customHeight="1" x14ac:dyDescent="0.15">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15">
      <c r="A35" s="683"/>
      <c r="B35" s="684"/>
      <c r="C35" s="684"/>
      <c r="D35" s="684"/>
      <c r="E35" s="684"/>
      <c r="F35" s="685"/>
      <c r="G35" s="652" t="s">
        <v>629</v>
      </c>
      <c r="H35" s="653"/>
      <c r="I35" s="653"/>
      <c r="J35" s="653"/>
      <c r="K35" s="653"/>
      <c r="L35" s="653"/>
      <c r="M35" s="653"/>
      <c r="N35" s="653"/>
      <c r="O35" s="653"/>
      <c r="P35" s="653"/>
      <c r="Q35" s="653"/>
      <c r="R35" s="653"/>
      <c r="S35" s="653"/>
      <c r="T35" s="653"/>
      <c r="U35" s="653"/>
      <c r="V35" s="653"/>
      <c r="W35" s="653"/>
      <c r="X35" s="653"/>
      <c r="Y35" s="656" t="s">
        <v>582</v>
      </c>
      <c r="Z35" s="657"/>
      <c r="AA35" s="658"/>
      <c r="AB35" s="659" t="s">
        <v>626</v>
      </c>
      <c r="AC35" s="660"/>
      <c r="AD35" s="661"/>
      <c r="AE35" s="662" t="s">
        <v>617</v>
      </c>
      <c r="AF35" s="662"/>
      <c r="AG35" s="662"/>
      <c r="AH35" s="662"/>
      <c r="AI35" s="662" t="s">
        <v>617</v>
      </c>
      <c r="AJ35" s="662"/>
      <c r="AK35" s="662"/>
      <c r="AL35" s="662"/>
      <c r="AM35" s="662" t="s">
        <v>617</v>
      </c>
      <c r="AN35" s="662"/>
      <c r="AO35" s="662"/>
      <c r="AP35" s="662"/>
      <c r="AQ35" s="93" t="s">
        <v>617</v>
      </c>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630</v>
      </c>
      <c r="AC36" s="613"/>
      <c r="AD36" s="614"/>
      <c r="AE36" s="615" t="s">
        <v>617</v>
      </c>
      <c r="AF36" s="615"/>
      <c r="AG36" s="615"/>
      <c r="AH36" s="615"/>
      <c r="AI36" s="615" t="s">
        <v>617</v>
      </c>
      <c r="AJ36" s="615"/>
      <c r="AK36" s="615"/>
      <c r="AL36" s="615"/>
      <c r="AM36" s="615" t="s">
        <v>617</v>
      </c>
      <c r="AN36" s="615"/>
      <c r="AO36" s="615"/>
      <c r="AP36" s="615"/>
      <c r="AQ36" s="615" t="s">
        <v>617</v>
      </c>
      <c r="AR36" s="615"/>
      <c r="AS36" s="615"/>
      <c r="AT36" s="615"/>
      <c r="AU36" s="615"/>
      <c r="AV36" s="615"/>
      <c r="AW36" s="615"/>
      <c r="AX36" s="651"/>
    </row>
    <row r="37" spans="1:51" ht="18.75" customHeight="1" x14ac:dyDescent="0.15">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640</v>
      </c>
      <c r="AR38" s="508"/>
      <c r="AS38" s="127" t="s">
        <v>175</v>
      </c>
      <c r="AT38" s="128"/>
      <c r="AU38" s="126">
        <v>7</v>
      </c>
      <c r="AV38" s="126"/>
      <c r="AW38" s="108" t="s">
        <v>166</v>
      </c>
      <c r="AX38" s="129"/>
    </row>
    <row r="39" spans="1:51" ht="23.25" customHeight="1" x14ac:dyDescent="0.15">
      <c r="A39" s="674"/>
      <c r="B39" s="672"/>
      <c r="C39" s="672"/>
      <c r="D39" s="672"/>
      <c r="E39" s="672"/>
      <c r="F39" s="673"/>
      <c r="G39" s="178" t="s">
        <v>623</v>
      </c>
      <c r="H39" s="179"/>
      <c r="I39" s="179"/>
      <c r="J39" s="179"/>
      <c r="K39" s="179"/>
      <c r="L39" s="179"/>
      <c r="M39" s="179"/>
      <c r="N39" s="179"/>
      <c r="O39" s="180"/>
      <c r="P39" s="131" t="s">
        <v>624</v>
      </c>
      <c r="Q39" s="131"/>
      <c r="R39" s="131"/>
      <c r="S39" s="131"/>
      <c r="T39" s="131"/>
      <c r="U39" s="131"/>
      <c r="V39" s="131"/>
      <c r="W39" s="131"/>
      <c r="X39" s="132"/>
      <c r="Y39" s="219" t="s">
        <v>12</v>
      </c>
      <c r="Z39" s="220"/>
      <c r="AA39" s="221"/>
      <c r="AB39" s="148" t="s">
        <v>622</v>
      </c>
      <c r="AC39" s="148"/>
      <c r="AD39" s="148"/>
      <c r="AE39" s="93" t="s">
        <v>617</v>
      </c>
      <c r="AF39" s="87"/>
      <c r="AG39" s="87"/>
      <c r="AH39" s="87"/>
      <c r="AI39" s="93" t="s">
        <v>617</v>
      </c>
      <c r="AJ39" s="87"/>
      <c r="AK39" s="87"/>
      <c r="AL39" s="87"/>
      <c r="AM39" s="93" t="s">
        <v>617</v>
      </c>
      <c r="AN39" s="87"/>
      <c r="AO39" s="87"/>
      <c r="AP39" s="87"/>
      <c r="AQ39" s="94" t="s">
        <v>617</v>
      </c>
      <c r="AR39" s="95"/>
      <c r="AS39" s="95"/>
      <c r="AT39" s="96"/>
      <c r="AU39" s="87" t="s">
        <v>617</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622</v>
      </c>
      <c r="AC40" s="92"/>
      <c r="AD40" s="92"/>
      <c r="AE40" s="93" t="s">
        <v>617</v>
      </c>
      <c r="AF40" s="87"/>
      <c r="AG40" s="87"/>
      <c r="AH40" s="87"/>
      <c r="AI40" s="93" t="s">
        <v>617</v>
      </c>
      <c r="AJ40" s="87"/>
      <c r="AK40" s="87"/>
      <c r="AL40" s="87"/>
      <c r="AM40" s="93" t="s">
        <v>617</v>
      </c>
      <c r="AN40" s="87"/>
      <c r="AO40" s="87"/>
      <c r="AP40" s="87"/>
      <c r="AQ40" s="94" t="s">
        <v>640</v>
      </c>
      <c r="AR40" s="95"/>
      <c r="AS40" s="95"/>
      <c r="AT40" s="96"/>
      <c r="AU40" s="87">
        <v>180</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617</v>
      </c>
      <c r="AF41" s="87"/>
      <c r="AG41" s="87"/>
      <c r="AH41" s="87"/>
      <c r="AI41" s="93" t="s">
        <v>617</v>
      </c>
      <c r="AJ41" s="87"/>
      <c r="AK41" s="87"/>
      <c r="AL41" s="87"/>
      <c r="AM41" s="93" t="s">
        <v>617</v>
      </c>
      <c r="AN41" s="87"/>
      <c r="AO41" s="87"/>
      <c r="AP41" s="87"/>
      <c r="AQ41" s="94" t="s">
        <v>617</v>
      </c>
      <c r="AR41" s="95"/>
      <c r="AS41" s="95"/>
      <c r="AT41" s="96"/>
      <c r="AU41" s="87" t="s">
        <v>617</v>
      </c>
      <c r="AV41" s="87"/>
      <c r="AW41" s="87"/>
      <c r="AX41" s="88"/>
    </row>
    <row r="42" spans="1:51" ht="23.25" customHeight="1" x14ac:dyDescent="0.15">
      <c r="A42" s="187" t="s">
        <v>261</v>
      </c>
      <c r="B42" s="150"/>
      <c r="C42" s="150"/>
      <c r="D42" s="150"/>
      <c r="E42" s="150"/>
      <c r="F42" s="151"/>
      <c r="G42" s="189" t="s">
        <v>625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580</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584</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580</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580</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580</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c r="AS214" s="419"/>
      <c r="AT214" s="420"/>
      <c r="AU214" s="420"/>
      <c r="AV214" s="420"/>
      <c r="AW214" s="420"/>
      <c r="AX214" s="421"/>
      <c r="AY214">
        <f>COUNTIF($AR$214,"☑")</f>
        <v>0</v>
      </c>
    </row>
    <row r="215" spans="1:51" ht="45" customHeight="1" x14ac:dyDescent="0.15">
      <c r="A215" s="406" t="s">
        <v>284</v>
      </c>
      <c r="B215" s="407"/>
      <c r="C215" s="410" t="s">
        <v>178</v>
      </c>
      <c r="D215" s="407"/>
      <c r="E215" s="412" t="s">
        <v>194</v>
      </c>
      <c r="F215" s="413"/>
      <c r="G215" s="414" t="s">
        <v>612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193</v>
      </c>
      <c r="F216" s="151"/>
      <c r="G216" s="130" t="s">
        <v>613</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644</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645</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600</v>
      </c>
      <c r="D218" s="492"/>
      <c r="E218" s="149" t="s">
        <v>280</v>
      </c>
      <c r="F218" s="151"/>
      <c r="G218" s="472" t="s">
        <v>181</v>
      </c>
      <c r="H218" s="473"/>
      <c r="I218" s="473"/>
      <c r="J218" s="493" t="s">
        <v>291</v>
      </c>
      <c r="K218" s="494"/>
      <c r="L218" s="494"/>
      <c r="M218" s="494"/>
      <c r="N218" s="494"/>
      <c r="O218" s="494"/>
      <c r="P218" s="494"/>
      <c r="Q218" s="494"/>
      <c r="R218" s="494"/>
      <c r="S218" s="494"/>
      <c r="T218" s="495"/>
      <c r="U218" s="470" t="s">
        <v>637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631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09" t="s">
        <v>632</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633</v>
      </c>
      <c r="AH223" s="454"/>
      <c r="AI223" s="454"/>
      <c r="AJ223" s="454"/>
      <c r="AK223" s="454"/>
      <c r="AL223" s="454"/>
      <c r="AM223" s="454"/>
      <c r="AN223" s="454"/>
      <c r="AO223" s="454"/>
      <c r="AP223" s="454"/>
      <c r="AQ223" s="454"/>
      <c r="AR223" s="454"/>
      <c r="AS223" s="454"/>
      <c r="AT223" s="454"/>
      <c r="AU223" s="454"/>
      <c r="AV223" s="454"/>
      <c r="AW223" s="454"/>
      <c r="AX223" s="455"/>
    </row>
    <row r="224" spans="1:51" ht="61.5"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635</v>
      </c>
      <c r="AH224" s="360"/>
      <c r="AI224" s="360"/>
      <c r="AJ224" s="360"/>
      <c r="AK224" s="360"/>
      <c r="AL224" s="360"/>
      <c r="AM224" s="360"/>
      <c r="AN224" s="360"/>
      <c r="AO224" s="360"/>
      <c r="AP224" s="360"/>
      <c r="AQ224" s="360"/>
      <c r="AR224" s="360"/>
      <c r="AS224" s="360"/>
      <c r="AT224" s="360"/>
      <c r="AU224" s="360"/>
      <c r="AV224" s="360"/>
      <c r="AW224" s="360"/>
      <c r="AX224" s="361"/>
    </row>
    <row r="225" spans="1:50" ht="48.75"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638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618</v>
      </c>
      <c r="AE226" s="383"/>
      <c r="AF226" s="383"/>
      <c r="AG226" s="385" t="s">
        <v>617</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618</v>
      </c>
      <c r="AE229" s="349"/>
      <c r="AF229" s="349"/>
      <c r="AG229" s="351" t="s">
        <v>617</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618</v>
      </c>
      <c r="AE230" s="365"/>
      <c r="AF230" s="365"/>
      <c r="AG230" s="359" t="s">
        <v>617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618</v>
      </c>
      <c r="AE231" s="365"/>
      <c r="AF231" s="365"/>
      <c r="AG231" s="359" t="s">
        <v>617</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618</v>
      </c>
      <c r="AE232" s="365"/>
      <c r="AF232" s="365"/>
      <c r="AG232" s="359" t="s">
        <v>617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618</v>
      </c>
      <c r="AE233" s="402"/>
      <c r="AF233" s="402"/>
      <c r="AG233" s="403" t="s">
        <v>617</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618</v>
      </c>
      <c r="AE234" s="365"/>
      <c r="AF234" s="434"/>
      <c r="AG234" s="359" t="s">
        <v>617</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618</v>
      </c>
      <c r="AE235" s="395"/>
      <c r="AF235" s="396"/>
      <c r="AG235" s="397" t="s">
        <v>617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618</v>
      </c>
      <c r="AE236" s="349"/>
      <c r="AF236" s="350"/>
      <c r="AG236" s="351" t="s">
        <v>617</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618</v>
      </c>
      <c r="AE237" s="358"/>
      <c r="AF237" s="358"/>
      <c r="AG237" s="359" t="s">
        <v>617</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618</v>
      </c>
      <c r="AE238" s="365"/>
      <c r="AF238" s="365"/>
      <c r="AG238" s="359" t="s">
        <v>617</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618</v>
      </c>
      <c r="AE239" s="365"/>
      <c r="AF239" s="365"/>
      <c r="AG239" s="389" t="s">
        <v>617</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618</v>
      </c>
      <c r="AE240" s="383"/>
      <c r="AF240" s="384"/>
      <c r="AG240" s="385" t="s">
        <v>617</v>
      </c>
      <c r="AH240" s="131"/>
      <c r="AI240" s="131"/>
      <c r="AJ240" s="131"/>
      <c r="AK240" s="131"/>
      <c r="AL240" s="131"/>
      <c r="AM240" s="131"/>
      <c r="AN240" s="131"/>
      <c r="AO240" s="131"/>
      <c r="AP240" s="131"/>
      <c r="AQ240" s="131"/>
      <c r="AR240" s="131"/>
      <c r="AS240" s="131"/>
      <c r="AT240" s="131"/>
      <c r="AU240" s="131"/>
      <c r="AV240" s="131"/>
      <c r="AW240" s="131"/>
      <c r="AX240" s="386"/>
    </row>
    <row r="241" spans="1:50" ht="19.7" customHeight="1" x14ac:dyDescent="0.15">
      <c r="A241" s="375"/>
      <c r="B241" s="376"/>
      <c r="C241" s="888" t="s">
        <v>0</v>
      </c>
      <c r="D241" s="889"/>
      <c r="E241" s="889"/>
      <c r="F241" s="889"/>
      <c r="G241" s="889"/>
      <c r="H241" s="889"/>
      <c r="I241" s="889"/>
      <c r="J241" s="889"/>
      <c r="K241" s="889"/>
      <c r="L241" s="889"/>
      <c r="M241" s="889"/>
      <c r="N241" s="889"/>
      <c r="O241" s="885" t="s">
        <v>606</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636</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617</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47.25" customHeight="1" thickBot="1" x14ac:dyDescent="0.2">
      <c r="A250" s="893" t="s">
        <v>617</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c r="B252" s="324"/>
      <c r="C252" s="324"/>
      <c r="D252" s="324"/>
      <c r="E252" s="325"/>
      <c r="F252" s="899" t="s">
        <v>643</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41.25" customHeight="1" thickBot="1" x14ac:dyDescent="0.2">
      <c r="A254" s="323"/>
      <c r="B254" s="324"/>
      <c r="C254" s="324"/>
      <c r="D254" s="324"/>
      <c r="E254" s="325"/>
      <c r="F254" s="326" t="s">
        <v>617</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42.75" customHeight="1" thickBot="1" x14ac:dyDescent="0.2">
      <c r="A256" s="332" t="s">
        <v>617</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278</v>
      </c>
      <c r="B258" s="90"/>
      <c r="C258" s="90"/>
      <c r="D258" s="91"/>
      <c r="E258" s="319" t="s">
        <v>617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15">
      <c r="A259" s="256" t="s">
        <v>277</v>
      </c>
      <c r="B259" s="256"/>
      <c r="C259" s="256"/>
      <c r="D259" s="256"/>
      <c r="E259" s="319" t="s">
        <v>617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15">
      <c r="A260" s="256" t="s">
        <v>276</v>
      </c>
      <c r="B260" s="256"/>
      <c r="C260" s="256"/>
      <c r="D260" s="256"/>
      <c r="E260" s="319" t="s">
        <v>617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15">
      <c r="A261" s="256" t="s">
        <v>275</v>
      </c>
      <c r="B261" s="256"/>
      <c r="C261" s="256"/>
      <c r="D261" s="256"/>
      <c r="E261" s="319" t="s">
        <v>617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15">
      <c r="A262" s="256" t="s">
        <v>274</v>
      </c>
      <c r="B262" s="256"/>
      <c r="C262" s="256"/>
      <c r="D262" s="256"/>
      <c r="E262" s="319" t="s">
        <v>617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15">
      <c r="A263" s="256" t="s">
        <v>273</v>
      </c>
      <c r="B263" s="256"/>
      <c r="C263" s="256"/>
      <c r="D263" s="256"/>
      <c r="E263" s="319" t="s">
        <v>617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15">
      <c r="A264" s="256" t="s">
        <v>272</v>
      </c>
      <c r="B264" s="256"/>
      <c r="C264" s="256"/>
      <c r="D264" s="256"/>
      <c r="E264" s="319" t="s">
        <v>617</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15">
      <c r="A265" s="256" t="s">
        <v>271</v>
      </c>
      <c r="B265" s="256"/>
      <c r="C265" s="256"/>
      <c r="D265" s="256"/>
      <c r="E265" s="319" t="s">
        <v>617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15">
      <c r="A266" s="256" t="s">
        <v>417</v>
      </c>
      <c r="B266" s="256"/>
      <c r="C266" s="256"/>
      <c r="D266" s="256"/>
      <c r="E266" s="100"/>
      <c r="F266" s="86"/>
      <c r="G266" s="86"/>
      <c r="H266" s="77" t="str">
        <f>IF(E266="","","-")</f>
        <v/>
      </c>
      <c r="I266" s="86"/>
      <c r="J266" s="86"/>
      <c r="K266" s="77" t="str">
        <f>IF(I266="","","-")</f>
        <v/>
      </c>
      <c r="L266" s="101"/>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c r="F267" s="86"/>
      <c r="G267" s="86"/>
      <c r="H267" s="77"/>
      <c r="I267" s="86"/>
      <c r="J267" s="86"/>
      <c r="K267" s="77"/>
      <c r="L267" s="101"/>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c r="F268" s="85"/>
      <c r="G268" s="86"/>
      <c r="H268" s="86"/>
      <c r="I268" s="86"/>
      <c r="J268" s="85"/>
      <c r="K268" s="85"/>
      <c r="L268" s="101"/>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267</v>
      </c>
      <c r="B308" s="314"/>
      <c r="C308" s="314"/>
      <c r="D308" s="314"/>
      <c r="E308" s="314"/>
      <c r="F308" s="315"/>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617</v>
      </c>
      <c r="H310" s="285"/>
      <c r="I310" s="285"/>
      <c r="J310" s="285"/>
      <c r="K310" s="286"/>
      <c r="L310" s="287" t="s">
        <v>617</v>
      </c>
      <c r="M310" s="288"/>
      <c r="N310" s="288"/>
      <c r="O310" s="288"/>
      <c r="P310" s="288"/>
      <c r="Q310" s="288"/>
      <c r="R310" s="288"/>
      <c r="S310" s="288"/>
      <c r="T310" s="288"/>
      <c r="U310" s="288"/>
      <c r="V310" s="288"/>
      <c r="W310" s="288"/>
      <c r="X310" s="289"/>
      <c r="Y310" s="290" t="s">
        <v>617</v>
      </c>
      <c r="Z310" s="291"/>
      <c r="AA310" s="291"/>
      <c r="AB310" s="292"/>
      <c r="AC310" s="284" t="s">
        <v>617</v>
      </c>
      <c r="AD310" s="285"/>
      <c r="AE310" s="285"/>
      <c r="AF310" s="285"/>
      <c r="AG310" s="286"/>
      <c r="AH310" s="287" t="s">
        <v>617</v>
      </c>
      <c r="AI310" s="288"/>
      <c r="AJ310" s="288"/>
      <c r="AK310" s="288"/>
      <c r="AL310" s="288"/>
      <c r="AM310" s="288"/>
      <c r="AN310" s="288"/>
      <c r="AO310" s="288"/>
      <c r="AP310" s="288"/>
      <c r="AQ310" s="288"/>
      <c r="AR310" s="288"/>
      <c r="AS310" s="288"/>
      <c r="AT310" s="289"/>
      <c r="AU310" s="290" t="s">
        <v>617</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617</v>
      </c>
      <c r="D366" s="251"/>
      <c r="E366" s="251"/>
      <c r="F366" s="251"/>
      <c r="G366" s="251"/>
      <c r="H366" s="251"/>
      <c r="I366" s="251"/>
      <c r="J366" s="233" t="s">
        <v>617</v>
      </c>
      <c r="K366" s="234"/>
      <c r="L366" s="234"/>
      <c r="M366" s="234"/>
      <c r="N366" s="234"/>
      <c r="O366" s="234"/>
      <c r="P366" s="245" t="s">
        <v>617</v>
      </c>
      <c r="Q366" s="235"/>
      <c r="R366" s="235"/>
      <c r="S366" s="235"/>
      <c r="T366" s="235"/>
      <c r="U366" s="235"/>
      <c r="V366" s="235"/>
      <c r="W366" s="235"/>
      <c r="X366" s="235"/>
      <c r="Y366" s="236" t="s">
        <v>617</v>
      </c>
      <c r="Z366" s="237"/>
      <c r="AA366" s="237"/>
      <c r="AB366" s="238"/>
      <c r="AC366" s="222"/>
      <c r="AD366" s="223"/>
      <c r="AE366" s="223"/>
      <c r="AF366" s="223"/>
      <c r="AG366" s="223"/>
      <c r="AH366" s="253" t="s">
        <v>617</v>
      </c>
      <c r="AI366" s="254"/>
      <c r="AJ366" s="254"/>
      <c r="AK366" s="254"/>
      <c r="AL366" s="226" t="s">
        <v>617</v>
      </c>
      <c r="AM366" s="227"/>
      <c r="AN366" s="227"/>
      <c r="AO366" s="228"/>
      <c r="AP366" s="229" t="s">
        <v>617</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hidden="1" customHeight="1" x14ac:dyDescent="0.15">
      <c r="A399" s="230">
        <v>1</v>
      </c>
      <c r="B399" s="230">
        <v>1</v>
      </c>
      <c r="C399" s="252" t="s">
        <v>617</v>
      </c>
      <c r="D399" s="251"/>
      <c r="E399" s="251"/>
      <c r="F399" s="251"/>
      <c r="G399" s="251"/>
      <c r="H399" s="251"/>
      <c r="I399" s="251"/>
      <c r="J399" s="233" t="s">
        <v>617</v>
      </c>
      <c r="K399" s="234"/>
      <c r="L399" s="234"/>
      <c r="M399" s="234"/>
      <c r="N399" s="234"/>
      <c r="O399" s="234"/>
      <c r="P399" s="245" t="s">
        <v>617</v>
      </c>
      <c r="Q399" s="235"/>
      <c r="R399" s="235"/>
      <c r="S399" s="235"/>
      <c r="T399" s="235"/>
      <c r="U399" s="235"/>
      <c r="V399" s="235"/>
      <c r="W399" s="235"/>
      <c r="X399" s="235"/>
      <c r="Y399" s="236" t="s">
        <v>617</v>
      </c>
      <c r="Z399" s="237"/>
      <c r="AA399" s="237"/>
      <c r="AB399" s="238"/>
      <c r="AC399" s="222"/>
      <c r="AD399" s="223"/>
      <c r="AE399" s="223"/>
      <c r="AF399" s="223"/>
      <c r="AG399" s="223"/>
      <c r="AH399" s="253" t="s">
        <v>617</v>
      </c>
      <c r="AI399" s="254"/>
      <c r="AJ399" s="254"/>
      <c r="AK399" s="254"/>
      <c r="AL399" s="226" t="s">
        <v>617</v>
      </c>
      <c r="AM399" s="227"/>
      <c r="AN399" s="227"/>
      <c r="AO399" s="228"/>
      <c r="AP399" s="229" t="s">
        <v>617</v>
      </c>
      <c r="AQ399" s="229"/>
      <c r="AR399" s="229"/>
      <c r="AS399" s="229"/>
      <c r="AT399" s="229"/>
      <c r="AU399" s="229"/>
      <c r="AV399" s="229"/>
      <c r="AW399" s="229"/>
      <c r="AX399" s="229"/>
      <c r="AY399">
        <f>$AY$396</f>
        <v>1</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642</v>
      </c>
      <c r="F631" s="232"/>
      <c r="G631" s="232"/>
      <c r="H631" s="232"/>
      <c r="I631" s="232"/>
      <c r="J631" s="233" t="s">
        <v>642</v>
      </c>
      <c r="K631" s="234"/>
      <c r="L631" s="234"/>
      <c r="M631" s="234"/>
      <c r="N631" s="234"/>
      <c r="O631" s="234"/>
      <c r="P631" s="245" t="s">
        <v>642</v>
      </c>
      <c r="Q631" s="235"/>
      <c r="R631" s="235"/>
      <c r="S631" s="235"/>
      <c r="T631" s="235"/>
      <c r="U631" s="235"/>
      <c r="V631" s="235"/>
      <c r="W631" s="235"/>
      <c r="X631" s="235"/>
      <c r="Y631" s="236" t="s">
        <v>642</v>
      </c>
      <c r="Z631" s="237"/>
      <c r="AA631" s="237"/>
      <c r="AB631" s="238"/>
      <c r="AC631" s="222"/>
      <c r="AD631" s="223"/>
      <c r="AE631" s="223"/>
      <c r="AF631" s="223"/>
      <c r="AG631" s="223"/>
      <c r="AH631" s="224" t="s">
        <v>642</v>
      </c>
      <c r="AI631" s="225"/>
      <c r="AJ631" s="225"/>
      <c r="AK631" s="225"/>
      <c r="AL631" s="226" t="s">
        <v>642</v>
      </c>
      <c r="AM631" s="227"/>
      <c r="AN631" s="227"/>
      <c r="AO631" s="228"/>
      <c r="AP631" s="229" t="s">
        <v>642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7" max="49" man="1"/>
    <brk id="252" max="49"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610</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2022-08-30T00:41:13Z</cp:lastPrinted>
  <dcterms:created xsi:type="dcterms:W3CDTF">2012-03-13T00:50:25Z</dcterms:created>
  <dcterms:modified xsi:type="dcterms:W3CDTF">2022-09-12T11:20:28Z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