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　レビューシート一般\220901 推進チーム所見記入依頼（R5依頼）\02_各局から提出\会計課\国総研（つくば）　※５件\"/>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2" i="11" s="1"/>
  <c r="AY340" i="11" l="1"/>
  <c r="AY336" i="11"/>
  <c r="AY325" i="11"/>
  <c r="AY398" i="11"/>
  <c r="AY326" i="11"/>
  <c r="AY327" i="11"/>
  <c r="AY399" i="11"/>
  <c r="AY328" i="11"/>
  <c r="AY333" i="11"/>
  <c r="AY337" i="11"/>
  <c r="AY338" i="11"/>
  <c r="AY329" i="11"/>
  <c r="AY322" i="11"/>
  <c r="AY330" i="11"/>
  <c r="AY341" i="11"/>
  <c r="AY69" i="11"/>
  <c r="AY323" i="11"/>
  <c r="AY331" i="11"/>
  <c r="AY324" i="11"/>
  <c r="AY66" i="11"/>
  <c r="AY75" i="11"/>
  <c r="AY73" i="11"/>
  <c r="AY77" i="11"/>
  <c r="AY74" i="11"/>
  <c r="AY72" i="11"/>
  <c r="AY335" i="11"/>
  <c r="AY214" i="11"/>
  <c r="AY208" i="11"/>
  <c r="AY213" i="11" s="1"/>
  <c r="AY200" i="11"/>
  <c r="AY205" i="11" s="1"/>
  <c r="AY195" i="11"/>
  <c r="AY196" i="11" s="1"/>
  <c r="AY190" i="11"/>
  <c r="AY192" i="11" s="1"/>
  <c r="AY180" i="11"/>
  <c r="AY187" i="11" s="1"/>
  <c r="AY179" i="11"/>
  <c r="AY173" i="11"/>
  <c r="AY174" i="11" s="1"/>
  <c r="AY170" i="11"/>
  <c r="AY172" i="11" s="1"/>
  <c r="AY167" i="11"/>
  <c r="AY169" i="11" s="1"/>
  <c r="AY136" i="11"/>
  <c r="AY137" i="11" s="1"/>
  <c r="AY133" i="11"/>
  <c r="AY135" i="11" s="1"/>
  <c r="AY132" i="11"/>
  <c r="AY145" i="11"/>
  <c r="AY144" i="11"/>
  <c r="AY143" i="11"/>
  <c r="AY142" i="11"/>
  <c r="AY139" i="11"/>
  <c r="AY141" i="11" s="1"/>
  <c r="AY166" i="11"/>
  <c r="AY161" i="11"/>
  <c r="AY162" i="11" s="1"/>
  <c r="AY156" i="11"/>
  <c r="AY158" i="11" s="1"/>
  <c r="AY146" i="11"/>
  <c r="AY150" i="11" s="1"/>
  <c r="AY127" i="11"/>
  <c r="AY129" i="11" s="1"/>
  <c r="AY123" i="11"/>
  <c r="AY122" i="11"/>
  <c r="AY126" i="11" s="1"/>
  <c r="AY117" i="11"/>
  <c r="AY116" i="11"/>
  <c r="AY115" i="11"/>
  <c r="AY112" i="11"/>
  <c r="AY121" i="11" s="1"/>
  <c r="AY99" i="11"/>
  <c r="AY101" i="11" s="1"/>
  <c r="AY98" i="11"/>
  <c r="AY102" i="11"/>
  <c r="AY104" i="11" s="1"/>
  <c r="AY118" i="11" l="1"/>
  <c r="AY138" i="11"/>
  <c r="AY130" i="11"/>
  <c r="AY131" i="11"/>
  <c r="AY119" i="11"/>
  <c r="AY175" i="11"/>
  <c r="AY176" i="11"/>
  <c r="AY206" i="11"/>
  <c r="AY177" i="11"/>
  <c r="AY207" i="11"/>
  <c r="AY114" i="11"/>
  <c r="AY124" i="11"/>
  <c r="AY178" i="11"/>
  <c r="AY164" i="11"/>
  <c r="AY100" i="11"/>
  <c r="AY152" i="11"/>
  <c r="AY201" i="11"/>
  <c r="AY171" i="11"/>
  <c r="AY202" i="11"/>
  <c r="AY210" i="11"/>
  <c r="AY198" i="11"/>
  <c r="AY125" i="11"/>
  <c r="AY151" i="11"/>
  <c r="AY209" i="11"/>
  <c r="AY153" i="11"/>
  <c r="AY120" i="11"/>
  <c r="AY128" i="11"/>
  <c r="AY154" i="11"/>
  <c r="AY140" i="11"/>
  <c r="AY134" i="11"/>
  <c r="AY203" i="11"/>
  <c r="AY211" i="11"/>
  <c r="AY113" i="11"/>
  <c r="AY155" i="11"/>
  <c r="AY204" i="11"/>
  <c r="AY212" i="11"/>
  <c r="AY163"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85" i="11" l="1"/>
  <c r="AY80" i="11"/>
  <c r="AY96" i="11"/>
  <c r="AY81" i="11"/>
  <c r="AY97" i="11"/>
  <c r="AY83" i="11"/>
  <c r="AY82" i="11"/>
  <c r="AY84" i="11"/>
  <c r="AY86" i="11"/>
  <c r="AY94" i="11"/>
  <c r="AY63" i="11"/>
  <c r="AY89" i="11"/>
  <c r="AY90" i="11"/>
  <c r="AY91" i="11"/>
  <c r="AY49" i="11"/>
  <c r="AY5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<sst xmlns="http://schemas.openxmlformats.org/spreadsheetml/2006/main" count="1299" uniqueCount="646">
  <si>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</si>
  <si>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</si>
  <si>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</si>
  <si>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</si>
  <si>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</si>
  <si>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</si>
  <si>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</si>
  <si>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</si>
  <si>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</si>
  <si>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</si>
  <si>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</si>
  <si>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</si>
  <si>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</si>
  <si>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</si>
  <si>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</si>
  <si>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</si>
  <si>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</si>
  <si>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</si>
  <si>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</si>
  <si>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</si>
  <si>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</si>
  <si>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</si>
  <si>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</si>
  <si>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</si>
  <si>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</si>
  <si>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</si>
  <si>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</si>
  <si>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</si>
  <si>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</si>
  <si>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</si>
  <si>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</si>
  <si>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</si>
  <si>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</si>
  <si>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</si>
  <si>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</si>
  <si>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</si>
  <si>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</si>
  <si>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</si>
  <si>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</si>
  <si>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</si>
  <si>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</si>
  <si>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</si>
  <si>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</si>
  <si>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</si>
  <si>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</si>
  <si>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</si>
  <si>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</si>
  <si>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</si>
  <si>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</si>
  <si>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</si>
  <si>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</si>
  <si>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</si>
  <si>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</si>
  <si>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</si>
  <si>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</si>
  <si>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</si>
  <si>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</si>
  <si>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</si>
  <si>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</si>
  <si>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</si>
  <si>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</si>
  <si>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</si>
  <si>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</si>
  <si>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</si>
  <si>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</si>
  <si>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</si>
  <si>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</si>
  <si>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</si>
  <si>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</si>
  <si>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</si>
  <si>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</si>
  <si>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</si>
  <si>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</si>
  <si>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</si>
  <si>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</si>
  <si>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</si>
  <si>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</si>
  <si>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</si>
  <si>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</si>
  <si>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</si>
  <si>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</si>
  <si>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</si>
  <si>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</si>
  <si>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</si>
  <si>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</si>
  <si>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</si>
  <si>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</si>
  <si>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</si>
  <si>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</si>
  <si>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</si>
  <si>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</si>
  <si>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</si>
  <si>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</si>
  <si>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</si>
  <si>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</si>
  <si>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</si>
  <si>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</si>
  <si>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</si>
  <si>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</si>
  <si>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</si>
  <si>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</si>
  <si>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</si>
  <si>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</si>
  <si>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</si>
  <si>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</si>
  <si>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</si>
  <si>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</si>
  <si>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</si>
  <si>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</si>
  <si>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</si>
  <si>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</si>
  <si>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</si>
  <si>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</si>
  <si>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</si>
  <si>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</si>
  <si>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</si>
  <si>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</si>
  <si>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</si>
  <si>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</si>
  <si>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</si>
  <si>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</si>
  <si>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</si>
  <si>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</si>
  <si>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</si>
  <si>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</si>
  <si>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</si>
  <si>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</si>
  <si>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</si>
  <si>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</si>
  <si>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</si>
  <si>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</si>
  <si>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</si>
  <si>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</si>
  <si>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</si>
  <si>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</si>
  <si>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</si>
  <si>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</si>
  <si>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</si>
  <si>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</si>
  <si>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</si>
  <si>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</si>
  <si>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</si>
  <si>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</si>
  <si>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</si>
  <si>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</si>
  <si>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</si>
  <si>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</si>
  <si>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</si>
  <si>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</si>
  <si>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</si>
  <si>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</si>
  <si>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</si>
  <si>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</si>
  <si>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</si>
  <si>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</si>
  <si>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</si>
  <si>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</si>
  <si>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</si>
  <si>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</si>
  <si>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</si>
  <si>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</si>
  <si>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</si>
  <si>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</si>
  <si>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</si>
  <si>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</si>
  <si>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</si>
  <si>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</si>
  <si>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</si>
  <si>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</si>
  <si>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</si>
  <si>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</si>
  <si>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</si>
  <si>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</si>
  <si>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</si>
  <si>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</si>
  <si>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</si>
  <si>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</si>
  <si>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</si>
  <si>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</si>
  <si>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</si>
  <si>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</si>
  <si>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</si>
  <si>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</si>
  <si>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</si>
  <si>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</si>
  <si>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</si>
  <si>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</si>
  <si>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</si>
  <si>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</si>
  <si>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</si>
  <si>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</si>
  <si>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</si>
  <si>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</si>
  <si>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</si>
  <si>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</si>
  <si>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</si>
  <si>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</si>
  <si>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</si>
  <si>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</si>
  <si>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</si>
  <si>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</si>
  <si>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</si>
  <si>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</si>
  <si>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</si>
  <si>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</si>
  <si>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</si>
  <si>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</si>
  <si>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</si>
  <si>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</si>
  <si>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</si>
  <si>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</si>
  <si>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</si>
  <si>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</si>
  <si>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</si>
  <si>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</si>
  <si>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</si>
  <si>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</si>
  <si>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</si>
  <si>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</si>
  <si>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</si>
  <si>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</si>
  <si>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</si>
  <si>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</si>
  <si>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</si>
  <si>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</si>
  <si>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</si>
  <si>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</si>
  <si>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</si>
  <si>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</si>
  <si>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</si>
  <si>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</si>
  <si>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</si>
  <si>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</si>
  <si>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</si>
  <si>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</si>
  <si>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</si>
  <si>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</si>
  <si>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</si>
  <si>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</si>
  <si>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</si>
  <si>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</si>
  <si>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</si>
  <si>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</si>
  <si>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</si>
  <si>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</si>
  <si>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</si>
  <si>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</si>
  <si>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</si>
  <si>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</si>
  <si>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</si>
  <si>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</si>
  <si>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</si>
  <si>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</si>
  <si>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</si>
  <si>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</si>
  <si>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</si>
  <si>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</si>
  <si>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</si>
  <si>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</si>
  <si>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</si>
  <si>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</si>
  <si>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</si>
  <si>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</si>
  <si>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</si>
  <si>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</si>
  <si>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</si>
  <si>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</si>
  <si>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</si>
  <si>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</si>
  <si>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</si>
  <si>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</si>
  <si>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</si>
  <si>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</si>
  <si>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</si>
  <si>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</si>
  <si>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</si>
  <si>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</si>
  <si>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</si>
  <si>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</si>
  <si>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</si>
  <si>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</si>
  <si>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</si>
  <si>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</si>
  <si>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</si>
  <si>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</si>
  <si>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</si>
  <si>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</si>
  <si>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</si>
  <si>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</si>
  <si>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</si>
  <si>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</si>
  <si>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</si>
  <si>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</si>
  <si>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</si>
  <si>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</si>
  <si>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</si>
  <si>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</si>
  <si>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</si>
  <si>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</si>
  <si>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</si>
  <si>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</si>
  <si>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</si>
  <si>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</si>
  <si>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</si>
  <si>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</si>
  <si>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</si>
  <si>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</si>
  <si>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</si>
  <si>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</si>
  <si>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</si>
  <si>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</si>
  <si>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</si>
  <si>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</si>
  <si>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</si>
  <si>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</si>
  <si>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</si>
  <si>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</si>
  <si>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</si>
  <si>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</si>
  <si>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</si>
  <si>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</si>
  <si>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</si>
  <si>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</si>
  <si>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</si>
  <si>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</si>
  <si>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</si>
  <si>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</si>
  <si>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</si>
  <si>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</si>
  <si>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</si>
  <si>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</si>
  <si>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</si>
  <si>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</si>
  <si>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</si>
  <si>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</si>
  <si>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</si>
  <si>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</si>
  <si>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</si>
  <si>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</si>
  <si>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</si>
  <si>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</si>
  <si>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</si>
  <si>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</si>
  <si>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</si>
  <si>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</si>
  <si>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</si>
  <si>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</si>
  <si>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</si>
  <si>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</si>
  <si>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</si>
  <si>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</si>
  <si>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</si>
  <si>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</si>
  <si>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</si>
  <si>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</si>
  <si>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</si>
  <si>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</si>
  <si>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</si>
  <si>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</si>
  <si>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</si>
  <si>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</si>
  <si>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</si>
  <si>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</si>
  <si>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</si>
  <si>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</si>
  <si>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</si>
  <si>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</si>
  <si>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</si>
  <si>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</si>
  <si>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</si>
  <si>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</si>
  <si>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</si>
  <si>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</si>
  <si>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</si>
  <si>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</si>
  <si>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</si>
  <si>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</si>
  <si>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</si>
  <si>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</si>
  <si>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</si>
  <si>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</si>
  <si>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</si>
  <si>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</si>
  <si>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</si>
  <si>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</si>
  <si>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</si>
  <si>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</si>
  <si>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</si>
  <si>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</si>
  <si>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</si>
  <si>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</si>
  <si>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</si>
  <si>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</si>
  <si>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</si>
  <si>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</si>
  <si>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</si>
  <si>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</si>
  <si>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</si>
  <si>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</si>
  <si>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</si>
  <si>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</si>
  <si>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</si>
  <si>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</si>
  <si>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</si>
  <si>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</si>
  <si>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</si>
  <si>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</si>
  <si>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</si>
  <si>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</si>
  <si>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</si>
  <si>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</si>
  <si>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</si>
  <si>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</si>
  <si>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</si>
  <si>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</si>
  <si>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</si>
  <si>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</si>
  <si>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</si>
  <si>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</si>
  <si>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</si>
  <si>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</si>
  <si>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</si>
  <si>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</si>
  <si>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</si>
  <si>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</si>
  <si>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</si>
  <si>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</si>
  <si>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</si>
  <si>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</si>
  <si>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</si>
  <si>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</si>
  <si>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</si>
  <si>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</si>
  <si>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</si>
  <si>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</si>
  <si>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</si>
  <si>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</si>
  <si>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</si>
  <si>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</si>
  <si>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</si>
  <si>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</si>
  <si>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</si>
  <si>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</si>
  <si>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</si>
  <si>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</si>
  <si>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</si>
  <si>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</si>
  <si>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</si>
  <si>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</si>
  <si>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</si>
  <si>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</si>
  <si>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</si>
  <si>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</si>
  <si>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</si>
  <si>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</si>
  <si>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</si>
  <si>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</si>
  <si>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</si>
  <si>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</si>
  <si>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</si>
  <si>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</si>
  <si>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</si>
  <si>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</si>
  <si>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</si>
  <si>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</si>
  <si>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</si>
  <si>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</si>
  <si>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</si>
  <si>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</si>
  <si>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</si>
  <si>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</si>
  <si>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</si>
  <si>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</si>
  <si>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</si>
  <si>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</si>
  <si>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</si>
  <si>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</si>
  <si>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</si>
  <si>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</si>
  <si>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</si>
  <si>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</si>
  <si>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</si>
  <si>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</si>
  <si>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</si>
  <si>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</si>
  <si>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</si>
  <si>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</si>
  <si>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</si>
  <si>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</si>
  <si>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</si>
  <si>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</si>
  <si>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</si>
  <si>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</si>
  <si>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</si>
  <si>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</si>
  <si>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</si>
  <si>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</si>
  <si>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</si>
  <si>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</si>
  <si>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</si>
  <si>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</si>
  <si>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</si>
  <si>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</si>
  <si>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</si>
  <si>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</si>
  <si>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</si>
  <si>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</si>
  <si>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</si>
  <si>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</si>
  <si>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</si>
  <si>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</si>
  <si>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</si>
  <si>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</si>
  <si>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</si>
  <si>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</si>
  <si>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</si>
  <si>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</si>
  <si>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</si>
  <si>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</si>
  <si>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</si>
  <si>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</si>
  <si>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</si>
  <si>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</si>
  <si>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</si>
  <si>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</si>
  <si>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</si>
  <si>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</si>
  <si>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</si>
  <si>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</si>
  <si>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</si>
  <si>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</si>
  <si>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</si>
  <si>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</si>
  <si>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</si>
  <si>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</si>
  <si>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</si>
  <si>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</si>
  <si>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</si>
  <si>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</si>
  <si>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</si>
  <si>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</si>
  <si>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</si>
  <si>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</si>
  <si>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</si>
  <si>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</si>
  <si>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</si>
  <si>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</si>
  <si>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</si>
  <si>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</si>
  <si>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</si>
  <si>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</si>
  <si>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</si>
  <si>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</si>
  <si>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</si>
  <si>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</si>
  <si>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</si>
  <si>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</si>
  <si>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</si>
  <si>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</si>
  <si>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</si>
  <si>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</si>
  <si>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</si>
  <si>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</si>
  <si>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</si>
  <si>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</si>
  <si>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</si>
  <si>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</si>
  <si>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</si>
  <si>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</si>
  <si>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</si>
  <si>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</si>
  <si>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</si>
  <si>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</si>
  <si>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</si>
  <si>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</si>
  <si>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</si>
  <si>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</si>
  <si>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</si>
  <si>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</si>
  <si>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</si>
  <si>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</si>
  <si>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</si>
  <si>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</si>
  <si>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</si>
  <si>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</si>
  <si>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</si>
  <si>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</si>
  <si>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</si>
  <si>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</si>
  <si>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</si>
  <si>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</si>
  <si>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</si>
  <si>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</si>
  <si>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</si>
  <si>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</si>
  <si>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</si>
  <si>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</si>
  <si>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</si>
  <si>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</si>
  <si>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</si>
  <si>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</si>
  <si>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</si>
  <si>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</si>
  <si>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</si>
  <si>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</si>
  <si>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</si>
  <si>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</si>
  <si>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</si>
  <si>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</si>
  <si>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</si>
  <si>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t>
    <phoneticPr fontId="5"/>
  </si>
  <si>
    <t>41 技術研究開発を推進する</t>
    <rPh sb="3" eb="5">
      <t>ギジュツ</t>
    </rPh>
    <rPh sb="5" eb="7">
      <t>ケンキュウ</t>
    </rPh>
    <rPh sb="7" eb="9">
      <t>カイハツ</t>
    </rPh>
    <rPh sb="10" eb="12">
      <t>スイシン</t>
    </rPh>
    <phoneticPr fontId="5"/>
  </si>
  <si>
    <t>国土技術政策総合研究所</t>
    <rPh sb="0" eb="2">
      <t>コクド</t>
    </rPh>
    <rPh sb="2" eb="4">
      <t>ギジュツ</t>
    </rPh>
    <rPh sb="4" eb="6">
      <t>セイサク</t>
    </rPh>
    <rPh sb="6" eb="8">
      <t>ソウゴウ</t>
    </rPh>
    <rPh sb="8" eb="11">
      <t>ケンキュウジョ</t>
    </rPh>
    <phoneticPr fontId="5"/>
  </si>
  <si>
    <t>国土交通省</t>
  </si>
  <si>
    <t>○</t>
  </si>
  <si>
    <t>試験研究費</t>
    <rPh sb="0" eb="2">
      <t>シケン</t>
    </rPh>
    <rPh sb="2" eb="5">
      <t>ケンキュウヒ</t>
    </rPh>
    <phoneticPr fontId="5"/>
  </si>
  <si>
    <t>職員旅費</t>
    <rPh sb="0" eb="2">
      <t>ショクイン</t>
    </rPh>
    <rPh sb="2" eb="4">
      <t>リョヒ</t>
    </rPh>
    <phoneticPr fontId="5"/>
  </si>
  <si>
    <t>国交</t>
  </si>
  <si>
    <t>-</t>
    <phoneticPr fontId="5"/>
  </si>
  <si>
    <t>住宅研究部　住宅計画研究室</t>
    <rPh sb="0" eb="2">
      <t>ジュウタク</t>
    </rPh>
    <rPh sb="2" eb="5">
      <t>ケンキュウブ</t>
    </rPh>
    <rPh sb="6" eb="8">
      <t>ジュウタク</t>
    </rPh>
    <rPh sb="8" eb="10">
      <t>ケイカク</t>
    </rPh>
    <rPh sb="10" eb="13">
      <t>ケンキュウシツ</t>
    </rPh>
    <phoneticPr fontId="5"/>
  </si>
  <si>
    <t>既存マンションにおける省エネ性能向上のための改修効果の定量化に関する研究</t>
    <phoneticPr fontId="5"/>
  </si>
  <si>
    <t>重要政策推進枠　15</t>
    <rPh sb="0" eb="2">
      <t>ジュウヨウ</t>
    </rPh>
    <rPh sb="2" eb="4">
      <t>セイサク</t>
    </rPh>
    <rPh sb="4" eb="6">
      <t>スイシン</t>
    </rPh>
    <rPh sb="6" eb="7">
      <t>ワク</t>
    </rPh>
    <phoneticPr fontId="5"/>
  </si>
  <si>
    <t>室長　藤本 秀一</t>
    <rPh sb="0" eb="2">
      <t>シツチョウ</t>
    </rPh>
    <rPh sb="3" eb="5">
      <t>フジモト</t>
    </rPh>
    <rPh sb="6" eb="8">
      <t>シュウイチ</t>
    </rPh>
    <phoneticPr fontId="5"/>
  </si>
  <si>
    <t>令和7年度までに、省エネ性能向上改修の費用対効果の定量的評価ツールを１本作成する。また、同年度までに、省エネ改修を長期修繕計画へ位置付けるための手引きを１本作成する。</t>
    <rPh sb="9" eb="10">
      <t>ショウ</t>
    </rPh>
    <rPh sb="12" eb="16">
      <t>セイノウコウジョウ</t>
    </rPh>
    <rPh sb="16" eb="18">
      <t>カイシュウ</t>
    </rPh>
    <rPh sb="19" eb="22">
      <t>ヒヨウタイ</t>
    </rPh>
    <rPh sb="22" eb="24">
      <t>コウカ</t>
    </rPh>
    <rPh sb="25" eb="28">
      <t>テイリョウテキ</t>
    </rPh>
    <rPh sb="28" eb="30">
      <t>ヒョウカ</t>
    </rPh>
    <rPh sb="35" eb="36">
      <t>ホン</t>
    </rPh>
    <rPh sb="36" eb="38">
      <t>サクセイ</t>
    </rPh>
    <rPh sb="44" eb="47">
      <t>ドウネンド</t>
    </rPh>
    <rPh sb="51" eb="52">
      <t>ショウ</t>
    </rPh>
    <rPh sb="54" eb="56">
      <t>カイシュウ</t>
    </rPh>
    <rPh sb="57" eb="63">
      <t>チョウキシュウゼンケイカク</t>
    </rPh>
    <rPh sb="64" eb="67">
      <t>イチヅ</t>
    </rPh>
    <rPh sb="72" eb="74">
      <t>テビ</t>
    </rPh>
    <rPh sb="77" eb="78">
      <t>ホン</t>
    </rPh>
    <rPh sb="78" eb="80">
      <t>サクセイ</t>
    </rPh>
    <phoneticPr fontId="5"/>
  </si>
  <si>
    <t>経済財政運営と改革の基本方針2022　（令和4年6月7日閣議決定）、国土交通グリーンチャレンジ　（令和3年7月）、住生活基本計画（全国計画）　（令和3年3月19日閣議決定）</t>
    <phoneticPr fontId="5"/>
  </si>
  <si>
    <t>・費用対効果の定量的評価ツールの作成数
・省エネ改修を長期修繕計画へ位置付けるための手引きの作成数</t>
    <rPh sb="16" eb="19">
      <t>サクセイスウ</t>
    </rPh>
    <rPh sb="46" eb="48">
      <t>サクセイ</t>
    </rPh>
    <rPh sb="48" eb="49">
      <t>スウ</t>
    </rPh>
    <phoneticPr fontId="5"/>
  </si>
  <si>
    <t>国土技術政策総合研究所調べ</t>
    <rPh sb="0" eb="11">
      <t>コクドギジュツセイサクソウゴウケンキュウショ</t>
    </rPh>
    <rPh sb="11" eb="12">
      <t>シラ</t>
    </rPh>
    <phoneticPr fontId="5"/>
  </si>
  <si>
    <t>省エネ性能向上改修の費用対効果の定量化手法を開発に関する研究項目の終了件数</t>
    <phoneticPr fontId="5"/>
  </si>
  <si>
    <t>省エネ性能向上改修の計画的実施を支援に資するツールの開発</t>
    <rPh sb="26" eb="28">
      <t>カイハツ</t>
    </rPh>
    <phoneticPr fontId="5"/>
  </si>
  <si>
    <t>マンション管理組合および管理や改修等に係る専門家を対象に、改修計画策定の動機付けとなる省エネ性能向上改修の費用対効果を把握するための評価ツールを提示することにより、省エネ性能向上改修の計画的実施に向けた支援を行う。</t>
    <rPh sb="5" eb="7">
      <t>カンリ</t>
    </rPh>
    <rPh sb="7" eb="9">
      <t>クミアイ</t>
    </rPh>
    <rPh sb="12" eb="14">
      <t>カンリ</t>
    </rPh>
    <rPh sb="15" eb="17">
      <t>カイシュウ</t>
    </rPh>
    <rPh sb="17" eb="18">
      <t>トウ</t>
    </rPh>
    <rPh sb="19" eb="20">
      <t>カカ</t>
    </rPh>
    <rPh sb="21" eb="24">
      <t>センモンカ</t>
    </rPh>
    <rPh sb="25" eb="27">
      <t>タイショウ</t>
    </rPh>
    <rPh sb="29" eb="31">
      <t>カイシュウ</t>
    </rPh>
    <rPh sb="31" eb="33">
      <t>ケイカク</t>
    </rPh>
    <rPh sb="33" eb="35">
      <t>サクテイ</t>
    </rPh>
    <rPh sb="36" eb="39">
      <t>ドウキヅ</t>
    </rPh>
    <rPh sb="59" eb="61">
      <t>ハアク</t>
    </rPh>
    <rPh sb="66" eb="68">
      <t>ヒョウカ</t>
    </rPh>
    <rPh sb="72" eb="74">
      <t>テイジ</t>
    </rPh>
    <rPh sb="98" eb="99">
      <t>ム</t>
    </rPh>
    <rPh sb="104" eb="105">
      <t>オコナ</t>
    </rPh>
    <phoneticPr fontId="5"/>
  </si>
  <si>
    <t>執行額（百万円）／　既存マンションにおける省エネ性能向上のための改修効果の定量化に関する研究項目</t>
    <phoneticPr fontId="5"/>
  </si>
  <si>
    <t>本</t>
    <rPh sb="0" eb="1">
      <t>ホン</t>
    </rPh>
    <phoneticPr fontId="5"/>
  </si>
  <si>
    <t>百万円/件</t>
    <rPh sb="0" eb="3">
      <t>ヒャクマンエン</t>
    </rPh>
    <rPh sb="4" eb="5">
      <t>ケン</t>
    </rPh>
    <phoneticPr fontId="5"/>
  </si>
  <si>
    <t>件</t>
    <rPh sb="0" eb="1">
      <t>ケン</t>
    </rPh>
    <phoneticPr fontId="5"/>
  </si>
  <si>
    <t>マンションの管理組合や管理を支援する専門家に対し、信頼できる判断材料を提供して改修を促すためには、国が公平・中立的な観点から研究開発を行い、その成果を情報発信することが期待されている。また、国総研は、これまでマンションの建替え等・改修に関する国のマニュアル作成を担うなど、既存ストック改修やマンション再生手法等に関する知見を豊富に蓄積しており、国費を用いて研究開発をすることが最も有効であり、効率的である。</t>
    <phoneticPr fontId="5"/>
  </si>
  <si>
    <t>2050年カーボンニュートラルの実現に向けて、住宅・建築物の省エネ対策を強力に進めるための「脱炭素社会の実現に資するための建築物のエネルギー消費性能の向上に関する法律等の一部を改正する法律」が令和４年６月１７日に公布された。これにより、新築の省エネ基準適合の原則義務化に加え、既存ストックの省エネ改修促進に向けた住宅の省エネ改修に対する低利融資制度が創設されるなど、既存マンションの省エネ性能向上に対する社会的要請が高まっており、本事業の優先度は高い。</t>
    <rPh sb="215" eb="218">
      <t>ホンジギョウ</t>
    </rPh>
    <rPh sb="219" eb="222">
      <t>ユウセンド</t>
    </rPh>
    <rPh sb="223" eb="224">
      <t>タカ</t>
    </rPh>
    <phoneticPr fontId="5"/>
  </si>
  <si>
    <t>○</t>
    <phoneticPr fontId="5"/>
  </si>
  <si>
    <t>・本事業は、外部有識者による評価委員会において「事前評価」を受け、既存マンションでの計画的な省エネ性能向上改修の実施を推進するため、性能向上等の様々な効果および費用対効果を事前に把握する定量化手法の開発を行うものであり、管理組合等に対し、信頼できる判断材料を提供して改修を促すためには、国が公平・中立的な観点から研究開発を行う必要があることから、国土技術政策総合研究所において実施すべきと評価された。
・発注にあたっては、価格競争や企画競争により競争性の確保に努める。</t>
    <phoneticPr fontId="5"/>
  </si>
  <si>
    <t>カーボンニュートラルの実現のため、省エネ性能が劣る既存マンションに対する性能向上改修の推進が必要である。しかし、改修による性能向上等の様々な効果および費用対効果を事前に把握する方法が未確立のため実施が進まない。本研究では上記の課題を解決するため、省エネ性能向上改修効果の定量化手法を開発する。</t>
    <rPh sb="110" eb="112">
      <t>ジョウキ</t>
    </rPh>
    <rPh sb="113" eb="115">
      <t>カダイ</t>
    </rPh>
    <phoneticPr fontId="5"/>
  </si>
  <si>
    <t>2050年カーボンニュートラルの実現に向けては、既存マンションストックの断熱性能等の向上が必要（躯体の断熱性能等が現行の省エネ基準に満たない既存マンションストックは約400万戸存在）。本事業は、断熱改修を中心とした既存マンションの省エネ性能向上改修の推進に資することを目的としており、社会のニーズを的確に反映している。</t>
    <phoneticPr fontId="5"/>
  </si>
  <si>
    <t>一定の省エネ性能が確保された既存住宅ストック数を増加させるため、省エネ性能向上改修による性能向上等の様々な効果および費用対効果を定量化する手法を開発する。具体的には、①マンション類型を踏まえた改修メニューの選定を行い、省エネ改修実施事例を対象に、改修の実態に関するアンケート・ヒアリング調査及び改修効果に関する実測調査を踏まえて ②省エネ改修コストおよび効果の推計手法を開発し、③費用対効果の定量化手法の開発を行う。</t>
    <phoneticPr fontId="5"/>
  </si>
  <si>
    <t>-</t>
    <phoneticPr fontId="5"/>
  </si>
  <si>
    <t>百万円</t>
    <rPh sb="0" eb="3">
      <t>ヒャクマンエン</t>
    </rPh>
    <phoneticPr fontId="5"/>
  </si>
  <si>
    <t>マンション管理組合および管理や改修等に係る専門家を対象とした省エネ性能向上改修の費用対効果の定量的評価ツール及び省エネ改修を長期修繕計画へ位置付けるための手引きの作成に向け、効果的・効率的な事業の執行に努めていただきたい。</t>
    <phoneticPr fontId="5"/>
  </si>
  <si>
    <t>https://www.mlit.go.jp/seisakutokatsu/hyouka/seisakutokatsu_hyouka_tk_000037.html</t>
    <phoneticPr fontId="5"/>
  </si>
  <si>
    <t>P79（全体版）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</si>
</sst>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85819</xdr:colOff>
      <xdr:row>278</xdr:row>
      <xdr:rowOff>280745</xdr:rowOff>
    </xdr:from>
    <xdr:to>
      <xdr:col>32</xdr:col>
      <xdr:colOff>21102</xdr:colOff>
      <xdr:row>285</xdr:row>
      <xdr:rowOff>103330</xdr:rowOff>
    </xdr:to>
    <xdr:grpSp>
      <xdr:nvGrpSpPr>
        <xdr:cNvPr id="10" name="契約方式２線">
          <a:extLst>
            <a:ext uri="{FF2B5EF4-FFF2-40B4-BE49-F238E27FC236}">
              <a16:creationId xmlns:a16="http://schemas.microsoft.com/office/drawing/2014/main" id="{81BBE7E4-3C4A-4488-8C5A-971EDDBE5CA5}"/>
            </a:ext>
          </a:extLst>
        </xdr:cNvPr>
        <xdr:cNvGrpSpPr/>
      </xdr:nvGrpSpPr>
      <xdr:grpSpPr>
        <a:xfrm>
          <a:off x="3086194" y="42847970"/>
          <a:ext cx="3335708" cy="2289560"/>
          <a:chOff x="3354265" y="236000925"/>
          <a:chExt cx="3413465" cy="2378455"/>
        </a:xfrm>
      </xdr:grpSpPr>
      <xdr:cxnSp macro="">
        <xdr:nvCxnSpPr>
          <xdr:cNvPr id="11" name="直線コネクタ 10">
            <a:extLst>
              <a:ext uri="{FF2B5EF4-FFF2-40B4-BE49-F238E27FC236}">
                <a16:creationId xmlns:a16="http://schemas.microsoft.com/office/drawing/2014/main" id="{7A8864F3-AADF-4175-88CF-21234B71C4F4}"/>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2" name="直線矢印コネクタ 11">
            <a:extLst>
              <a:ext uri="{FF2B5EF4-FFF2-40B4-BE49-F238E27FC236}">
                <a16:creationId xmlns:a16="http://schemas.microsoft.com/office/drawing/2014/main" id="{B2A90A2A-94EA-4724-BDC3-4253685FDBF4}"/>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31</xdr:col>
      <xdr:colOff>110904</xdr:colOff>
      <xdr:row>285</xdr:row>
      <xdr:rowOff>472623</xdr:rowOff>
    </xdr:from>
    <xdr:ext cx="3013362" cy="913725"/>
    <xdr:sp macro="" textlink="">
      <xdr:nvSpPr>
        <xdr:cNvPr id="13" name="契約方式２大かっこ">
          <a:extLst>
            <a:ext uri="{FF2B5EF4-FFF2-40B4-BE49-F238E27FC236}">
              <a16:creationId xmlns:a16="http://schemas.microsoft.com/office/drawing/2014/main" id="{43928F9F-E7B1-4CD6-86DB-1628C25CE1EC}"/>
            </a:ext>
          </a:extLst>
        </xdr:cNvPr>
        <xdr:cNvSpPr/>
      </xdr:nvSpPr>
      <xdr:spPr>
        <a:xfrm>
          <a:off x="5900610" y="46155270"/>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・省エネ改修を実施したマンションの居住世帯を対象とした、エネルギー消費量の実態調査、住環境の変化を把握するための温湿度の実測調査</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32</xdr:col>
      <xdr:colOff>17927</xdr:colOff>
      <xdr:row>284</xdr:row>
      <xdr:rowOff>103255</xdr:rowOff>
    </xdr:from>
    <xdr:to>
      <xdr:col>44</xdr:col>
      <xdr:colOff>157326</xdr:colOff>
      <xdr:row>285</xdr:row>
      <xdr:rowOff>459853</xdr:rowOff>
    </xdr:to>
    <xdr:sp macro="" textlink="">
      <xdr:nvSpPr>
        <xdr:cNvPr id="14" name="契約方式２上位">
          <a:extLst>
            <a:ext uri="{FF2B5EF4-FFF2-40B4-BE49-F238E27FC236}">
              <a16:creationId xmlns:a16="http://schemas.microsoft.com/office/drawing/2014/main" id="{DF3AE2B2-0E3A-4ADB-AFFA-331C7F72618B}"/>
            </a:ext>
          </a:extLst>
        </xdr:cNvPr>
        <xdr:cNvSpPr txBox="1"/>
      </xdr:nvSpPr>
      <xdr:spPr>
        <a:xfrm>
          <a:off x="6472515" y="93616343"/>
          <a:ext cx="2559870" cy="70398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lang="ja-JP" altLang="ja-JP" sz="1100">
              <a:solidFill>
                <a:schemeClr val="dk1"/>
              </a:solidFill>
              <a:effectLst/>
              <a:latin typeface="+mn-lt"/>
              <a:ea typeface="+mn-ea"/>
              <a:cs typeface="+mn-cs"/>
            </a:rPr>
            <a:t>民間企業</a:t>
          </a:r>
          <a:endParaRPr lang="en-US" altLang="ja-JP" sz="1100">
            <a:solidFill>
              <a:schemeClr val="dk1"/>
            </a:solidFill>
            <a:effectLst/>
            <a:latin typeface="+mn-lt"/>
            <a:ea typeface="+mn-ea"/>
            <a:cs typeface="+mn-cs"/>
          </a:endParaRPr>
        </a:p>
        <a:p>
          <a:r>
            <a:rPr kumimoji="1" lang="ja-JP" altLang="en-US" sz="1100"/>
            <a:t>　３．０百万円</a:t>
          </a:r>
          <a:endParaRPr kumimoji="1" lang="en-US" altLang="en-US" sz="1100"/>
        </a:p>
      </xdr:txBody>
    </xdr:sp>
    <xdr:clientData/>
  </xdr:twoCellAnchor>
  <xdr:oneCellAnchor>
    <xdr:from>
      <xdr:col>31</xdr:col>
      <xdr:colOff>110904</xdr:colOff>
      <xdr:row>279</xdr:row>
      <xdr:rowOff>334754</xdr:rowOff>
    </xdr:from>
    <xdr:ext cx="3013362" cy="710833"/>
    <xdr:sp macro="" textlink="">
      <xdr:nvSpPr>
        <xdr:cNvPr id="16" name="契約方式大かっこ">
          <a:extLst>
            <a:ext uri="{FF2B5EF4-FFF2-40B4-BE49-F238E27FC236}">
              <a16:creationId xmlns:a16="http://schemas.microsoft.com/office/drawing/2014/main" id="{F97B96DF-E38A-461A-9F2A-AAD181F6406D}"/>
            </a:ext>
          </a:extLst>
        </xdr:cNvPr>
        <xdr:cNvSpPr/>
      </xdr:nvSpPr>
      <xdr:spPr>
        <a:xfrm>
          <a:off x="5900610" y="43873342"/>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・既存マンションの特性整理</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・省エネ改修事例の調査を踏まえた省エネ改修技術の収集・整理</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32</xdr:col>
      <xdr:colOff>17927</xdr:colOff>
      <xdr:row>277</xdr:row>
      <xdr:rowOff>259848</xdr:rowOff>
    </xdr:from>
    <xdr:to>
      <xdr:col>44</xdr:col>
      <xdr:colOff>151338</xdr:colOff>
      <xdr:row>279</xdr:row>
      <xdr:rowOff>306331</xdr:rowOff>
    </xdr:to>
    <xdr:sp macro="" textlink="">
      <xdr:nvSpPr>
        <xdr:cNvPr id="17" name="契約方式上位">
          <a:extLst>
            <a:ext uri="{FF2B5EF4-FFF2-40B4-BE49-F238E27FC236}">
              <a16:creationId xmlns:a16="http://schemas.microsoft.com/office/drawing/2014/main" id="{3B6F5D29-6B2B-45AA-B6F6-C2B1F61BE9BC}"/>
            </a:ext>
          </a:extLst>
        </xdr:cNvPr>
        <xdr:cNvSpPr txBox="1"/>
      </xdr:nvSpPr>
      <xdr:spPr>
        <a:xfrm>
          <a:off x="6472515" y="91341260"/>
          <a:ext cx="2553882" cy="7412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
　　６．６百万円</a:t>
          </a:r>
          <a:endParaRPr lang="en-US" altLang="en-US">
            <a:effectLst/>
          </a:endParaRPr>
        </a:p>
      </xdr:txBody>
    </xdr:sp>
    <xdr:clientData/>
  </xdr:twoCellAnchor>
  <xdr:twoCellAnchor>
    <xdr:from>
      <xdr:col>8</xdr:col>
      <xdr:colOff>0</xdr:colOff>
      <xdr:row>270</xdr:row>
      <xdr:rowOff>95249</xdr:rowOff>
    </xdr:from>
    <xdr:to>
      <xdr:col>24</xdr:col>
      <xdr:colOff>22928</xdr:colOff>
      <xdr:row>272</xdr:row>
      <xdr:rowOff>104451</xdr:rowOff>
    </xdr:to>
    <xdr:sp macro="" textlink="">
      <xdr:nvSpPr>
        <xdr:cNvPr id="19" name="機関名">
          <a:extLst>
            <a:ext uri="{FF2B5EF4-FFF2-40B4-BE49-F238E27FC236}">
              <a16:creationId xmlns:a16="http://schemas.microsoft.com/office/drawing/2014/main" id="{AA12A050-98A0-40FF-B722-AA0DAE8E0327}"/>
            </a:ext>
          </a:extLst>
        </xdr:cNvPr>
        <xdr:cNvSpPr txBox="1"/>
      </xdr:nvSpPr>
      <xdr:spPr>
        <a:xfrm>
          <a:off x="1613647" y="88744984"/>
          <a:ext cx="3250222" cy="70396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a:t>
          </a:r>
          <a:r>
            <a:rPr lang="en-US" altLang="ja-JP">
              <a:effectLst/>
            </a:rPr>
            <a:t>15</a:t>
          </a:r>
          <a:r>
            <a:rPr lang="ja-JP" altLang="en-US">
              <a:effectLst/>
            </a:rPr>
            <a:t>百万円</a:t>
          </a:r>
        </a:p>
      </xdr:txBody>
    </xdr:sp>
    <xdr:clientData/>
  </xdr:twoCellAnchor>
  <xdr:twoCellAnchor>
    <xdr:from>
      <xdr:col>15</xdr:col>
      <xdr:colOff>85819</xdr:colOff>
      <xdr:row>278</xdr:row>
      <xdr:rowOff>284136</xdr:rowOff>
    </xdr:from>
    <xdr:to>
      <xdr:col>32</xdr:col>
      <xdr:colOff>17927</xdr:colOff>
      <xdr:row>278</xdr:row>
      <xdr:rowOff>284136</xdr:rowOff>
    </xdr:to>
    <xdr:cxnSp macro="">
      <xdr:nvCxnSpPr>
        <xdr:cNvPr id="20" name="直線矢印コネクタ 19">
          <a:extLst>
            <a:ext uri="{FF2B5EF4-FFF2-40B4-BE49-F238E27FC236}">
              <a16:creationId xmlns:a16="http://schemas.microsoft.com/office/drawing/2014/main" id="{A972E9B7-AE08-45AE-8C44-0FB20E5F0830}"/>
            </a:ext>
          </a:extLst>
        </xdr:cNvPr>
        <xdr:cNvCxnSpPr>
          <a:endCxn id="17" idx="1"/>
        </xdr:cNvCxnSpPr>
      </xdr:nvCxnSpPr>
      <xdr:spPr>
        <a:xfrm>
          <a:off x="3111407" y="91712930"/>
          <a:ext cx="3361108"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85819</xdr:colOff>
      <xdr:row>277</xdr:row>
      <xdr:rowOff>286471</xdr:rowOff>
    </xdr:from>
    <xdr:to>
      <xdr:col>15</xdr:col>
      <xdr:colOff>85819</xdr:colOff>
      <xdr:row>278</xdr:row>
      <xdr:rowOff>284000</xdr:rowOff>
    </xdr:to>
    <xdr:cxnSp macro="">
      <xdr:nvCxnSpPr>
        <xdr:cNvPr id="21" name="直線コネクタ 20">
          <a:extLst>
            <a:ext uri="{FF2B5EF4-FFF2-40B4-BE49-F238E27FC236}">
              <a16:creationId xmlns:a16="http://schemas.microsoft.com/office/drawing/2014/main" id="{ED639029-B6B1-45B7-9B72-B74BDF36B205}"/>
            </a:ext>
          </a:extLst>
        </xdr:cNvPr>
        <xdr:cNvCxnSpPr/>
      </xdr:nvCxnSpPr>
      <xdr:spPr>
        <a:xfrm>
          <a:off x="3111407" y="91367883"/>
          <a:ext cx="0" cy="34491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84369</xdr:colOff>
      <xdr:row>272</xdr:row>
      <xdr:rowOff>311858</xdr:rowOff>
    </xdr:from>
    <xdr:ext cx="3254984" cy="710833"/>
    <xdr:sp macro="" textlink="">
      <xdr:nvSpPr>
        <xdr:cNvPr id="22" name="契約方式大かっこ">
          <a:extLst>
            <a:ext uri="{FF2B5EF4-FFF2-40B4-BE49-F238E27FC236}">
              <a16:creationId xmlns:a16="http://schemas.microsoft.com/office/drawing/2014/main" id="{4D01E425-05E2-4571-9145-C0173CC6BAFE}"/>
            </a:ext>
          </a:extLst>
        </xdr:cNvPr>
        <xdr:cNvSpPr/>
      </xdr:nvSpPr>
      <xdr:spPr>
        <a:xfrm>
          <a:off x="1578487" y="41355270"/>
          <a:ext cx="3254984"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en-US" sz="1100" b="0" i="0" baseline="0">
              <a:solidFill>
                <a:schemeClr val="tx1"/>
              </a:solidFill>
              <a:effectLst/>
              <a:latin typeface="+mn-lt"/>
              <a:ea typeface="+mn-ea"/>
              <a:cs typeface="+mn-cs"/>
            </a:rPr>
            <a:t>・既存マンションの類型化</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・マンション類型に応じた改修メニューの整理</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・改修効果の推計に向けた原単位データの整理</a:t>
          </a:r>
          <a:endParaRPr kumimoji="1" lang="en-US" altLang="ja-JP" sz="1100" b="0" i="0" baseline="0">
            <a:solidFill>
              <a:schemeClr val="tx1"/>
            </a:solidFill>
            <a:effectLst/>
            <a:latin typeface="+mn-lt"/>
            <a:ea typeface="+mn-ea"/>
            <a:cs typeface="+mn-cs"/>
          </a:endParaRPr>
        </a:p>
      </xdr:txBody>
    </xdr:sp>
    <xdr:clientData/>
  </xdr:oneCellAnchor>
  <xdr:twoCellAnchor>
    <xdr:from>
      <xdr:col>31</xdr:col>
      <xdr:colOff>82443</xdr:colOff>
      <xdr:row>270</xdr:row>
      <xdr:rowOff>0</xdr:rowOff>
    </xdr:from>
    <xdr:to>
      <xdr:col>45</xdr:col>
      <xdr:colOff>95443</xdr:colOff>
      <xdr:row>273</xdr:row>
      <xdr:rowOff>341503</xdr:rowOff>
    </xdr:to>
    <xdr:sp macro="" textlink="">
      <xdr:nvSpPr>
        <xdr:cNvPr id="23" name="大かっこ 22">
          <a:extLst>
            <a:ext uri="{FF2B5EF4-FFF2-40B4-BE49-F238E27FC236}">
              <a16:creationId xmlns:a16="http://schemas.microsoft.com/office/drawing/2014/main" id="{CE9ABFBD-1386-4CA6-AF16-3E5461105727}"/>
            </a:ext>
          </a:extLst>
        </xdr:cNvPr>
        <xdr:cNvSpPr/>
      </xdr:nvSpPr>
      <xdr:spPr>
        <a:xfrm>
          <a:off x="6335325" y="88649735"/>
          <a:ext cx="2836883" cy="13836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167734</xdr:colOff>
      <xdr:row>270</xdr:row>
      <xdr:rowOff>133299</xdr:rowOff>
    </xdr:from>
    <xdr:to>
      <xdr:col>46</xdr:col>
      <xdr:colOff>94084</xdr:colOff>
      <xdr:row>274</xdr:row>
      <xdr:rowOff>177939</xdr:rowOff>
    </xdr:to>
    <xdr:sp macro="" textlink="">
      <xdr:nvSpPr>
        <xdr:cNvPr id="24" name="正方形/長方形 23">
          <a:extLst>
            <a:ext uri="{FF2B5EF4-FFF2-40B4-BE49-F238E27FC236}">
              <a16:creationId xmlns:a16="http://schemas.microsoft.com/office/drawing/2014/main" id="{66526E68-7FC6-4E78-9613-E0871BBFBB64}"/>
            </a:ext>
          </a:extLst>
        </xdr:cNvPr>
        <xdr:cNvSpPr/>
      </xdr:nvSpPr>
      <xdr:spPr>
        <a:xfrm>
          <a:off x="6622322" y="88783034"/>
          <a:ext cx="2750233" cy="143417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５．４百万円</a:t>
          </a:r>
          <a:endParaRPr kumimoji="1" lang="en-US" altLang="ja-JP" sz="1100">
            <a:solidFill>
              <a:schemeClr val="tx1"/>
            </a:solidFill>
          </a:endParaRPr>
        </a:p>
      </xdr:txBody>
    </xdr:sp>
    <xdr:clientData/>
  </xdr:twoCellAnchor>
  <xdr:twoCellAnchor>
    <xdr:from>
      <xdr:col>33</xdr:col>
      <xdr:colOff>102099</xdr:colOff>
      <xdr:row>271</xdr:row>
      <xdr:rowOff>85273</xdr:rowOff>
    </xdr:from>
    <xdr:to>
      <xdr:col>47</xdr:col>
      <xdr:colOff>28450</xdr:colOff>
      <xdr:row>271</xdr:row>
      <xdr:rowOff>346582</xdr:rowOff>
    </xdr:to>
    <xdr:sp macro="" textlink="">
      <xdr:nvSpPr>
        <xdr:cNvPr id="25" name="正方形/長方形 24">
          <a:extLst>
            <a:ext uri="{FF2B5EF4-FFF2-40B4-BE49-F238E27FC236}">
              <a16:creationId xmlns:a16="http://schemas.microsoft.com/office/drawing/2014/main" id="{C681870C-B728-4566-A77E-1890D3D9727D}"/>
            </a:ext>
          </a:extLst>
        </xdr:cNvPr>
        <xdr:cNvSpPr/>
      </xdr:nvSpPr>
      <xdr:spPr>
        <a:xfrm>
          <a:off x="6758393" y="89082391"/>
          <a:ext cx="2750233" cy="2613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①試験研究費　　５．０百万円</a:t>
          </a:r>
          <a:endParaRPr kumimoji="1" lang="en-US" altLang="ja-JP" sz="1100">
            <a:solidFill>
              <a:schemeClr val="tx1"/>
            </a:solidFill>
          </a:endParaRPr>
        </a:p>
      </xdr:txBody>
    </xdr:sp>
    <xdr:clientData/>
  </xdr:twoCellAnchor>
  <xdr:twoCellAnchor>
    <xdr:from>
      <xdr:col>33</xdr:col>
      <xdr:colOff>102099</xdr:colOff>
      <xdr:row>272</xdr:row>
      <xdr:rowOff>118891</xdr:rowOff>
    </xdr:from>
    <xdr:to>
      <xdr:col>47</xdr:col>
      <xdr:colOff>28450</xdr:colOff>
      <xdr:row>273</xdr:row>
      <xdr:rowOff>32818</xdr:rowOff>
    </xdr:to>
    <xdr:sp macro="" textlink="">
      <xdr:nvSpPr>
        <xdr:cNvPr id="26" name="正方形/長方形 25">
          <a:extLst>
            <a:ext uri="{FF2B5EF4-FFF2-40B4-BE49-F238E27FC236}">
              <a16:creationId xmlns:a16="http://schemas.microsoft.com/office/drawing/2014/main" id="{2960D1B8-6EF3-4072-9297-73A7C7A4275E}"/>
            </a:ext>
          </a:extLst>
        </xdr:cNvPr>
        <xdr:cNvSpPr/>
      </xdr:nvSpPr>
      <xdr:spPr>
        <a:xfrm>
          <a:off x="6758393" y="89463391"/>
          <a:ext cx="2750233" cy="26130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②職員旅費　　　０．４百万円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617</v>
      </c>
      <c r="AK2" s="172"/>
      <c r="AL2" s="172"/>
      <c r="AM2" s="172"/>
      <c r="AN2" s="75" t="s">
        <v>285</v>
      </c>
      <c r="AO2" s="172" t="s">
        <v>605</v>
      </c>
      <c r="AP2" s="172"/>
      <c r="AQ2" s="172"/>
      <c r="AR2" s="76" t="s">
        <v>285</v>
      </c>
      <c r="AS2" s="173">
        <v>35</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613</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620</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612</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607</v>
      </c>
      <c r="H5" s="163"/>
      <c r="I5" s="163"/>
      <c r="J5" s="163"/>
      <c r="K5" s="163"/>
      <c r="L5" s="163"/>
      <c r="M5" s="164" t="s">
        <v>61</v>
      </c>
      <c r="N5" s="165"/>
      <c r="O5" s="165"/>
      <c r="P5" s="165"/>
      <c r="Q5" s="165"/>
      <c r="R5" s="166"/>
      <c r="S5" s="167" t="s">
        <v>391</v>
      </c>
      <c r="T5" s="163"/>
      <c r="U5" s="163"/>
      <c r="V5" s="163"/>
      <c r="W5" s="163"/>
      <c r="X5" s="168"/>
      <c r="Y5" s="169" t="s">
        <v>3</v>
      </c>
      <c r="Z5" s="170"/>
      <c r="AA5" s="170"/>
      <c r="AB5" s="170"/>
      <c r="AC5" s="170"/>
      <c r="AD5" s="171"/>
      <c r="AE5" s="194" t="s">
        <v>619</v>
      </c>
      <c r="AF5" s="194"/>
      <c r="AG5" s="194"/>
      <c r="AH5" s="194"/>
      <c r="AI5" s="194"/>
      <c r="AJ5" s="194"/>
      <c r="AK5" s="194"/>
      <c r="AL5" s="194"/>
      <c r="AM5" s="194"/>
      <c r="AN5" s="194"/>
      <c r="AO5" s="194"/>
      <c r="AP5" s="195"/>
      <c r="AQ5" s="196" t="s">
        <v>622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285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624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科学技術・イノベーション</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文教及び科学振興</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638</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640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610</v>
      </c>
      <c r="Q13" s="217"/>
      <c r="R13" s="217"/>
      <c r="S13" s="217"/>
      <c r="T13" s="217"/>
      <c r="U13" s="217"/>
      <c r="V13" s="218"/>
      <c r="W13" s="216" t="s">
        <v>610</v>
      </c>
      <c r="X13" s="217"/>
      <c r="Y13" s="217"/>
      <c r="Z13" s="217"/>
      <c r="AA13" s="217"/>
      <c r="AB13" s="217"/>
      <c r="AC13" s="218"/>
      <c r="AD13" s="216" t="s">
        <v>610</v>
      </c>
      <c r="AE13" s="217"/>
      <c r="AF13" s="217"/>
      <c r="AG13" s="217"/>
      <c r="AH13" s="217"/>
      <c r="AI13" s="217"/>
      <c r="AJ13" s="218"/>
      <c r="AK13" s="216" t="s">
        <v>610</v>
      </c>
      <c r="AL13" s="217"/>
      <c r="AM13" s="217"/>
      <c r="AN13" s="217"/>
      <c r="AO13" s="217"/>
      <c r="AP13" s="217"/>
      <c r="AQ13" s="218"/>
      <c r="AR13" s="228">
        <v>15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610</v>
      </c>
      <c r="Q14" s="217"/>
      <c r="R14" s="217"/>
      <c r="S14" s="217"/>
      <c r="T14" s="217"/>
      <c r="U14" s="217"/>
      <c r="V14" s="218"/>
      <c r="W14" s="216" t="s">
        <v>610</v>
      </c>
      <c r="X14" s="217"/>
      <c r="Y14" s="217"/>
      <c r="Z14" s="217"/>
      <c r="AA14" s="217"/>
      <c r="AB14" s="217"/>
      <c r="AC14" s="218"/>
      <c r="AD14" s="216" t="s">
        <v>610</v>
      </c>
      <c r="AE14" s="217"/>
      <c r="AF14" s="217"/>
      <c r="AG14" s="217"/>
      <c r="AH14" s="217"/>
      <c r="AI14" s="217"/>
      <c r="AJ14" s="218"/>
      <c r="AK14" s="216" t="s">
        <v>610</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610</v>
      </c>
      <c r="Q15" s="217"/>
      <c r="R15" s="217"/>
      <c r="S15" s="217"/>
      <c r="T15" s="217"/>
      <c r="U15" s="217"/>
      <c r="V15" s="218"/>
      <c r="W15" s="216" t="s">
        <v>610</v>
      </c>
      <c r="X15" s="217"/>
      <c r="Y15" s="217"/>
      <c r="Z15" s="217"/>
      <c r="AA15" s="217"/>
      <c r="AB15" s="217"/>
      <c r="AC15" s="218"/>
      <c r="AD15" s="216" t="s">
        <v>610</v>
      </c>
      <c r="AE15" s="217"/>
      <c r="AF15" s="217"/>
      <c r="AG15" s="217"/>
      <c r="AH15" s="217"/>
      <c r="AI15" s="217"/>
      <c r="AJ15" s="218"/>
      <c r="AK15" s="216" t="s">
        <v>610</v>
      </c>
      <c r="AL15" s="217"/>
      <c r="AM15" s="217"/>
      <c r="AN15" s="217"/>
      <c r="AO15" s="217"/>
      <c r="AP15" s="217"/>
      <c r="AQ15" s="218"/>
      <c r="AR15" s="216" t="s">
        <v>610</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610</v>
      </c>
      <c r="Q16" s="217"/>
      <c r="R16" s="217"/>
      <c r="S16" s="217"/>
      <c r="T16" s="217"/>
      <c r="U16" s="217"/>
      <c r="V16" s="218"/>
      <c r="W16" s="216" t="s">
        <v>610</v>
      </c>
      <c r="X16" s="217"/>
      <c r="Y16" s="217"/>
      <c r="Z16" s="217"/>
      <c r="AA16" s="217"/>
      <c r="AB16" s="217"/>
      <c r="AC16" s="218"/>
      <c r="AD16" s="216" t="s">
        <v>610</v>
      </c>
      <c r="AE16" s="217"/>
      <c r="AF16" s="217"/>
      <c r="AG16" s="217"/>
      <c r="AH16" s="217"/>
      <c r="AI16" s="217"/>
      <c r="AJ16" s="218"/>
      <c r="AK16" s="216" t="s">
        <v>610</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610</v>
      </c>
      <c r="Q17" s="217"/>
      <c r="R17" s="217"/>
      <c r="S17" s="217"/>
      <c r="T17" s="217"/>
      <c r="U17" s="217"/>
      <c r="V17" s="218"/>
      <c r="W17" s="216" t="s">
        <v>610</v>
      </c>
      <c r="X17" s="217"/>
      <c r="Y17" s="217"/>
      <c r="Z17" s="217"/>
      <c r="AA17" s="217"/>
      <c r="AB17" s="217"/>
      <c r="AC17" s="218"/>
      <c r="AD17" s="216" t="s">
        <v>610</v>
      </c>
      <c r="AE17" s="217"/>
      <c r="AF17" s="217"/>
      <c r="AG17" s="217"/>
      <c r="AH17" s="217"/>
      <c r="AI17" s="217"/>
      <c r="AJ17" s="218"/>
      <c r="AK17" s="216" t="s">
        <v>610</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0</v>
      </c>
      <c r="AE18" s="261"/>
      <c r="AF18" s="261"/>
      <c r="AG18" s="261"/>
      <c r="AH18" s="261"/>
      <c r="AI18" s="261"/>
      <c r="AJ18" s="262"/>
      <c r="AK18" s="260">
        <f>SUM(AK13:AQ17)</f>
        <v>0</v>
      </c>
      <c r="AL18" s="261"/>
      <c r="AM18" s="261"/>
      <c r="AN18" s="261"/>
      <c r="AO18" s="261"/>
      <c r="AP18" s="261"/>
      <c r="AQ18" s="262"/>
      <c r="AR18" s="260">
        <f>SUM(AR13:AX17)</f>
        <v>15</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t="str">
        <f>IF(AD18=0, "-", SUM(AD19)/AD18)</f>
        <v>-</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t="str">
        <f>IF(AD19=0, "-", SUM(AD19)/SUM(AD13,AD14))</f>
        <v>-</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615</v>
      </c>
      <c r="H23" s="278"/>
      <c r="I23" s="278"/>
      <c r="J23" s="278"/>
      <c r="K23" s="278"/>
      <c r="L23" s="278"/>
      <c r="M23" s="278"/>
      <c r="N23" s="278"/>
      <c r="O23" s="279"/>
      <c r="P23" s="228" t="s">
        <v>610</v>
      </c>
      <c r="Q23" s="229"/>
      <c r="R23" s="229"/>
      <c r="S23" s="229"/>
      <c r="T23" s="229"/>
      <c r="U23" s="229"/>
      <c r="V23" s="280"/>
      <c r="W23" s="228">
        <v>15</v>
      </c>
      <c r="X23" s="229"/>
      <c r="Y23" s="229"/>
      <c r="Z23" s="229"/>
      <c r="AA23" s="229"/>
      <c r="AB23" s="229"/>
      <c r="AC23" s="280"/>
      <c r="AD23" s="281" t="s">
        <v>621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616</v>
      </c>
      <c r="H24" s="288"/>
      <c r="I24" s="288"/>
      <c r="J24" s="288"/>
      <c r="K24" s="288"/>
      <c r="L24" s="288"/>
      <c r="M24" s="288"/>
      <c r="N24" s="288"/>
      <c r="O24" s="289"/>
      <c r="P24" s="216" t="s">
        <v>610</v>
      </c>
      <c r="Q24" s="217"/>
      <c r="R24" s="217"/>
      <c r="S24" s="217"/>
      <c r="T24" s="217"/>
      <c r="U24" s="217"/>
      <c r="V24" s="218"/>
      <c r="W24" s="216">
        <v>0</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f>AR13</f>
        <v>15</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629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30" customHeight="1" x14ac:dyDescent="0.15">
      <c r="A32" s="348"/>
      <c r="B32" s="317"/>
      <c r="C32" s="317"/>
      <c r="D32" s="317"/>
      <c r="E32" s="317"/>
      <c r="F32" s="318"/>
      <c r="G32" s="357" t="s">
        <v>628</v>
      </c>
      <c r="H32" s="358"/>
      <c r="I32" s="358"/>
      <c r="J32" s="358"/>
      <c r="K32" s="358"/>
      <c r="L32" s="358"/>
      <c r="M32" s="358"/>
      <c r="N32" s="358"/>
      <c r="O32" s="358"/>
      <c r="P32" s="361" t="s">
        <v>627</v>
      </c>
      <c r="Q32" s="362"/>
      <c r="R32" s="362"/>
      <c r="S32" s="362"/>
      <c r="T32" s="362"/>
      <c r="U32" s="362"/>
      <c r="V32" s="362"/>
      <c r="W32" s="362"/>
      <c r="X32" s="363"/>
      <c r="Y32" s="367" t="s">
        <v>51</v>
      </c>
      <c r="Z32" s="368"/>
      <c r="AA32" s="369"/>
      <c r="AB32" s="370" t="s">
        <v>633</v>
      </c>
      <c r="AC32" s="371"/>
      <c r="AD32" s="371"/>
      <c r="AE32" s="372" t="s">
        <v>610</v>
      </c>
      <c r="AF32" s="373"/>
      <c r="AG32" s="373"/>
      <c r="AH32" s="373"/>
      <c r="AI32" s="372" t="s">
        <v>610</v>
      </c>
      <c r="AJ32" s="373"/>
      <c r="AK32" s="373"/>
      <c r="AL32" s="373"/>
      <c r="AM32" s="372" t="s">
        <v>610</v>
      </c>
      <c r="AN32" s="373"/>
      <c r="AO32" s="373"/>
      <c r="AP32" s="373"/>
      <c r="AQ32" s="372" t="s">
        <v>610</v>
      </c>
      <c r="AR32" s="373"/>
      <c r="AS32" s="373"/>
      <c r="AT32" s="373"/>
      <c r="AU32" s="390" t="s">
        <v>610</v>
      </c>
      <c r="AV32" s="405"/>
      <c r="AW32" s="405"/>
      <c r="AX32" s="406"/>
    </row>
    <row r="33" spans="1:51" ht="30"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633</v>
      </c>
      <c r="AC33" s="371"/>
      <c r="AD33" s="371"/>
      <c r="AE33" s="372" t="s">
        <v>610</v>
      </c>
      <c r="AF33" s="373"/>
      <c r="AG33" s="373"/>
      <c r="AH33" s="373"/>
      <c r="AI33" s="372" t="s">
        <v>610</v>
      </c>
      <c r="AJ33" s="373"/>
      <c r="AK33" s="373"/>
      <c r="AL33" s="373"/>
      <c r="AM33" s="372" t="s">
        <v>610</v>
      </c>
      <c r="AN33" s="373"/>
      <c r="AO33" s="373"/>
      <c r="AP33" s="373"/>
      <c r="AQ33" s="372" t="s">
        <v>610</v>
      </c>
      <c r="AR33" s="373"/>
      <c r="AS33" s="373"/>
      <c r="AT33" s="373"/>
      <c r="AU33" s="410">
        <v>1</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5" t="s">
        <v>630</v>
      </c>
      <c r="H35" s="396"/>
      <c r="I35" s="396"/>
      <c r="J35" s="396"/>
      <c r="K35" s="396"/>
      <c r="L35" s="396"/>
      <c r="M35" s="396"/>
      <c r="N35" s="396"/>
      <c r="O35" s="396"/>
      <c r="P35" s="396"/>
      <c r="Q35" s="396"/>
      <c r="R35" s="396"/>
      <c r="S35" s="396"/>
      <c r="T35" s="396"/>
      <c r="U35" s="396"/>
      <c r="V35" s="396"/>
      <c r="W35" s="396"/>
      <c r="X35" s="396"/>
      <c r="Y35" s="419" t="s">
        <v>582</v>
      </c>
      <c r="Z35" s="420"/>
      <c r="AA35" s="421"/>
      <c r="AB35" s="422" t="s">
        <v>642</v>
      </c>
      <c r="AC35" s="423"/>
      <c r="AD35" s="424"/>
      <c r="AE35" s="372" t="s">
        <v>610</v>
      </c>
      <c r="AF35" s="372"/>
      <c r="AG35" s="372"/>
      <c r="AH35" s="372"/>
      <c r="AI35" s="372" t="s">
        <v>610</v>
      </c>
      <c r="AJ35" s="372"/>
      <c r="AK35" s="372"/>
      <c r="AL35" s="372"/>
      <c r="AM35" s="372" t="s">
        <v>610</v>
      </c>
      <c r="AN35" s="372"/>
      <c r="AO35" s="372"/>
      <c r="AP35" s="372"/>
      <c r="AQ35" s="390" t="s">
        <v>610</v>
      </c>
      <c r="AR35" s="374"/>
      <c r="AS35" s="374"/>
      <c r="AT35" s="374"/>
      <c r="AU35" s="374"/>
      <c r="AV35" s="374"/>
      <c r="AW35" s="374"/>
      <c r="AX35" s="375"/>
    </row>
    <row r="36" spans="1:51" ht="32.1" customHeight="1" x14ac:dyDescent="0.15">
      <c r="A36" s="443"/>
      <c r="B36" s="208"/>
      <c r="C36" s="208"/>
      <c r="D36" s="208"/>
      <c r="E36" s="208"/>
      <c r="F36" s="444"/>
      <c r="G36" s="397"/>
      <c r="H36" s="398"/>
      <c r="I36" s="398"/>
      <c r="J36" s="398"/>
      <c r="K36" s="398"/>
      <c r="L36" s="398"/>
      <c r="M36" s="398"/>
      <c r="N36" s="398"/>
      <c r="O36" s="398"/>
      <c r="P36" s="398"/>
      <c r="Q36" s="398"/>
      <c r="R36" s="398"/>
      <c r="S36" s="398"/>
      <c r="T36" s="398"/>
      <c r="U36" s="398"/>
      <c r="V36" s="398"/>
      <c r="W36" s="398"/>
      <c r="X36" s="398"/>
      <c r="Y36" s="387" t="s">
        <v>585</v>
      </c>
      <c r="Z36" s="399"/>
      <c r="AA36" s="400"/>
      <c r="AB36" s="422" t="s">
        <v>632</v>
      </c>
      <c r="AC36" s="423"/>
      <c r="AD36" s="424"/>
      <c r="AE36" s="428" t="s">
        <v>610</v>
      </c>
      <c r="AF36" s="428"/>
      <c r="AG36" s="428"/>
      <c r="AH36" s="428"/>
      <c r="AI36" s="428" t="s">
        <v>285</v>
      </c>
      <c r="AJ36" s="428"/>
      <c r="AK36" s="428"/>
      <c r="AL36" s="428"/>
      <c r="AM36" s="428" t="s">
        <v>610</v>
      </c>
      <c r="AN36" s="428"/>
      <c r="AO36" s="428"/>
      <c r="AP36" s="428"/>
      <c r="AQ36" s="428" t="s">
        <v>610</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610</v>
      </c>
      <c r="AR38" s="433"/>
      <c r="AS38" s="434" t="s">
        <v>175</v>
      </c>
      <c r="AT38" s="435"/>
      <c r="AU38" s="436">
        <v>7</v>
      </c>
      <c r="AV38" s="436"/>
      <c r="AW38" s="324" t="s">
        <v>166</v>
      </c>
      <c r="AX38" s="329"/>
    </row>
    <row r="39" spans="1:51" ht="35.450000000000003" customHeight="1" x14ac:dyDescent="0.15">
      <c r="A39" s="473"/>
      <c r="B39" s="471"/>
      <c r="C39" s="471"/>
      <c r="D39" s="471"/>
      <c r="E39" s="471"/>
      <c r="F39" s="472"/>
      <c r="G39" s="376" t="s">
        <v>623</v>
      </c>
      <c r="H39" s="377"/>
      <c r="I39" s="377"/>
      <c r="J39" s="377"/>
      <c r="K39" s="377"/>
      <c r="L39" s="377"/>
      <c r="M39" s="377"/>
      <c r="N39" s="377"/>
      <c r="O39" s="378"/>
      <c r="P39" s="139" t="s">
        <v>625</v>
      </c>
      <c r="Q39" s="139"/>
      <c r="R39" s="139"/>
      <c r="S39" s="139"/>
      <c r="T39" s="139"/>
      <c r="U39" s="139"/>
      <c r="V39" s="139"/>
      <c r="W39" s="139"/>
      <c r="X39" s="140"/>
      <c r="Y39" s="387" t="s">
        <v>12</v>
      </c>
      <c r="Z39" s="388"/>
      <c r="AA39" s="389"/>
      <c r="AB39" s="370" t="s">
        <v>631</v>
      </c>
      <c r="AC39" s="370"/>
      <c r="AD39" s="370"/>
      <c r="AE39" s="390" t="s">
        <v>610</v>
      </c>
      <c r="AF39" s="374"/>
      <c r="AG39" s="374"/>
      <c r="AH39" s="374"/>
      <c r="AI39" s="390" t="s">
        <v>610</v>
      </c>
      <c r="AJ39" s="374"/>
      <c r="AK39" s="374"/>
      <c r="AL39" s="374"/>
      <c r="AM39" s="390" t="s">
        <v>610</v>
      </c>
      <c r="AN39" s="374"/>
      <c r="AO39" s="374"/>
      <c r="AP39" s="374"/>
      <c r="AQ39" s="392" t="s">
        <v>610</v>
      </c>
      <c r="AR39" s="393"/>
      <c r="AS39" s="393"/>
      <c r="AT39" s="394"/>
      <c r="AU39" s="374" t="s">
        <v>610</v>
      </c>
      <c r="AV39" s="374"/>
      <c r="AW39" s="374"/>
      <c r="AX39" s="375"/>
    </row>
    <row r="40" spans="1:51" ht="35.450000000000003" customHeight="1" x14ac:dyDescent="0.15">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2" t="s">
        <v>50</v>
      </c>
      <c r="Z40" s="223"/>
      <c r="AA40" s="252"/>
      <c r="AB40" s="448" t="s">
        <v>631</v>
      </c>
      <c r="AC40" s="448"/>
      <c r="AD40" s="448"/>
      <c r="AE40" s="390" t="s">
        <v>610</v>
      </c>
      <c r="AF40" s="374"/>
      <c r="AG40" s="374"/>
      <c r="AH40" s="374"/>
      <c r="AI40" s="390" t="s">
        <v>610</v>
      </c>
      <c r="AJ40" s="374"/>
      <c r="AK40" s="374"/>
      <c r="AL40" s="374"/>
      <c r="AM40" s="390" t="s">
        <v>610</v>
      </c>
      <c r="AN40" s="374"/>
      <c r="AO40" s="374"/>
      <c r="AP40" s="374"/>
      <c r="AQ40" s="392" t="s">
        <v>610</v>
      </c>
      <c r="AR40" s="393"/>
      <c r="AS40" s="393"/>
      <c r="AT40" s="394"/>
      <c r="AU40" s="374">
        <v>2</v>
      </c>
      <c r="AV40" s="374"/>
      <c r="AW40" s="374"/>
      <c r="AX40" s="375"/>
    </row>
    <row r="41" spans="1:51" ht="35.450000000000003" customHeight="1" x14ac:dyDescent="0.15">
      <c r="A41" s="473"/>
      <c r="B41" s="471"/>
      <c r="C41" s="471"/>
      <c r="D41" s="471"/>
      <c r="E41" s="471"/>
      <c r="F41" s="472"/>
      <c r="G41" s="382"/>
      <c r="H41" s="383"/>
      <c r="I41" s="383"/>
      <c r="J41" s="383"/>
      <c r="K41" s="383"/>
      <c r="L41" s="383"/>
      <c r="M41" s="383"/>
      <c r="N41" s="383"/>
      <c r="O41" s="384"/>
      <c r="P41" s="142"/>
      <c r="Q41" s="142"/>
      <c r="R41" s="142"/>
      <c r="S41" s="142"/>
      <c r="T41" s="142"/>
      <c r="U41" s="142"/>
      <c r="V41" s="142"/>
      <c r="W41" s="142"/>
      <c r="X41" s="143"/>
      <c r="Y41" s="222" t="s">
        <v>13</v>
      </c>
      <c r="Z41" s="223"/>
      <c r="AA41" s="252"/>
      <c r="AB41" s="391" t="s">
        <v>14</v>
      </c>
      <c r="AC41" s="391"/>
      <c r="AD41" s="391"/>
      <c r="AE41" s="390" t="s">
        <v>610</v>
      </c>
      <c r="AF41" s="374"/>
      <c r="AG41" s="374"/>
      <c r="AH41" s="374"/>
      <c r="AI41" s="390" t="s">
        <v>610</v>
      </c>
      <c r="AJ41" s="374"/>
      <c r="AK41" s="374"/>
      <c r="AL41" s="374"/>
      <c r="AM41" s="390" t="s">
        <v>610</v>
      </c>
      <c r="AN41" s="374"/>
      <c r="AO41" s="374"/>
      <c r="AP41" s="374"/>
      <c r="AQ41" s="392" t="s">
        <v>610</v>
      </c>
      <c r="AR41" s="393"/>
      <c r="AS41" s="393"/>
      <c r="AT41" s="394"/>
      <c r="AU41" s="374" t="s">
        <v>618</v>
      </c>
      <c r="AV41" s="374"/>
      <c r="AW41" s="374"/>
      <c r="AX41" s="375"/>
    </row>
    <row r="42" spans="1:51" ht="23.25" customHeight="1" x14ac:dyDescent="0.15">
      <c r="A42" s="461" t="s">
        <v>261</v>
      </c>
      <c r="B42" s="456"/>
      <c r="C42" s="456"/>
      <c r="D42" s="456"/>
      <c r="E42" s="456"/>
      <c r="F42" s="457"/>
      <c r="G42" s="497" t="s">
        <v>626</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4"/>
      <c r="B52" s="316"/>
      <c r="C52" s="317"/>
      <c r="D52" s="317"/>
      <c r="E52" s="317"/>
      <c r="F52" s="318"/>
      <c r="G52" s="892"/>
      <c r="H52" s="385"/>
      <c r="I52" s="385"/>
      <c r="J52" s="385"/>
      <c r="K52" s="385"/>
      <c r="L52" s="385"/>
      <c r="M52" s="385"/>
      <c r="N52" s="385"/>
      <c r="O52" s="386"/>
      <c r="P52" s="451"/>
      <c r="Q52" s="451"/>
      <c r="R52" s="451"/>
      <c r="S52" s="451"/>
      <c r="T52" s="451"/>
      <c r="U52" s="451"/>
      <c r="V52" s="451"/>
      <c r="W52" s="451"/>
      <c r="X52" s="452"/>
      <c r="Y52" s="893" t="s">
        <v>50</v>
      </c>
      <c r="Z52" s="785"/>
      <c r="AA52" s="786"/>
      <c r="AB52" s="448"/>
      <c r="AC52" s="448"/>
      <c r="AD52" s="448"/>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4"/>
      <c r="B57" s="316"/>
      <c r="C57" s="317"/>
      <c r="D57" s="317"/>
      <c r="E57" s="317"/>
      <c r="F57" s="318"/>
      <c r="G57" s="892"/>
      <c r="H57" s="385"/>
      <c r="I57" s="385"/>
      <c r="J57" s="385"/>
      <c r="K57" s="385"/>
      <c r="L57" s="385"/>
      <c r="M57" s="385"/>
      <c r="N57" s="385"/>
      <c r="O57" s="386"/>
      <c r="P57" s="451"/>
      <c r="Q57" s="451"/>
      <c r="R57" s="451"/>
      <c r="S57" s="451"/>
      <c r="T57" s="451"/>
      <c r="U57" s="451"/>
      <c r="V57" s="451"/>
      <c r="W57" s="451"/>
      <c r="X57" s="452"/>
      <c r="Y57" s="893" t="s">
        <v>50</v>
      </c>
      <c r="Z57" s="785"/>
      <c r="AA57" s="786"/>
      <c r="AB57" s="448"/>
      <c r="AC57" s="448"/>
      <c r="AD57" s="448"/>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4"/>
      <c r="B62" s="316"/>
      <c r="C62" s="317"/>
      <c r="D62" s="317"/>
      <c r="E62" s="317"/>
      <c r="F62" s="318"/>
      <c r="G62" s="892"/>
      <c r="H62" s="385"/>
      <c r="I62" s="385"/>
      <c r="J62" s="385"/>
      <c r="K62" s="385"/>
      <c r="L62" s="385"/>
      <c r="M62" s="385"/>
      <c r="N62" s="385"/>
      <c r="O62" s="386"/>
      <c r="P62" s="451"/>
      <c r="Q62" s="451"/>
      <c r="R62" s="451"/>
      <c r="S62" s="451"/>
      <c r="T62" s="451"/>
      <c r="U62" s="451"/>
      <c r="V62" s="451"/>
      <c r="W62" s="451"/>
      <c r="X62" s="452"/>
      <c r="Y62" s="893" t="s">
        <v>50</v>
      </c>
      <c r="Z62" s="785"/>
      <c r="AA62" s="786"/>
      <c r="AB62" s="448"/>
      <c r="AC62" s="448"/>
      <c r="AD62" s="448"/>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2"/>
      <c r="AR63" s="393"/>
      <c r="AS63" s="393"/>
      <c r="AT63" s="394"/>
      <c r="AU63" s="374"/>
      <c r="AV63" s="374"/>
      <c r="AW63" s="374"/>
      <c r="AX63" s="375"/>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3"/>
      <c r="AF66" s="373"/>
      <c r="AG66" s="373"/>
      <c r="AH66" s="373"/>
      <c r="AI66" s="373"/>
      <c r="AJ66" s="373"/>
      <c r="AK66" s="373"/>
      <c r="AL66" s="373"/>
      <c r="AM66" s="373"/>
      <c r="AN66" s="373"/>
      <c r="AO66" s="373"/>
      <c r="AP66" s="373"/>
      <c r="AQ66" s="373"/>
      <c r="AR66" s="373"/>
      <c r="AS66" s="373"/>
      <c r="AT66" s="373"/>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3"/>
      <c r="AF67" s="373"/>
      <c r="AG67" s="373"/>
      <c r="AH67" s="373"/>
      <c r="AI67" s="373"/>
      <c r="AJ67" s="373"/>
      <c r="AK67" s="373"/>
      <c r="AL67" s="373"/>
      <c r="AM67" s="373"/>
      <c r="AN67" s="373"/>
      <c r="AO67" s="373"/>
      <c r="AP67" s="373"/>
      <c r="AQ67" s="373"/>
      <c r="AR67" s="373"/>
      <c r="AS67" s="373"/>
      <c r="AT67" s="373"/>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5" t="s">
        <v>584</v>
      </c>
      <c r="H69" s="396"/>
      <c r="I69" s="396"/>
      <c r="J69" s="396"/>
      <c r="K69" s="396"/>
      <c r="L69" s="396"/>
      <c r="M69" s="396"/>
      <c r="N69" s="396"/>
      <c r="O69" s="396"/>
      <c r="P69" s="396"/>
      <c r="Q69" s="396"/>
      <c r="R69" s="396"/>
      <c r="S69" s="396"/>
      <c r="T69" s="396"/>
      <c r="U69" s="396"/>
      <c r="V69" s="396"/>
      <c r="W69" s="396"/>
      <c r="X69" s="396"/>
      <c r="Y69" s="419" t="s">
        <v>582</v>
      </c>
      <c r="Z69" s="420"/>
      <c r="AA69" s="421"/>
      <c r="AB69" s="422"/>
      <c r="AC69" s="423"/>
      <c r="AD69" s="424"/>
      <c r="AE69" s="372"/>
      <c r="AF69" s="372"/>
      <c r="AG69" s="372"/>
      <c r="AH69" s="372"/>
      <c r="AI69" s="372"/>
      <c r="AJ69" s="372"/>
      <c r="AK69" s="372"/>
      <c r="AL69" s="372"/>
      <c r="AM69" s="372"/>
      <c r="AN69" s="372"/>
      <c r="AO69" s="372"/>
      <c r="AP69" s="372"/>
      <c r="AQ69" s="390"/>
      <c r="AR69" s="374"/>
      <c r="AS69" s="374"/>
      <c r="AT69" s="374"/>
      <c r="AU69" s="374"/>
      <c r="AV69" s="374"/>
      <c r="AW69" s="374"/>
      <c r="AX69" s="375"/>
      <c r="AY69">
        <f>$AY$68</f>
        <v>0</v>
      </c>
    </row>
    <row r="70" spans="1:51" ht="46.5" hidden="1" customHeight="1" x14ac:dyDescent="0.15">
      <c r="A70" s="443"/>
      <c r="B70" s="208"/>
      <c r="C70" s="208"/>
      <c r="D70" s="208"/>
      <c r="E70" s="208"/>
      <c r="F70" s="444"/>
      <c r="G70" s="397"/>
      <c r="H70" s="398"/>
      <c r="I70" s="398"/>
      <c r="J70" s="398"/>
      <c r="K70" s="398"/>
      <c r="L70" s="398"/>
      <c r="M70" s="398"/>
      <c r="N70" s="398"/>
      <c r="O70" s="398"/>
      <c r="P70" s="398"/>
      <c r="Q70" s="398"/>
      <c r="R70" s="398"/>
      <c r="S70" s="398"/>
      <c r="T70" s="398"/>
      <c r="U70" s="398"/>
      <c r="V70" s="398"/>
      <c r="W70" s="398"/>
      <c r="X70" s="398"/>
      <c r="Y70" s="387"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90"/>
      <c r="AF73" s="374"/>
      <c r="AG73" s="374"/>
      <c r="AH73" s="374"/>
      <c r="AI73" s="390"/>
      <c r="AJ73" s="374"/>
      <c r="AK73" s="374"/>
      <c r="AL73" s="374"/>
      <c r="AM73" s="390"/>
      <c r="AN73" s="374"/>
      <c r="AO73" s="374"/>
      <c r="AP73" s="374"/>
      <c r="AQ73" s="392"/>
      <c r="AR73" s="393"/>
      <c r="AS73" s="393"/>
      <c r="AT73" s="394"/>
      <c r="AU73" s="374"/>
      <c r="AV73" s="374"/>
      <c r="AW73" s="374"/>
      <c r="AX73" s="375"/>
      <c r="AY73">
        <f t="shared" si="1"/>
        <v>0</v>
      </c>
    </row>
    <row r="74" spans="1:51" ht="23.25" hidden="1" customHeight="1" x14ac:dyDescent="0.15">
      <c r="A74" s="510"/>
      <c r="B74" s="511"/>
      <c r="C74" s="511"/>
      <c r="D74" s="511"/>
      <c r="E74" s="511"/>
      <c r="F74" s="512"/>
      <c r="G74" s="379"/>
      <c r="H74" s="380"/>
      <c r="I74" s="380"/>
      <c r="J74" s="380"/>
      <c r="K74" s="380"/>
      <c r="L74" s="380"/>
      <c r="M74" s="380"/>
      <c r="N74" s="380"/>
      <c r="O74" s="381"/>
      <c r="P74" s="385"/>
      <c r="Q74" s="385"/>
      <c r="R74" s="385"/>
      <c r="S74" s="385"/>
      <c r="T74" s="385"/>
      <c r="U74" s="385"/>
      <c r="V74" s="385"/>
      <c r="W74" s="385"/>
      <c r="X74" s="386"/>
      <c r="Y74" s="222" t="s">
        <v>50</v>
      </c>
      <c r="Z74" s="223"/>
      <c r="AA74" s="252"/>
      <c r="AB74" s="448"/>
      <c r="AC74" s="448"/>
      <c r="AD74" s="448"/>
      <c r="AE74" s="390"/>
      <c r="AF74" s="374"/>
      <c r="AG74" s="374"/>
      <c r="AH74" s="374"/>
      <c r="AI74" s="390"/>
      <c r="AJ74" s="374"/>
      <c r="AK74" s="374"/>
      <c r="AL74" s="374"/>
      <c r="AM74" s="390"/>
      <c r="AN74" s="374"/>
      <c r="AO74" s="374"/>
      <c r="AP74" s="374"/>
      <c r="AQ74" s="392"/>
      <c r="AR74" s="393"/>
      <c r="AS74" s="393"/>
      <c r="AT74" s="394"/>
      <c r="AU74" s="374"/>
      <c r="AV74" s="374"/>
      <c r="AW74" s="374"/>
      <c r="AX74" s="375"/>
      <c r="AY74">
        <f t="shared" si="1"/>
        <v>0</v>
      </c>
    </row>
    <row r="75" spans="1:51" ht="23.25" hidden="1" customHeight="1" x14ac:dyDescent="0.15">
      <c r="A75" s="509"/>
      <c r="B75" s="507"/>
      <c r="C75" s="507"/>
      <c r="D75" s="507"/>
      <c r="E75" s="507"/>
      <c r="F75" s="508"/>
      <c r="G75" s="382"/>
      <c r="H75" s="383"/>
      <c r="I75" s="383"/>
      <c r="J75" s="383"/>
      <c r="K75" s="383"/>
      <c r="L75" s="383"/>
      <c r="M75" s="383"/>
      <c r="N75" s="383"/>
      <c r="O75" s="384"/>
      <c r="P75" s="142"/>
      <c r="Q75" s="142"/>
      <c r="R75" s="142"/>
      <c r="S75" s="142"/>
      <c r="T75" s="142"/>
      <c r="U75" s="142"/>
      <c r="V75" s="142"/>
      <c r="W75" s="142"/>
      <c r="X75" s="143"/>
      <c r="Y75" s="222" t="s">
        <v>13</v>
      </c>
      <c r="Z75" s="223"/>
      <c r="AA75" s="252"/>
      <c r="AB75" s="391" t="s">
        <v>14</v>
      </c>
      <c r="AC75" s="391"/>
      <c r="AD75" s="391"/>
      <c r="AE75" s="390"/>
      <c r="AF75" s="374"/>
      <c r="AG75" s="374"/>
      <c r="AH75" s="374"/>
      <c r="AI75" s="390"/>
      <c r="AJ75" s="374"/>
      <c r="AK75" s="374"/>
      <c r="AL75" s="374"/>
      <c r="AM75" s="390"/>
      <c r="AN75" s="374"/>
      <c r="AO75" s="374"/>
      <c r="AP75" s="374"/>
      <c r="AQ75" s="392"/>
      <c r="AR75" s="393"/>
      <c r="AS75" s="393"/>
      <c r="AT75" s="394"/>
      <c r="AU75" s="374"/>
      <c r="AV75" s="374"/>
      <c r="AW75" s="374"/>
      <c r="AX75" s="375"/>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4"/>
      <c r="B86" s="316"/>
      <c r="C86" s="317"/>
      <c r="D86" s="317"/>
      <c r="E86" s="317"/>
      <c r="F86" s="318"/>
      <c r="G86" s="892"/>
      <c r="H86" s="385"/>
      <c r="I86" s="385"/>
      <c r="J86" s="385"/>
      <c r="K86" s="385"/>
      <c r="L86" s="385"/>
      <c r="M86" s="385"/>
      <c r="N86" s="385"/>
      <c r="O86" s="386"/>
      <c r="P86" s="451"/>
      <c r="Q86" s="451"/>
      <c r="R86" s="451"/>
      <c r="S86" s="451"/>
      <c r="T86" s="451"/>
      <c r="U86" s="451"/>
      <c r="V86" s="451"/>
      <c r="W86" s="451"/>
      <c r="X86" s="452"/>
      <c r="Y86" s="893" t="s">
        <v>50</v>
      </c>
      <c r="Z86" s="785"/>
      <c r="AA86" s="786"/>
      <c r="AB86" s="448"/>
      <c r="AC86" s="448"/>
      <c r="AD86" s="448"/>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4"/>
      <c r="B91" s="316"/>
      <c r="C91" s="317"/>
      <c r="D91" s="317"/>
      <c r="E91" s="317"/>
      <c r="F91" s="318"/>
      <c r="G91" s="892"/>
      <c r="H91" s="385"/>
      <c r="I91" s="385"/>
      <c r="J91" s="385"/>
      <c r="K91" s="385"/>
      <c r="L91" s="385"/>
      <c r="M91" s="385"/>
      <c r="N91" s="385"/>
      <c r="O91" s="386"/>
      <c r="P91" s="451"/>
      <c r="Q91" s="451"/>
      <c r="R91" s="451"/>
      <c r="S91" s="451"/>
      <c r="T91" s="451"/>
      <c r="U91" s="451"/>
      <c r="V91" s="451"/>
      <c r="W91" s="451"/>
      <c r="X91" s="452"/>
      <c r="Y91" s="893" t="s">
        <v>50</v>
      </c>
      <c r="Z91" s="785"/>
      <c r="AA91" s="786"/>
      <c r="AB91" s="448"/>
      <c r="AC91" s="448"/>
      <c r="AD91" s="448"/>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4"/>
      <c r="B96" s="316"/>
      <c r="C96" s="317"/>
      <c r="D96" s="317"/>
      <c r="E96" s="317"/>
      <c r="F96" s="318"/>
      <c r="G96" s="892"/>
      <c r="H96" s="385"/>
      <c r="I96" s="385"/>
      <c r="J96" s="385"/>
      <c r="K96" s="385"/>
      <c r="L96" s="385"/>
      <c r="M96" s="385"/>
      <c r="N96" s="385"/>
      <c r="O96" s="386"/>
      <c r="P96" s="451"/>
      <c r="Q96" s="451"/>
      <c r="R96" s="451"/>
      <c r="S96" s="451"/>
      <c r="T96" s="451"/>
      <c r="U96" s="451"/>
      <c r="V96" s="451"/>
      <c r="W96" s="451"/>
      <c r="X96" s="452"/>
      <c r="Y96" s="893" t="s">
        <v>50</v>
      </c>
      <c r="Z96" s="785"/>
      <c r="AA96" s="786"/>
      <c r="AB96" s="448"/>
      <c r="AC96" s="448"/>
      <c r="AD96" s="448"/>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2"/>
      <c r="AR97" s="393"/>
      <c r="AS97" s="393"/>
      <c r="AT97" s="394"/>
      <c r="AU97" s="374"/>
      <c r="AV97" s="374"/>
      <c r="AW97" s="374"/>
      <c r="AX97" s="375"/>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3"/>
      <c r="AF100" s="373"/>
      <c r="AG100" s="373"/>
      <c r="AH100" s="373"/>
      <c r="AI100" s="373"/>
      <c r="AJ100" s="373"/>
      <c r="AK100" s="373"/>
      <c r="AL100" s="373"/>
      <c r="AM100" s="373"/>
      <c r="AN100" s="373"/>
      <c r="AO100" s="373"/>
      <c r="AP100" s="373"/>
      <c r="AQ100" s="373"/>
      <c r="AR100" s="373"/>
      <c r="AS100" s="373"/>
      <c r="AT100" s="373"/>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3"/>
      <c r="AF101" s="373"/>
      <c r="AG101" s="373"/>
      <c r="AH101" s="373"/>
      <c r="AI101" s="373"/>
      <c r="AJ101" s="373"/>
      <c r="AK101" s="373"/>
      <c r="AL101" s="373"/>
      <c r="AM101" s="373"/>
      <c r="AN101" s="373"/>
      <c r="AO101" s="373"/>
      <c r="AP101" s="373"/>
      <c r="AQ101" s="373"/>
      <c r="AR101" s="373"/>
      <c r="AS101" s="373"/>
      <c r="AT101" s="373"/>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5" t="s">
        <v>584</v>
      </c>
      <c r="H103" s="396"/>
      <c r="I103" s="396"/>
      <c r="J103" s="396"/>
      <c r="K103" s="396"/>
      <c r="L103" s="396"/>
      <c r="M103" s="396"/>
      <c r="N103" s="396"/>
      <c r="O103" s="396"/>
      <c r="P103" s="396"/>
      <c r="Q103" s="396"/>
      <c r="R103" s="396"/>
      <c r="S103" s="396"/>
      <c r="T103" s="396"/>
      <c r="U103" s="396"/>
      <c r="V103" s="396"/>
      <c r="W103" s="396"/>
      <c r="X103" s="396"/>
      <c r="Y103" s="419" t="s">
        <v>582</v>
      </c>
      <c r="Z103" s="420"/>
      <c r="AA103" s="421"/>
      <c r="AB103" s="422"/>
      <c r="AC103" s="423"/>
      <c r="AD103" s="424"/>
      <c r="AE103" s="372"/>
      <c r="AF103" s="372"/>
      <c r="AG103" s="372"/>
      <c r="AH103" s="372"/>
      <c r="AI103" s="372"/>
      <c r="AJ103" s="372"/>
      <c r="AK103" s="372"/>
      <c r="AL103" s="372"/>
      <c r="AM103" s="372"/>
      <c r="AN103" s="372"/>
      <c r="AO103" s="372"/>
      <c r="AP103" s="372"/>
      <c r="AQ103" s="390"/>
      <c r="AR103" s="374"/>
      <c r="AS103" s="374"/>
      <c r="AT103" s="374"/>
      <c r="AU103" s="374"/>
      <c r="AV103" s="374"/>
      <c r="AW103" s="374"/>
      <c r="AX103" s="375"/>
      <c r="AY103">
        <f>$AY$102</f>
        <v>0</v>
      </c>
    </row>
    <row r="104" spans="1:60" ht="46.5" hidden="1" customHeight="1" x14ac:dyDescent="0.15">
      <c r="A104" s="465"/>
      <c r="B104" s="324"/>
      <c r="C104" s="324"/>
      <c r="D104" s="324"/>
      <c r="E104" s="324"/>
      <c r="F104" s="466"/>
      <c r="G104" s="397"/>
      <c r="H104" s="398"/>
      <c r="I104" s="398"/>
      <c r="J104" s="398"/>
      <c r="K104" s="398"/>
      <c r="L104" s="398"/>
      <c r="M104" s="398"/>
      <c r="N104" s="398"/>
      <c r="O104" s="398"/>
      <c r="P104" s="398"/>
      <c r="Q104" s="398"/>
      <c r="R104" s="398"/>
      <c r="S104" s="398"/>
      <c r="T104" s="398"/>
      <c r="U104" s="398"/>
      <c r="V104" s="398"/>
      <c r="W104" s="398"/>
      <c r="X104" s="398"/>
      <c r="Y104" s="387"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90"/>
      <c r="AF107" s="374"/>
      <c r="AG107" s="374"/>
      <c r="AH107" s="374"/>
      <c r="AI107" s="390"/>
      <c r="AJ107" s="374"/>
      <c r="AK107" s="374"/>
      <c r="AL107" s="374"/>
      <c r="AM107" s="390"/>
      <c r="AN107" s="374"/>
      <c r="AO107" s="374"/>
      <c r="AP107" s="374"/>
      <c r="AQ107" s="392"/>
      <c r="AR107" s="393"/>
      <c r="AS107" s="393"/>
      <c r="AT107" s="394"/>
      <c r="AU107" s="374"/>
      <c r="AV107" s="374"/>
      <c r="AW107" s="374"/>
      <c r="AX107" s="375"/>
      <c r="AY107">
        <f t="shared" si="3"/>
        <v>0</v>
      </c>
    </row>
    <row r="108" spans="1:60" ht="23.25" hidden="1" customHeight="1" x14ac:dyDescent="0.15">
      <c r="A108" s="510"/>
      <c r="B108" s="511"/>
      <c r="C108" s="511"/>
      <c r="D108" s="511"/>
      <c r="E108" s="511"/>
      <c r="F108" s="512"/>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8"/>
      <c r="AC108" s="448"/>
      <c r="AD108" s="448"/>
      <c r="AE108" s="390"/>
      <c r="AF108" s="374"/>
      <c r="AG108" s="374"/>
      <c r="AH108" s="374"/>
      <c r="AI108" s="390"/>
      <c r="AJ108" s="374"/>
      <c r="AK108" s="374"/>
      <c r="AL108" s="374"/>
      <c r="AM108" s="390"/>
      <c r="AN108" s="374"/>
      <c r="AO108" s="374"/>
      <c r="AP108" s="374"/>
      <c r="AQ108" s="392"/>
      <c r="AR108" s="393"/>
      <c r="AS108" s="393"/>
      <c r="AT108" s="394"/>
      <c r="AU108" s="374"/>
      <c r="AV108" s="374"/>
      <c r="AW108" s="374"/>
      <c r="AX108" s="375"/>
      <c r="AY108">
        <f t="shared" si="3"/>
        <v>0</v>
      </c>
    </row>
    <row r="109" spans="1:60" ht="23.25" hidden="1" customHeight="1" x14ac:dyDescent="0.15">
      <c r="A109" s="509"/>
      <c r="B109" s="507"/>
      <c r="C109" s="507"/>
      <c r="D109" s="507"/>
      <c r="E109" s="507"/>
      <c r="F109" s="508"/>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1" t="s">
        <v>14</v>
      </c>
      <c r="AC109" s="391"/>
      <c r="AD109" s="391"/>
      <c r="AE109" s="390"/>
      <c r="AF109" s="374"/>
      <c r="AG109" s="374"/>
      <c r="AH109" s="374"/>
      <c r="AI109" s="390"/>
      <c r="AJ109" s="374"/>
      <c r="AK109" s="374"/>
      <c r="AL109" s="374"/>
      <c r="AM109" s="390"/>
      <c r="AN109" s="374"/>
      <c r="AO109" s="374"/>
      <c r="AP109" s="374"/>
      <c r="AQ109" s="392"/>
      <c r="AR109" s="393"/>
      <c r="AS109" s="393"/>
      <c r="AT109" s="394"/>
      <c r="AU109" s="374"/>
      <c r="AV109" s="374"/>
      <c r="AW109" s="374"/>
      <c r="AX109" s="375"/>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4"/>
      <c r="B120" s="316"/>
      <c r="C120" s="317"/>
      <c r="D120" s="317"/>
      <c r="E120" s="317"/>
      <c r="F120" s="318"/>
      <c r="G120" s="892"/>
      <c r="H120" s="385"/>
      <c r="I120" s="385"/>
      <c r="J120" s="385"/>
      <c r="K120" s="385"/>
      <c r="L120" s="385"/>
      <c r="M120" s="385"/>
      <c r="N120" s="385"/>
      <c r="O120" s="386"/>
      <c r="P120" s="451"/>
      <c r="Q120" s="451"/>
      <c r="R120" s="451"/>
      <c r="S120" s="451"/>
      <c r="T120" s="451"/>
      <c r="U120" s="451"/>
      <c r="V120" s="451"/>
      <c r="W120" s="451"/>
      <c r="X120" s="452"/>
      <c r="Y120" s="893" t="s">
        <v>50</v>
      </c>
      <c r="Z120" s="785"/>
      <c r="AA120" s="786"/>
      <c r="AB120" s="448"/>
      <c r="AC120" s="448"/>
      <c r="AD120" s="448"/>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4"/>
      <c r="B125" s="316"/>
      <c r="C125" s="317"/>
      <c r="D125" s="317"/>
      <c r="E125" s="317"/>
      <c r="F125" s="318"/>
      <c r="G125" s="892"/>
      <c r="H125" s="385"/>
      <c r="I125" s="385"/>
      <c r="J125" s="385"/>
      <c r="K125" s="385"/>
      <c r="L125" s="385"/>
      <c r="M125" s="385"/>
      <c r="N125" s="385"/>
      <c r="O125" s="386"/>
      <c r="P125" s="451"/>
      <c r="Q125" s="451"/>
      <c r="R125" s="451"/>
      <c r="S125" s="451"/>
      <c r="T125" s="451"/>
      <c r="U125" s="451"/>
      <c r="V125" s="451"/>
      <c r="W125" s="451"/>
      <c r="X125" s="452"/>
      <c r="Y125" s="893" t="s">
        <v>50</v>
      </c>
      <c r="Z125" s="785"/>
      <c r="AA125" s="786"/>
      <c r="AB125" s="448"/>
      <c r="AC125" s="448"/>
      <c r="AD125" s="448"/>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4"/>
      <c r="B130" s="316"/>
      <c r="C130" s="317"/>
      <c r="D130" s="317"/>
      <c r="E130" s="317"/>
      <c r="F130" s="318"/>
      <c r="G130" s="892"/>
      <c r="H130" s="385"/>
      <c r="I130" s="385"/>
      <c r="J130" s="385"/>
      <c r="K130" s="385"/>
      <c r="L130" s="385"/>
      <c r="M130" s="385"/>
      <c r="N130" s="385"/>
      <c r="O130" s="386"/>
      <c r="P130" s="451"/>
      <c r="Q130" s="451"/>
      <c r="R130" s="451"/>
      <c r="S130" s="451"/>
      <c r="T130" s="451"/>
      <c r="U130" s="451"/>
      <c r="V130" s="451"/>
      <c r="W130" s="451"/>
      <c r="X130" s="452"/>
      <c r="Y130" s="893" t="s">
        <v>50</v>
      </c>
      <c r="Z130" s="785"/>
      <c r="AA130" s="786"/>
      <c r="AB130" s="448"/>
      <c r="AC130" s="448"/>
      <c r="AD130" s="448"/>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3"/>
      <c r="AF134" s="373"/>
      <c r="AG134" s="373"/>
      <c r="AH134" s="373"/>
      <c r="AI134" s="373"/>
      <c r="AJ134" s="373"/>
      <c r="AK134" s="373"/>
      <c r="AL134" s="373"/>
      <c r="AM134" s="373"/>
      <c r="AN134" s="373"/>
      <c r="AO134" s="373"/>
      <c r="AP134" s="373"/>
      <c r="AQ134" s="373"/>
      <c r="AR134" s="373"/>
      <c r="AS134" s="373"/>
      <c r="AT134" s="373"/>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3"/>
      <c r="AF135" s="373"/>
      <c r="AG135" s="373"/>
      <c r="AH135" s="373"/>
      <c r="AI135" s="373"/>
      <c r="AJ135" s="373"/>
      <c r="AK135" s="373"/>
      <c r="AL135" s="373"/>
      <c r="AM135" s="373"/>
      <c r="AN135" s="373"/>
      <c r="AO135" s="373"/>
      <c r="AP135" s="373"/>
      <c r="AQ135" s="373"/>
      <c r="AR135" s="373"/>
      <c r="AS135" s="373"/>
      <c r="AT135" s="373"/>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5" t="s">
        <v>584</v>
      </c>
      <c r="H137" s="396"/>
      <c r="I137" s="396"/>
      <c r="J137" s="396"/>
      <c r="K137" s="396"/>
      <c r="L137" s="396"/>
      <c r="M137" s="396"/>
      <c r="N137" s="396"/>
      <c r="O137" s="396"/>
      <c r="P137" s="396"/>
      <c r="Q137" s="396"/>
      <c r="R137" s="396"/>
      <c r="S137" s="396"/>
      <c r="T137" s="396"/>
      <c r="U137" s="396"/>
      <c r="V137" s="396"/>
      <c r="W137" s="396"/>
      <c r="X137" s="396"/>
      <c r="Y137" s="419" t="s">
        <v>582</v>
      </c>
      <c r="Z137" s="420"/>
      <c r="AA137" s="421"/>
      <c r="AB137" s="422"/>
      <c r="AC137" s="423"/>
      <c r="AD137" s="424"/>
      <c r="AE137" s="372"/>
      <c r="AF137" s="372"/>
      <c r="AG137" s="372"/>
      <c r="AH137" s="372"/>
      <c r="AI137" s="372"/>
      <c r="AJ137" s="372"/>
      <c r="AK137" s="372"/>
      <c r="AL137" s="372"/>
      <c r="AM137" s="372"/>
      <c r="AN137" s="372"/>
      <c r="AO137" s="372"/>
      <c r="AP137" s="372"/>
      <c r="AQ137" s="390"/>
      <c r="AR137" s="374"/>
      <c r="AS137" s="374"/>
      <c r="AT137" s="374"/>
      <c r="AU137" s="374"/>
      <c r="AV137" s="374"/>
      <c r="AW137" s="374"/>
      <c r="AX137" s="375"/>
      <c r="AY137">
        <f>$AY$136</f>
        <v>0</v>
      </c>
    </row>
    <row r="138" spans="1:60" ht="46.5" hidden="1" customHeight="1" x14ac:dyDescent="0.15">
      <c r="A138" s="465"/>
      <c r="B138" s="324"/>
      <c r="C138" s="324"/>
      <c r="D138" s="324"/>
      <c r="E138" s="324"/>
      <c r="F138" s="466"/>
      <c r="G138" s="397"/>
      <c r="H138" s="398"/>
      <c r="I138" s="398"/>
      <c r="J138" s="398"/>
      <c r="K138" s="398"/>
      <c r="L138" s="398"/>
      <c r="M138" s="398"/>
      <c r="N138" s="398"/>
      <c r="O138" s="398"/>
      <c r="P138" s="398"/>
      <c r="Q138" s="398"/>
      <c r="R138" s="398"/>
      <c r="S138" s="398"/>
      <c r="T138" s="398"/>
      <c r="U138" s="398"/>
      <c r="V138" s="398"/>
      <c r="W138" s="398"/>
      <c r="X138" s="398"/>
      <c r="Y138" s="387"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10"/>
      <c r="B142" s="511"/>
      <c r="C142" s="511"/>
      <c r="D142" s="511"/>
      <c r="E142" s="511"/>
      <c r="F142" s="512"/>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8"/>
      <c r="AC142" s="448"/>
      <c r="AD142" s="448"/>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09"/>
      <c r="B143" s="507"/>
      <c r="C143" s="507"/>
      <c r="D143" s="507"/>
      <c r="E143" s="507"/>
      <c r="F143" s="508"/>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4"/>
      <c r="B154" s="316"/>
      <c r="C154" s="317"/>
      <c r="D154" s="317"/>
      <c r="E154" s="317"/>
      <c r="F154" s="318"/>
      <c r="G154" s="892"/>
      <c r="H154" s="385"/>
      <c r="I154" s="385"/>
      <c r="J154" s="385"/>
      <c r="K154" s="385"/>
      <c r="L154" s="385"/>
      <c r="M154" s="385"/>
      <c r="N154" s="385"/>
      <c r="O154" s="386"/>
      <c r="P154" s="451"/>
      <c r="Q154" s="451"/>
      <c r="R154" s="451"/>
      <c r="S154" s="451"/>
      <c r="T154" s="451"/>
      <c r="U154" s="451"/>
      <c r="V154" s="451"/>
      <c r="W154" s="451"/>
      <c r="X154" s="452"/>
      <c r="Y154" s="893" t="s">
        <v>50</v>
      </c>
      <c r="Z154" s="785"/>
      <c r="AA154" s="786"/>
      <c r="AB154" s="448"/>
      <c r="AC154" s="448"/>
      <c r="AD154" s="448"/>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4"/>
      <c r="B159" s="316"/>
      <c r="C159" s="317"/>
      <c r="D159" s="317"/>
      <c r="E159" s="317"/>
      <c r="F159" s="318"/>
      <c r="G159" s="892"/>
      <c r="H159" s="385"/>
      <c r="I159" s="385"/>
      <c r="J159" s="385"/>
      <c r="K159" s="385"/>
      <c r="L159" s="385"/>
      <c r="M159" s="385"/>
      <c r="N159" s="385"/>
      <c r="O159" s="386"/>
      <c r="P159" s="451"/>
      <c r="Q159" s="451"/>
      <c r="R159" s="451"/>
      <c r="S159" s="451"/>
      <c r="T159" s="451"/>
      <c r="U159" s="451"/>
      <c r="V159" s="451"/>
      <c r="W159" s="451"/>
      <c r="X159" s="452"/>
      <c r="Y159" s="893" t="s">
        <v>50</v>
      </c>
      <c r="Z159" s="785"/>
      <c r="AA159" s="786"/>
      <c r="AB159" s="448"/>
      <c r="AC159" s="448"/>
      <c r="AD159" s="448"/>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4"/>
      <c r="B164" s="316"/>
      <c r="C164" s="317"/>
      <c r="D164" s="317"/>
      <c r="E164" s="317"/>
      <c r="F164" s="318"/>
      <c r="G164" s="892"/>
      <c r="H164" s="385"/>
      <c r="I164" s="385"/>
      <c r="J164" s="385"/>
      <c r="K164" s="385"/>
      <c r="L164" s="385"/>
      <c r="M164" s="385"/>
      <c r="N164" s="385"/>
      <c r="O164" s="386"/>
      <c r="P164" s="451"/>
      <c r="Q164" s="451"/>
      <c r="R164" s="451"/>
      <c r="S164" s="451"/>
      <c r="T164" s="451"/>
      <c r="U164" s="451"/>
      <c r="V164" s="451"/>
      <c r="W164" s="451"/>
      <c r="X164" s="452"/>
      <c r="Y164" s="893" t="s">
        <v>50</v>
      </c>
      <c r="Z164" s="785"/>
      <c r="AA164" s="786"/>
      <c r="AB164" s="448"/>
      <c r="AC164" s="448"/>
      <c r="AD164" s="448"/>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3"/>
      <c r="AF168" s="373"/>
      <c r="AG168" s="373"/>
      <c r="AH168" s="373"/>
      <c r="AI168" s="373"/>
      <c r="AJ168" s="373"/>
      <c r="AK168" s="373"/>
      <c r="AL168" s="373"/>
      <c r="AM168" s="373"/>
      <c r="AN168" s="373"/>
      <c r="AO168" s="373"/>
      <c r="AP168" s="373"/>
      <c r="AQ168" s="373"/>
      <c r="AR168" s="373"/>
      <c r="AS168" s="373"/>
      <c r="AT168" s="373"/>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3"/>
      <c r="AF169" s="373"/>
      <c r="AG169" s="373"/>
      <c r="AH169" s="373"/>
      <c r="AI169" s="373"/>
      <c r="AJ169" s="373"/>
      <c r="AK169" s="373"/>
      <c r="AL169" s="373"/>
      <c r="AM169" s="373"/>
      <c r="AN169" s="373"/>
      <c r="AO169" s="373"/>
      <c r="AP169" s="373"/>
      <c r="AQ169" s="373"/>
      <c r="AR169" s="373"/>
      <c r="AS169" s="373"/>
      <c r="AT169" s="373"/>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5" t="s">
        <v>584</v>
      </c>
      <c r="H171" s="396"/>
      <c r="I171" s="396"/>
      <c r="J171" s="396"/>
      <c r="K171" s="396"/>
      <c r="L171" s="396"/>
      <c r="M171" s="396"/>
      <c r="N171" s="396"/>
      <c r="O171" s="396"/>
      <c r="P171" s="396"/>
      <c r="Q171" s="396"/>
      <c r="R171" s="396"/>
      <c r="S171" s="396"/>
      <c r="T171" s="396"/>
      <c r="U171" s="396"/>
      <c r="V171" s="396"/>
      <c r="W171" s="396"/>
      <c r="X171" s="396"/>
      <c r="Y171" s="419" t="s">
        <v>582</v>
      </c>
      <c r="Z171" s="420"/>
      <c r="AA171" s="421"/>
      <c r="AB171" s="422"/>
      <c r="AC171" s="423"/>
      <c r="AD171" s="424"/>
      <c r="AE171" s="372"/>
      <c r="AF171" s="372"/>
      <c r="AG171" s="372"/>
      <c r="AH171" s="372"/>
      <c r="AI171" s="372"/>
      <c r="AJ171" s="372"/>
      <c r="AK171" s="372"/>
      <c r="AL171" s="372"/>
      <c r="AM171" s="372"/>
      <c r="AN171" s="372"/>
      <c r="AO171" s="372"/>
      <c r="AP171" s="372"/>
      <c r="AQ171" s="390"/>
      <c r="AR171" s="374"/>
      <c r="AS171" s="374"/>
      <c r="AT171" s="374"/>
      <c r="AU171" s="374"/>
      <c r="AV171" s="374"/>
      <c r="AW171" s="374"/>
      <c r="AX171" s="375"/>
      <c r="AY171">
        <f>$AY$170</f>
        <v>0</v>
      </c>
    </row>
    <row r="172" spans="1:60" ht="46.5" hidden="1" customHeight="1" x14ac:dyDescent="0.15">
      <c r="A172" s="465"/>
      <c r="B172" s="324"/>
      <c r="C172" s="324"/>
      <c r="D172" s="324"/>
      <c r="E172" s="324"/>
      <c r="F172" s="466"/>
      <c r="G172" s="397"/>
      <c r="H172" s="398"/>
      <c r="I172" s="398"/>
      <c r="J172" s="398"/>
      <c r="K172" s="398"/>
      <c r="L172" s="398"/>
      <c r="M172" s="398"/>
      <c r="N172" s="398"/>
      <c r="O172" s="398"/>
      <c r="P172" s="398"/>
      <c r="Q172" s="398"/>
      <c r="R172" s="398"/>
      <c r="S172" s="398"/>
      <c r="T172" s="398"/>
      <c r="U172" s="398"/>
      <c r="V172" s="398"/>
      <c r="W172" s="398"/>
      <c r="X172" s="398"/>
      <c r="Y172" s="387"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10"/>
      <c r="B176" s="511"/>
      <c r="C176" s="511"/>
      <c r="D176" s="511"/>
      <c r="E176" s="511"/>
      <c r="F176" s="512"/>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8"/>
      <c r="AC176" s="448"/>
      <c r="AD176" s="448"/>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09"/>
      <c r="B177" s="507"/>
      <c r="C177" s="507"/>
      <c r="D177" s="507"/>
      <c r="E177" s="507"/>
      <c r="F177" s="508"/>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4"/>
      <c r="B188" s="316"/>
      <c r="C188" s="317"/>
      <c r="D188" s="317"/>
      <c r="E188" s="317"/>
      <c r="F188" s="318"/>
      <c r="G188" s="892"/>
      <c r="H188" s="385"/>
      <c r="I188" s="385"/>
      <c r="J188" s="385"/>
      <c r="K188" s="385"/>
      <c r="L188" s="385"/>
      <c r="M188" s="385"/>
      <c r="N188" s="385"/>
      <c r="O188" s="386"/>
      <c r="P188" s="451"/>
      <c r="Q188" s="451"/>
      <c r="R188" s="451"/>
      <c r="S188" s="451"/>
      <c r="T188" s="451"/>
      <c r="U188" s="451"/>
      <c r="V188" s="451"/>
      <c r="W188" s="451"/>
      <c r="X188" s="452"/>
      <c r="Y188" s="893" t="s">
        <v>50</v>
      </c>
      <c r="Z188" s="785"/>
      <c r="AA188" s="786"/>
      <c r="AB188" s="448"/>
      <c r="AC188" s="448"/>
      <c r="AD188" s="448"/>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4"/>
      <c r="B193" s="316"/>
      <c r="C193" s="317"/>
      <c r="D193" s="317"/>
      <c r="E193" s="317"/>
      <c r="F193" s="318"/>
      <c r="G193" s="892"/>
      <c r="H193" s="385"/>
      <c r="I193" s="385"/>
      <c r="J193" s="385"/>
      <c r="K193" s="385"/>
      <c r="L193" s="385"/>
      <c r="M193" s="385"/>
      <c r="N193" s="385"/>
      <c r="O193" s="386"/>
      <c r="P193" s="451"/>
      <c r="Q193" s="451"/>
      <c r="R193" s="451"/>
      <c r="S193" s="451"/>
      <c r="T193" s="451"/>
      <c r="U193" s="451"/>
      <c r="V193" s="451"/>
      <c r="W193" s="451"/>
      <c r="X193" s="452"/>
      <c r="Y193" s="893" t="s">
        <v>50</v>
      </c>
      <c r="Z193" s="785"/>
      <c r="AA193" s="786"/>
      <c r="AB193" s="448"/>
      <c r="AC193" s="448"/>
      <c r="AD193" s="448"/>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 t="shared" ref="AY197:AY199" si="9">$AY$195</f>
        <v>0</v>
      </c>
    </row>
    <row r="198" spans="1:60" ht="23.25" hidden="1" customHeight="1" x14ac:dyDescent="0.15">
      <c r="A198" s="314"/>
      <c r="B198" s="316"/>
      <c r="C198" s="317"/>
      <c r="D198" s="317"/>
      <c r="E198" s="317"/>
      <c r="F198" s="318"/>
      <c r="G198" s="892"/>
      <c r="H198" s="385"/>
      <c r="I198" s="385"/>
      <c r="J198" s="385"/>
      <c r="K198" s="385"/>
      <c r="L198" s="385"/>
      <c r="M198" s="385"/>
      <c r="N198" s="385"/>
      <c r="O198" s="386"/>
      <c r="P198" s="451"/>
      <c r="Q198" s="451"/>
      <c r="R198" s="451"/>
      <c r="S198" s="451"/>
      <c r="T198" s="451"/>
      <c r="U198" s="451"/>
      <c r="V198" s="451"/>
      <c r="W198" s="451"/>
      <c r="X198" s="452"/>
      <c r="Y198" s="893" t="s">
        <v>50</v>
      </c>
      <c r="Z198" s="785"/>
      <c r="AA198" s="786"/>
      <c r="AB198" s="448"/>
      <c r="AC198" s="448"/>
      <c r="AD198" s="448"/>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90"/>
      <c r="AF202" s="374"/>
      <c r="AG202" s="374"/>
      <c r="AH202" s="374"/>
      <c r="AI202" s="390"/>
      <c r="AJ202" s="374"/>
      <c r="AK202" s="374"/>
      <c r="AL202" s="374"/>
      <c r="AM202" s="390"/>
      <c r="AN202" s="374"/>
      <c r="AO202" s="374"/>
      <c r="AP202" s="374"/>
      <c r="AQ202" s="390"/>
      <c r="AR202" s="374"/>
      <c r="AS202" s="374"/>
      <c r="AT202" s="562"/>
      <c r="AU202" s="374"/>
      <c r="AV202" s="374"/>
      <c r="AW202" s="374"/>
      <c r="AX202" s="375"/>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90"/>
      <c r="AF203" s="374"/>
      <c r="AG203" s="374"/>
      <c r="AH203" s="374"/>
      <c r="AI203" s="390"/>
      <c r="AJ203" s="374"/>
      <c r="AK203" s="374"/>
      <c r="AL203" s="374"/>
      <c r="AM203" s="390"/>
      <c r="AN203" s="374"/>
      <c r="AO203" s="374"/>
      <c r="AP203" s="374"/>
      <c r="AQ203" s="390"/>
      <c r="AR203" s="374"/>
      <c r="AS203" s="374"/>
      <c r="AT203" s="562"/>
      <c r="AU203" s="374"/>
      <c r="AV203" s="374"/>
      <c r="AW203" s="374"/>
      <c r="AX203" s="375"/>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90"/>
      <c r="AR204" s="374"/>
      <c r="AS204" s="374"/>
      <c r="AT204" s="562"/>
      <c r="AU204" s="374"/>
      <c r="AV204" s="374"/>
      <c r="AW204" s="374"/>
      <c r="AX204" s="375"/>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90"/>
      <c r="AF205" s="374"/>
      <c r="AG205" s="374"/>
      <c r="AH205" s="374"/>
      <c r="AI205" s="390"/>
      <c r="AJ205" s="374"/>
      <c r="AK205" s="374"/>
      <c r="AL205" s="374"/>
      <c r="AM205" s="390"/>
      <c r="AN205" s="374"/>
      <c r="AO205" s="374"/>
      <c r="AP205" s="374"/>
      <c r="AQ205" s="390"/>
      <c r="AR205" s="374"/>
      <c r="AS205" s="374"/>
      <c r="AT205" s="562"/>
      <c r="AU205" s="374"/>
      <c r="AV205" s="374"/>
      <c r="AW205" s="374"/>
      <c r="AX205" s="375"/>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90"/>
      <c r="AF206" s="374"/>
      <c r="AG206" s="374"/>
      <c r="AH206" s="374"/>
      <c r="AI206" s="390"/>
      <c r="AJ206" s="374"/>
      <c r="AK206" s="374"/>
      <c r="AL206" s="374"/>
      <c r="AM206" s="390"/>
      <c r="AN206" s="374"/>
      <c r="AO206" s="374"/>
      <c r="AP206" s="374"/>
      <c r="AQ206" s="390"/>
      <c r="AR206" s="374"/>
      <c r="AS206" s="374"/>
      <c r="AT206" s="562"/>
      <c r="AU206" s="374"/>
      <c r="AV206" s="374"/>
      <c r="AW206" s="374"/>
      <c r="AX206" s="375"/>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90"/>
      <c r="AR207" s="374"/>
      <c r="AS207" s="374"/>
      <c r="AT207" s="562"/>
      <c r="AU207" s="374"/>
      <c r="AV207" s="374"/>
      <c r="AW207" s="374"/>
      <c r="AX207" s="375"/>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3.25" hidden="1" customHeight="1" x14ac:dyDescent="0.15">
      <c r="A211" s="566"/>
      <c r="B211" s="567"/>
      <c r="C211" s="567"/>
      <c r="D211" s="567"/>
      <c r="E211" s="567"/>
      <c r="F211" s="568"/>
      <c r="G211" s="603"/>
      <c r="H211" s="385"/>
      <c r="I211" s="385"/>
      <c r="J211" s="385"/>
      <c r="K211" s="385"/>
      <c r="L211" s="385"/>
      <c r="M211" s="385"/>
      <c r="N211" s="385"/>
      <c r="O211" s="386"/>
      <c r="P211" s="385"/>
      <c r="Q211" s="385"/>
      <c r="R211" s="385"/>
      <c r="S211" s="385"/>
      <c r="T211" s="385"/>
      <c r="U211" s="385"/>
      <c r="V211" s="385"/>
      <c r="W211" s="385"/>
      <c r="X211" s="386"/>
      <c r="Y211" s="611" t="s">
        <v>50</v>
      </c>
      <c r="Z211" s="612"/>
      <c r="AA211" s="613"/>
      <c r="AB211" s="614"/>
      <c r="AC211" s="614"/>
      <c r="AD211" s="614"/>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5"/>
      <c r="Q212" s="385"/>
      <c r="R212" s="385"/>
      <c r="S212" s="385"/>
      <c r="T212" s="385"/>
      <c r="U212" s="385"/>
      <c r="V212" s="385"/>
      <c r="W212" s="385"/>
      <c r="X212" s="386"/>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2"/>
      <c r="AR212" s="393"/>
      <c r="AS212" s="393"/>
      <c r="AT212" s="394"/>
      <c r="AU212" s="374"/>
      <c r="AV212" s="374"/>
      <c r="AW212" s="374"/>
      <c r="AX212" s="375"/>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609</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611</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644</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thickBo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645</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hidden="1" customHeight="1" x14ac:dyDescent="0.15">
      <c r="A218" s="653"/>
      <c r="B218" s="641"/>
      <c r="C218" s="638" t="s">
        <v>600</v>
      </c>
      <c r="D218" s="639"/>
      <c r="E218" s="455" t="s">
        <v>280</v>
      </c>
      <c r="F218" s="457"/>
      <c r="G218" s="619" t="s">
        <v>181</v>
      </c>
      <c r="H218" s="620"/>
      <c r="I218" s="620"/>
      <c r="J218" s="642"/>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hidden="1"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hidden="1"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105.9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636</v>
      </c>
      <c r="AE223" s="706"/>
      <c r="AF223" s="706"/>
      <c r="AG223" s="707" t="s">
        <v>639</v>
      </c>
      <c r="AH223" s="708"/>
      <c r="AI223" s="708"/>
      <c r="AJ223" s="708"/>
      <c r="AK223" s="708"/>
      <c r="AL223" s="708"/>
      <c r="AM223" s="708"/>
      <c r="AN223" s="708"/>
      <c r="AO223" s="708"/>
      <c r="AP223" s="708"/>
      <c r="AQ223" s="708"/>
      <c r="AR223" s="708"/>
      <c r="AS223" s="708"/>
      <c r="AT223" s="708"/>
      <c r="AU223" s="708"/>
      <c r="AV223" s="708"/>
      <c r="AW223" s="708"/>
      <c r="AX223" s="709"/>
    </row>
    <row r="224" spans="1:51" ht="120"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636</v>
      </c>
      <c r="AE224" s="687"/>
      <c r="AF224" s="687"/>
      <c r="AG224" s="713" t="s">
        <v>634</v>
      </c>
      <c r="AH224" s="714"/>
      <c r="AI224" s="714"/>
      <c r="AJ224" s="714"/>
      <c r="AK224" s="714"/>
      <c r="AL224" s="714"/>
      <c r="AM224" s="714"/>
      <c r="AN224" s="714"/>
      <c r="AO224" s="714"/>
      <c r="AP224" s="714"/>
      <c r="AQ224" s="714"/>
      <c r="AR224" s="714"/>
      <c r="AS224" s="714"/>
      <c r="AT224" s="714"/>
      <c r="AU224" s="714"/>
      <c r="AV224" s="714"/>
      <c r="AW224" s="714"/>
      <c r="AX224" s="715"/>
    </row>
    <row r="225" spans="1:50" ht="125.1"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614</v>
      </c>
      <c r="AE225" s="720"/>
      <c r="AF225" s="720"/>
      <c r="AG225" s="677" t="s">
        <v>635</v>
      </c>
      <c r="AH225" s="385"/>
      <c r="AI225" s="385"/>
      <c r="AJ225" s="385"/>
      <c r="AK225" s="385"/>
      <c r="AL225" s="385"/>
      <c r="AM225" s="385"/>
      <c r="AN225" s="385"/>
      <c r="AO225" s="385"/>
      <c r="AP225" s="385"/>
      <c r="AQ225" s="385"/>
      <c r="AR225" s="385"/>
      <c r="AS225" s="385"/>
      <c r="AT225" s="385"/>
      <c r="AU225" s="385"/>
      <c r="AV225" s="385"/>
      <c r="AW225" s="385"/>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608</v>
      </c>
      <c r="AE226" s="675"/>
      <c r="AF226" s="675"/>
      <c r="AG226" s="361"/>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c r="AE227" s="687"/>
      <c r="AF227" s="688"/>
      <c r="AG227" s="677"/>
      <c r="AH227" s="385"/>
      <c r="AI227" s="385"/>
      <c r="AJ227" s="385"/>
      <c r="AK227" s="385"/>
      <c r="AL227" s="385"/>
      <c r="AM227" s="385"/>
      <c r="AN227" s="385"/>
      <c r="AO227" s="385"/>
      <c r="AP227" s="385"/>
      <c r="AQ227" s="385"/>
      <c r="AR227" s="385"/>
      <c r="AS227" s="385"/>
      <c r="AT227" s="385"/>
      <c r="AU227" s="385"/>
      <c r="AV227" s="385"/>
      <c r="AW227" s="385"/>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c r="AE228" s="693"/>
      <c r="AF228" s="693"/>
      <c r="AG228" s="677"/>
      <c r="AH228" s="385"/>
      <c r="AI228" s="385"/>
      <c r="AJ228" s="385"/>
      <c r="AK228" s="385"/>
      <c r="AL228" s="385"/>
      <c r="AM228" s="385"/>
      <c r="AN228" s="385"/>
      <c r="AO228" s="385"/>
      <c r="AP228" s="385"/>
      <c r="AQ228" s="385"/>
      <c r="AR228" s="385"/>
      <c r="AS228" s="385"/>
      <c r="AT228" s="385"/>
      <c r="AU228" s="385"/>
      <c r="AV228" s="385"/>
      <c r="AW228" s="385"/>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608</v>
      </c>
      <c r="AE229" s="739"/>
      <c r="AF229" s="739"/>
      <c r="AG229" s="740"/>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608</v>
      </c>
      <c r="AE230" s="687"/>
      <c r="AF230" s="687"/>
      <c r="AG230" s="713"/>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608</v>
      </c>
      <c r="AE231" s="687"/>
      <c r="AF231" s="687"/>
      <c r="AG231" s="713"/>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608</v>
      </c>
      <c r="AE232" s="687"/>
      <c r="AF232" s="687"/>
      <c r="AG232" s="713"/>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608</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608</v>
      </c>
      <c r="AE234" s="687"/>
      <c r="AF234" s="688"/>
      <c r="AG234" s="713"/>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608</v>
      </c>
      <c r="AE235" s="728"/>
      <c r="AF235" s="729"/>
      <c r="AG235" s="730"/>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608</v>
      </c>
      <c r="AE236" s="739"/>
      <c r="AF236" s="749"/>
      <c r="AG236" s="740"/>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608</v>
      </c>
      <c r="AE237" s="754"/>
      <c r="AF237" s="754"/>
      <c r="AG237" s="713"/>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608</v>
      </c>
      <c r="AE238" s="687"/>
      <c r="AF238" s="687"/>
      <c r="AG238" s="713"/>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608</v>
      </c>
      <c r="AE239" s="687"/>
      <c r="AF239" s="687"/>
      <c r="AG239" s="743"/>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608</v>
      </c>
      <c r="AE240" s="675"/>
      <c r="AF240" s="766"/>
      <c r="AG240" s="361"/>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5"/>
      <c r="AI241" s="385"/>
      <c r="AJ241" s="385"/>
      <c r="AK241" s="385"/>
      <c r="AL241" s="385"/>
      <c r="AM241" s="385"/>
      <c r="AN241" s="385"/>
      <c r="AO241" s="385"/>
      <c r="AP241" s="385"/>
      <c r="AQ241" s="385"/>
      <c r="AR241" s="385"/>
      <c r="AS241" s="385"/>
      <c r="AT241" s="385"/>
      <c r="AU241" s="385"/>
      <c r="AV241" s="385"/>
      <c r="AW241" s="385"/>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5"/>
      <c r="AI242" s="385"/>
      <c r="AJ242" s="385"/>
      <c r="AK242" s="385"/>
      <c r="AL242" s="385"/>
      <c r="AM242" s="385"/>
      <c r="AN242" s="385"/>
      <c r="AO242" s="385"/>
      <c r="AP242" s="385"/>
      <c r="AQ242" s="385"/>
      <c r="AR242" s="385"/>
      <c r="AS242" s="385"/>
      <c r="AT242" s="385"/>
      <c r="AU242" s="385"/>
      <c r="AV242" s="385"/>
      <c r="AW242" s="385"/>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5"/>
      <c r="AI243" s="385"/>
      <c r="AJ243" s="385"/>
      <c r="AK243" s="385"/>
      <c r="AL243" s="385"/>
      <c r="AM243" s="385"/>
      <c r="AN243" s="385"/>
      <c r="AO243" s="385"/>
      <c r="AP243" s="385"/>
      <c r="AQ243" s="385"/>
      <c r="AR243" s="385"/>
      <c r="AS243" s="385"/>
      <c r="AT243" s="385"/>
      <c r="AU243" s="385"/>
      <c r="AV243" s="385"/>
      <c r="AW243" s="385"/>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5"/>
      <c r="AI244" s="385"/>
      <c r="AJ244" s="385"/>
      <c r="AK244" s="385"/>
      <c r="AL244" s="385"/>
      <c r="AM244" s="385"/>
      <c r="AN244" s="385"/>
      <c r="AO244" s="385"/>
      <c r="AP244" s="385"/>
      <c r="AQ244" s="385"/>
      <c r="AR244" s="385"/>
      <c r="AS244" s="385"/>
      <c r="AT244" s="385"/>
      <c r="AU244" s="385"/>
      <c r="AV244" s="385"/>
      <c r="AW244" s="385"/>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5"/>
      <c r="AI245" s="385"/>
      <c r="AJ245" s="385"/>
      <c r="AK245" s="385"/>
      <c r="AL245" s="385"/>
      <c r="AM245" s="385"/>
      <c r="AN245" s="385"/>
      <c r="AO245" s="385"/>
      <c r="AP245" s="385"/>
      <c r="AQ245" s="385"/>
      <c r="AR245" s="385"/>
      <c r="AS245" s="385"/>
      <c r="AT245" s="385"/>
      <c r="AU245" s="385"/>
      <c r="AV245" s="385"/>
      <c r="AW245" s="385"/>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637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610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641</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74" t="s">
        <v>641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t="s">
        <v>641</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610</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610</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610</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610</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610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610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610</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c r="F267" s="790"/>
      <c r="G267" s="790"/>
      <c r="H267" s="77"/>
      <c r="I267" s="790"/>
      <c r="J267" s="790"/>
      <c r="K267" s="77"/>
      <c r="L267" s="106"/>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c r="F268" s="137"/>
      <c r="G268" s="790"/>
      <c r="H268" s="790"/>
      <c r="I268" s="790"/>
      <c r="J268" s="137"/>
      <c r="K268" s="137"/>
      <c r="L268" s="106"/>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243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c r="H310" s="824"/>
      <c r="I310" s="824"/>
      <c r="J310" s="824"/>
      <c r="K310" s="825"/>
      <c r="L310" s="826"/>
      <c r="M310" s="827"/>
      <c r="N310" s="827"/>
      <c r="O310" s="827"/>
      <c r="P310" s="827"/>
      <c r="Q310" s="827"/>
      <c r="R310" s="827"/>
      <c r="S310" s="827"/>
      <c r="T310" s="827"/>
      <c r="U310" s="827"/>
      <c r="V310" s="827"/>
      <c r="W310" s="827"/>
      <c r="X310" s="828"/>
      <c r="Y310" s="829"/>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0</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60"/>
      <c r="D366" s="860"/>
      <c r="E366" s="860"/>
      <c r="F366" s="860"/>
      <c r="G366" s="860"/>
      <c r="H366" s="860"/>
      <c r="I366" s="860"/>
      <c r="J366" s="861"/>
      <c r="K366" s="862"/>
      <c r="L366" s="862"/>
      <c r="M366" s="862"/>
      <c r="N366" s="862"/>
      <c r="O366" s="862"/>
      <c r="P366" s="864"/>
      <c r="Q366" s="864"/>
      <c r="R366" s="864"/>
      <c r="S366" s="864"/>
      <c r="T366" s="864"/>
      <c r="U366" s="864"/>
      <c r="V366" s="864"/>
      <c r="W366" s="864"/>
      <c r="X366" s="864"/>
      <c r="Y366" s="865"/>
      <c r="Z366" s="866"/>
      <c r="AA366" s="866"/>
      <c r="AB366" s="867"/>
      <c r="AC366" s="868"/>
      <c r="AD366" s="869"/>
      <c r="AE366" s="869"/>
      <c r="AF366" s="869"/>
      <c r="AG366" s="869"/>
      <c r="AH366" s="852"/>
      <c r="AI366" s="853"/>
      <c r="AJ366" s="853"/>
      <c r="AK366" s="853"/>
      <c r="AL366" s="854"/>
      <c r="AM366" s="855"/>
      <c r="AN366" s="855"/>
      <c r="AO366" s="856"/>
      <c r="AP366" s="857"/>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881"/>
      <c r="F631" s="881"/>
      <c r="G631" s="881"/>
      <c r="H631" s="881"/>
      <c r="I631" s="881"/>
      <c r="J631" s="861"/>
      <c r="K631" s="862"/>
      <c r="L631" s="862"/>
      <c r="M631" s="862"/>
      <c r="N631" s="862"/>
      <c r="O631" s="862"/>
      <c r="P631" s="864"/>
      <c r="Q631" s="864"/>
      <c r="R631" s="864"/>
      <c r="S631" s="864"/>
      <c r="T631" s="864"/>
      <c r="U631" s="864"/>
      <c r="V631" s="864"/>
      <c r="W631" s="864"/>
      <c r="X631" s="864"/>
      <c r="Y631" s="865"/>
      <c r="Z631" s="866"/>
      <c r="AA631" s="866"/>
      <c r="AB631" s="867"/>
      <c r="AC631" s="868"/>
      <c r="AD631" s="869"/>
      <c r="AE631" s="869"/>
      <c r="AF631" s="869"/>
      <c r="AG631" s="869"/>
      <c r="AH631" s="870"/>
      <c r="AI631" s="871"/>
      <c r="AJ631" s="871"/>
      <c r="AK631" s="871"/>
      <c r="AL631" s="854"/>
      <c r="AM631" s="855"/>
      <c r="AN631" s="855"/>
      <c r="AO631" s="856"/>
      <c r="AP631" s="857"/>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68"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c r="M2" s="13" t="str">
        <f>IF(L2="","",K2)</f>
        <v/>
      </c>
      <c r="N2" s="13" t="str">
        <f>IF(M2="","",IF(N1&lt;&gt;"",CONCATENATE(N1,"、",M2),M2))</f>
        <v/>
      </c>
      <c r="O2" s="13"/>
      <c r="P2" s="12" t="s">
        <v>69</v>
      </c>
      <c r="Q2" s="17" t="s">
        <v>614</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614</v>
      </c>
      <c r="M3" s="13" t="str">
        <f t="shared" ref="M3:M11" si="2">IF(L3="","",K3)</f>
        <v>文教及び科学振興</v>
      </c>
      <c r="N3" s="13" t="str">
        <f>IF(M3="",N2,IF(N2&lt;&gt;"",CONCATENATE(N2,"、",M3),M3))</f>
        <v>文教及び科学振興</v>
      </c>
      <c r="O3" s="13"/>
      <c r="P3" s="12" t="s">
        <v>70</v>
      </c>
      <c r="Q3" s="17" t="s">
        <v>614</v>
      </c>
      <c r="R3" s="13" t="str">
        <f t="shared" ref="R3:R8" si="3">IF(Q3="","",P3)</f>
        <v>委託・請負</v>
      </c>
      <c r="S3" s="13" t="str">
        <f t="shared" ref="S3:S8" si="4">IF(R3="",S2,IF(S2&lt;&gt;"",CONCATENATE(S2,"、",R3),R3))</f>
        <v>直接実施、委託・請負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t="s">
        <v>614</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文教及び科学振興</v>
      </c>
      <c r="O10" s="13"/>
      <c r="P10" s="13" t="str">
        <f>S8</f>
        <v>直接実施、委託・請負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2022-08-19T12:08:11Z</cp:lastPrinted>
  <dcterms:created xsi:type="dcterms:W3CDTF">2012-03-13T00:50:25Z</dcterms:created>
  <dcterms:modified xsi:type="dcterms:W3CDTF">2022-09-12T11:10:17Z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