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４年度\06_雑件\01_行政事業レビュー\07_9月に公表した行政事業レビューシートについて\02_追加案件（総務課にて再確認した際に発覚）\"/>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32" i="11"/>
  <c r="AY328" i="11"/>
  <c r="AY324" i="11"/>
  <c r="AY322" i="11"/>
  <c r="AY321" i="11"/>
  <c r="AY333" i="11" s="1"/>
  <c r="AY398" i="11" l="1"/>
  <c r="AY326" i="11"/>
  <c r="AY330" i="11"/>
  <c r="AY323" i="11"/>
  <c r="AY327" i="11"/>
  <c r="AY331" i="11"/>
  <c r="AY397" i="11"/>
  <c r="AY325" i="11"/>
  <c r="AY329"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5" i="11"/>
  <c r="AY153" i="11"/>
  <c r="AY151" i="11"/>
  <c r="AY146" i="11"/>
  <c r="AY150" i="11" s="1"/>
  <c r="AY127" i="11"/>
  <c r="AY130" i="11" s="1"/>
  <c r="AY125" i="11"/>
  <c r="AY123" i="11"/>
  <c r="AY122" i="11"/>
  <c r="AY126" i="11" s="1"/>
  <c r="AY121" i="11"/>
  <c r="AY119" i="11"/>
  <c r="AY117" i="11"/>
  <c r="AY115" i="11"/>
  <c r="AY113" i="11"/>
  <c r="AY112" i="11"/>
  <c r="AY118" i="11" s="1"/>
  <c r="AY101" i="11"/>
  <c r="AY99" i="11"/>
  <c r="AY100" i="11" s="1"/>
  <c r="AY98" i="11"/>
  <c r="AY102" i="11"/>
  <c r="AY104" i="11" s="1"/>
  <c r="AY116" i="11" l="1"/>
  <c r="AY120" i="11"/>
  <c r="AY124" i="11"/>
  <c r="AY128" i="11"/>
  <c r="AY154" i="11"/>
  <c r="AY163" i="11"/>
  <c r="AY140" i="11"/>
  <c r="AY144" i="11"/>
  <c r="AY134" i="11"/>
  <c r="AY176" i="11"/>
  <c r="AY198" i="11"/>
  <c r="AY203" i="11"/>
  <c r="AY207" i="11"/>
  <c r="AY211" i="11"/>
  <c r="AY131" i="11"/>
  <c r="AY143" i="11"/>
  <c r="AY129"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91" i="11"/>
  <c r="AY89" i="11"/>
  <c r="AY88" i="11"/>
  <c r="AY90" i="11" s="1"/>
  <c r="AY87" i="11"/>
  <c r="AY85" i="11"/>
  <c r="AY83" i="11"/>
  <c r="AY81" i="11"/>
  <c r="AY79" i="11"/>
  <c r="AY78" i="11"/>
  <c r="AY86" i="11" s="1"/>
  <c r="AY44" i="11"/>
  <c r="AY52" i="11" s="1"/>
  <c r="AY95" i="11" l="1"/>
  <c r="AY49" i="11"/>
  <c r="AY80"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<sst xmlns="http://schemas.openxmlformats.org/spreadsheetml/2006/main" count="2035" uniqueCount="769">
  <si>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</si>
  <si>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</si>
  <si>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</si>
  <si>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</si>
  <si>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</si>
  <si>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</si>
  <si>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</si>
  <si>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</si>
  <si>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</si>
  <si>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</si>
  <si>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</si>
  <si>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</si>
  <si>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</si>
  <si>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</si>
  <si>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</si>
  <si>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</si>
  <si>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</si>
  <si>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</si>
  <si>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</si>
  <si>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</si>
  <si>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</si>
  <si>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</si>
  <si>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</si>
  <si>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</si>
  <si>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</si>
  <si>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</si>
  <si>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</si>
  <si>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</si>
  <si>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</si>
  <si>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</si>
  <si>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</si>
  <si>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</si>
  <si>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</si>
  <si>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</si>
  <si>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</si>
  <si>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</si>
  <si>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</si>
  <si>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</si>
  <si>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</si>
  <si>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</si>
  <si>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</si>
  <si>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</si>
  <si>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</si>
  <si>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</si>
  <si>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</si>
  <si>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</si>
  <si>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</si>
  <si>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</si>
  <si>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</si>
  <si>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</si>
  <si>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</si>
  <si>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</si>
  <si>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</si>
  <si>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</si>
  <si>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</si>
  <si>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</si>
  <si>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</si>
  <si>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</si>
  <si>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</si>
  <si>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</si>
  <si>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</si>
  <si>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</si>
  <si>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</si>
  <si>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</si>
  <si>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</si>
  <si>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</si>
  <si>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</si>
  <si>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</si>
  <si>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</si>
  <si>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</si>
  <si>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</si>
  <si>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</si>
  <si>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</si>
  <si>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</si>
  <si>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</si>
  <si>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</si>
  <si>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</si>
  <si>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</si>
  <si>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</si>
  <si>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</si>
  <si>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</si>
  <si>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</si>
  <si>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</si>
  <si>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</si>
  <si>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</si>
  <si>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</si>
  <si>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</si>
  <si>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</si>
  <si>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</si>
  <si>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</si>
  <si>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</si>
  <si>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</si>
  <si>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</si>
  <si>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</si>
  <si>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</si>
  <si>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</si>
  <si>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</si>
  <si>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</si>
  <si>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</si>
  <si>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</si>
  <si>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</si>
  <si>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</si>
  <si>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</si>
  <si>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</si>
  <si>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</si>
  <si>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</si>
  <si>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</si>
  <si>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</si>
  <si>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</si>
  <si>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</si>
  <si>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</si>
  <si>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</si>
  <si>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</si>
  <si>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</si>
  <si>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</si>
  <si>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</si>
  <si>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</si>
  <si>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</si>
  <si>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</si>
  <si>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</si>
  <si>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</si>
  <si>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</si>
  <si>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</si>
  <si>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</si>
  <si>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</si>
  <si>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</si>
  <si>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</si>
  <si>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</si>
  <si>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</si>
  <si>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</si>
  <si>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</si>
  <si>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</si>
  <si>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</si>
  <si>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</si>
  <si>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</si>
  <si>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</si>
  <si>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</si>
  <si>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</si>
  <si>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</si>
  <si>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</si>
  <si>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</si>
  <si>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</si>
  <si>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</si>
  <si>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</si>
  <si>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</si>
  <si>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</si>
  <si>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</si>
  <si>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</si>
  <si>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</si>
  <si>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</si>
  <si>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</si>
  <si>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</si>
  <si>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</si>
  <si>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</si>
  <si>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</si>
  <si>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</si>
  <si>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</si>
  <si>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</si>
  <si>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</si>
  <si>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</si>
  <si>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</si>
  <si>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</si>
  <si>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</si>
  <si>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</si>
  <si>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</si>
  <si>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</si>
  <si>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</si>
  <si>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</si>
  <si>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</si>
  <si>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</si>
  <si>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</si>
  <si>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</si>
  <si>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</si>
  <si>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</si>
  <si>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</si>
  <si>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</si>
  <si>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</si>
  <si>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</si>
  <si>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</si>
  <si>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</si>
  <si>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</si>
  <si>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</si>
  <si>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</si>
  <si>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</si>
  <si>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</si>
  <si>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</si>
  <si>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</si>
  <si>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</si>
  <si>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</si>
  <si>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</si>
  <si>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</si>
  <si>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</si>
  <si>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</si>
  <si>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</si>
  <si>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</si>
  <si>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</si>
  <si>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</si>
  <si>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</si>
  <si>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</si>
  <si>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</si>
  <si>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</si>
  <si>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</si>
  <si>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</si>
  <si>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</si>
  <si>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</si>
  <si>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</si>
  <si>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</si>
  <si>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</si>
  <si>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</si>
  <si>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</si>
  <si>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</si>
  <si>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</si>
  <si>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</si>
  <si>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</si>
  <si>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</si>
  <si>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</si>
  <si>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</si>
  <si>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</si>
  <si>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</si>
  <si>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</si>
  <si>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</si>
  <si>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</si>
  <si>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</si>
  <si>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</si>
  <si>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</si>
  <si>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</si>
  <si>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</si>
  <si>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</si>
  <si>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</si>
  <si>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</si>
  <si>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</si>
  <si>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</si>
  <si>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</si>
  <si>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</si>
  <si>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</si>
  <si>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</si>
  <si>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</si>
  <si>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</si>
  <si>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</si>
  <si>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</si>
  <si>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</si>
  <si>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</si>
  <si>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</si>
  <si>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</si>
  <si>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</si>
  <si>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</si>
  <si>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</si>
  <si>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</si>
  <si>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</si>
  <si>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</si>
  <si>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</si>
  <si>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</si>
  <si>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</si>
  <si>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</si>
  <si>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</si>
  <si>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</si>
  <si>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</si>
  <si>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</si>
  <si>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</si>
  <si>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</si>
  <si>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</si>
  <si>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</si>
  <si>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</si>
  <si>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</si>
  <si>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</si>
  <si>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</si>
  <si>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</si>
  <si>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</si>
  <si>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</si>
  <si>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</si>
  <si>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</si>
  <si>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</si>
  <si>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</si>
  <si>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</si>
  <si>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</si>
  <si>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</si>
  <si>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</si>
  <si>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</si>
  <si>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</si>
  <si>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</si>
  <si>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</si>
  <si>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</si>
  <si>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</si>
  <si>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</si>
  <si>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</si>
  <si>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</si>
  <si>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</si>
  <si>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</si>
  <si>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</si>
  <si>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</si>
  <si>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</si>
  <si>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</si>
  <si>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</si>
  <si>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</si>
  <si>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</si>
  <si>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</si>
  <si>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</si>
  <si>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</si>
  <si>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</si>
  <si>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</si>
  <si>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</si>
  <si>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</si>
  <si>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</si>
  <si>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</si>
  <si>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</si>
  <si>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</si>
  <si>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</si>
  <si>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</si>
  <si>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</si>
  <si>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</si>
  <si>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</si>
  <si>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</si>
  <si>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</si>
  <si>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</si>
  <si>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</si>
  <si>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</si>
  <si>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</si>
  <si>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</si>
  <si>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</si>
  <si>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</si>
  <si>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</si>
  <si>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</si>
  <si>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</si>
  <si>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</si>
  <si>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</si>
  <si>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</si>
  <si>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</si>
  <si>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</si>
  <si>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</si>
  <si>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</si>
  <si>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</si>
  <si>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</si>
  <si>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</si>
  <si>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</si>
  <si>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</si>
  <si>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</si>
  <si>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</si>
  <si>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</si>
  <si>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</si>
  <si>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</si>
  <si>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</si>
  <si>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</si>
  <si>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</si>
  <si>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</si>
  <si>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</si>
  <si>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</si>
  <si>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</si>
  <si>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</si>
  <si>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</si>
  <si>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</si>
  <si>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</si>
  <si>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</si>
  <si>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</si>
  <si>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</si>
  <si>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</si>
  <si>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</si>
  <si>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</si>
  <si>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</si>
  <si>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</si>
  <si>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</si>
  <si>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</si>
  <si>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</si>
  <si>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</si>
  <si>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</si>
  <si>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</si>
  <si>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</si>
  <si>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</si>
  <si>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</si>
  <si>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</si>
  <si>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</si>
  <si>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</si>
  <si>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</si>
  <si>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</si>
  <si>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</si>
  <si>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</si>
  <si>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</si>
  <si>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</si>
  <si>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</si>
  <si>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</si>
  <si>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</si>
  <si>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</si>
  <si>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</si>
  <si>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</si>
  <si>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</si>
  <si>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</si>
  <si>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</si>
  <si>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</si>
  <si>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</si>
  <si>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</si>
  <si>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</si>
  <si>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</si>
  <si>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</si>
  <si>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</si>
  <si>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</si>
  <si>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</si>
  <si>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</si>
  <si>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</si>
  <si>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</si>
  <si>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</si>
  <si>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</si>
  <si>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</si>
  <si>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</si>
  <si>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</si>
  <si>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</si>
  <si>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</si>
  <si>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</si>
  <si>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</si>
  <si>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</si>
  <si>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</si>
  <si>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</si>
  <si>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</si>
  <si>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</si>
  <si>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</si>
  <si>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</si>
  <si>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</si>
  <si>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</si>
  <si>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</si>
  <si>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</si>
  <si>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</si>
  <si>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</si>
  <si>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</si>
  <si>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</si>
  <si>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</si>
  <si>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</si>
  <si>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</si>
  <si>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</si>
  <si>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</si>
  <si>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</si>
  <si>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</si>
  <si>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</si>
  <si>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</si>
  <si>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</si>
  <si>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</si>
  <si>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</si>
  <si>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</si>
  <si>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</si>
  <si>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</si>
  <si>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</si>
  <si>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</si>
  <si>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</si>
  <si>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</si>
  <si>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</si>
  <si>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</si>
  <si>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</si>
  <si>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</si>
  <si>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</si>
  <si>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</si>
  <si>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</si>
  <si>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</si>
  <si>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</si>
  <si>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</si>
  <si>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</si>
  <si>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</si>
  <si>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</si>
  <si>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</si>
  <si>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</si>
  <si>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</si>
  <si>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</si>
  <si>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</si>
  <si>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</si>
  <si>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</si>
  <si>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</si>
  <si>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</si>
  <si>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</si>
  <si>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</si>
  <si>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</si>
  <si>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</si>
  <si>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</si>
  <si>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</si>
  <si>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</si>
  <si>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</si>
  <si>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</si>
  <si>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</si>
  <si>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</si>
  <si>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</si>
  <si>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</si>
  <si>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</si>
  <si>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</si>
  <si>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</si>
  <si>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</si>
  <si>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</si>
  <si>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</si>
  <si>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</si>
  <si>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</si>
  <si>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</si>
  <si>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</si>
  <si>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</si>
  <si>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</si>
  <si>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</si>
  <si>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</si>
  <si>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</si>
  <si>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</si>
  <si>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</si>
  <si>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</si>
  <si>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</si>
  <si>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</si>
  <si>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</si>
  <si>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</si>
  <si>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</si>
  <si>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</si>
  <si>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</si>
  <si>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</si>
  <si>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</si>
  <si>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</si>
  <si>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</si>
  <si>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</si>
  <si>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</si>
  <si>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</si>
  <si>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</si>
  <si>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</si>
  <si>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</si>
  <si>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</si>
  <si>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</si>
  <si>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</si>
  <si>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</si>
  <si>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</si>
  <si>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</si>
  <si>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</si>
  <si>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</si>
  <si>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</si>
  <si>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</si>
  <si>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</si>
  <si>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</si>
  <si>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</si>
  <si>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</si>
  <si>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</si>
  <si>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</si>
  <si>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</si>
  <si>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</si>
  <si>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</si>
  <si>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</si>
  <si>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</si>
  <si>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</si>
  <si>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</si>
  <si>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</si>
  <si>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</si>
  <si>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</si>
  <si>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</si>
  <si>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</si>
  <si>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</si>
  <si>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</si>
  <si>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</si>
  <si>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</si>
  <si>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</si>
  <si>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</si>
  <si>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</si>
  <si>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</si>
  <si>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</si>
  <si>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</si>
  <si>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</si>
  <si>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</si>
  <si>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</si>
  <si>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</si>
  <si>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</si>
  <si>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</si>
  <si>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</si>
  <si>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</si>
  <si>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</si>
  <si>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</si>
  <si>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</si>
  <si>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</si>
  <si>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</si>
  <si>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</si>
  <si>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</si>
  <si>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</si>
  <si>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</si>
  <si>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</si>
  <si>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</si>
  <si>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</si>
  <si>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</si>
  <si>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</si>
  <si>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</si>
  <si>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</si>
  <si>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</si>
  <si>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</si>
  <si>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</si>
  <si>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</si>
  <si>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</si>
  <si>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</si>
  <si>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</si>
  <si>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</si>
  <si>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</si>
  <si>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</si>
  <si>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</si>
  <si>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</si>
  <si>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</si>
  <si>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</si>
  <si>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</si>
  <si>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</si>
  <si>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</si>
  <si>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</si>
  <si>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</si>
  <si>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</si>
  <si>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</si>
  <si>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</si>
  <si>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</si>
  <si>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</si>
  <si>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</si>
  <si>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</si>
  <si>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</si>
  <si>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</si>
  <si>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</si>
  <si>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</si>
  <si>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</si>
  <si>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</si>
  <si>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</si>
  <si>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</si>
  <si>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</si>
  <si>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</si>
  <si>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</si>
  <si>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</si>
  <si>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</si>
  <si>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</si>
  <si>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</si>
  <si>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</si>
  <si>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</si>
  <si>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</si>
  <si>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</si>
  <si>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</si>
  <si>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</si>
  <si>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</si>
  <si>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</si>
  <si>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</si>
  <si>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</si>
  <si>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</si>
  <si>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</si>
  <si>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</si>
  <si>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</si>
  <si>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</si>
  <si>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</si>
  <si>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</si>
  <si>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</si>
  <si>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</si>
  <si>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</si>
  <si>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</si>
  <si>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</si>
  <si>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</si>
  <si>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</si>
  <si>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</si>
  <si>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</si>
  <si>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</si>
  <si>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</si>
  <si>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</si>
  <si>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</si>
  <si>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</si>
  <si>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</si>
  <si>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</si>
  <si>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</si>
  <si>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</si>
  <si>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</si>
  <si>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</si>
  <si>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</si>
  <si>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</si>
  <si>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</si>
  <si>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</si>
  <si>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</si>
  <si>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</si>
  <si>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</si>
  <si>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</si>
  <si>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</si>
  <si>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</si>
  <si>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</si>
  <si>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</si>
  <si>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</si>
  <si>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</si>
  <si>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</si>
  <si>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</si>
  <si>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</si>
  <si>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</si>
  <si>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</si>
  <si>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</si>
  <si>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</si>
  <si>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</si>
  <si>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</si>
  <si>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</si>
  <si>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</si>
  <si>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</si>
  <si>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</si>
  <si>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</si>
  <si>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</si>
  <si>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</si>
  <si>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</si>
  <si>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</si>
  <si>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</si>
  <si>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</si>
  <si>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</si>
  <si>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</si>
  <si>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</si>
  <si>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</si>
  <si>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</si>
  <si>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</si>
  <si>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</si>
  <si>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</si>
  <si>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国土形成計画等の基礎的・長期的検討</t>
  </si>
  <si>
    <t>国土政策局</t>
  </si>
  <si>
    <t>平成18年度</t>
  </si>
  <si>
    <t>終了予定なし</t>
  </si>
  <si>
    <t>総合計画課</t>
  </si>
  <si>
    <t>国土形成計画法第2条、第3条
国土利用計画法第2条、第4条</t>
  </si>
  <si>
    <t>第２次国土形成計画（全国計画）(平成27年8月閣議決定）
第５次国土利用計画（全国計画）(平成27年8月閣議決定）</t>
  </si>
  <si>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</si>
  <si>
    <t>-</t>
  </si>
  <si>
    <t>国土形成推進調査費</t>
  </si>
  <si>
    <t>諸謝金</t>
  </si>
  <si>
    <t>職員旅費</t>
  </si>
  <si>
    <t>委員等旅費</t>
  </si>
  <si>
    <t>専門委員会等で活用された調査件数の割合（活用された調査の件数／調査の総件数）</t>
  </si>
  <si>
    <t>件数</t>
  </si>
  <si>
    <t>調査関係経費／調査実施件数　　　　　　　　　　　　　　</t>
    <phoneticPr fontId="5"/>
  </si>
  <si>
    <t>百万円</t>
  </si>
  <si>
    <t xml:space="preserve"> 経費/件数</t>
    <phoneticPr fontId="5"/>
  </si>
  <si>
    <t>44/7</t>
  </si>
  <si>
    <t>87/5</t>
  </si>
  <si>
    <t>／　</t>
    <phoneticPr fontId="5"/>
  </si>
  <si>
    <t>64</t>
  </si>
  <si>
    <t>77</t>
  </si>
  <si>
    <t>371</t>
  </si>
  <si>
    <t>358</t>
  </si>
  <si>
    <t>375</t>
  </si>
  <si>
    <t>394</t>
  </si>
  <si>
    <t>384</t>
  </si>
  <si>
    <t>389</t>
  </si>
  <si>
    <t>○</t>
  </si>
  <si>
    <t>10　国土の総合的な利用、整備及び保全、国土に関する情報の整備</t>
  </si>
  <si>
    <t>37　総合的な国土形成を推進する</t>
    <phoneticPr fontId="5"/>
  </si>
  <si>
    <t>無</t>
  </si>
  <si>
    <t>‐</t>
  </si>
  <si>
    <t>我が国の社会経済情勢を踏まえた事業を実施している。</t>
  </si>
  <si>
    <t>閣議決定された国土形成計画等について、国として積極的にこれを推進するための事業である。</t>
  </si>
  <si>
    <t>仕様書、事業計画等の内容を精査しており妥当である。</t>
  </si>
  <si>
    <t>調査の進捗管理や成果物の確認を適正に行い、真に必要なものに限定している。</t>
  </si>
  <si>
    <t>活動見込みを達成した。</t>
  </si>
  <si>
    <t>国土をめぐる諸情勢を踏まえ新たな課題を分析等し、その結果を計画の見直しに活用している。</t>
  </si>
  <si>
    <t>国交</t>
  </si>
  <si>
    <t>事業の企画、立案</t>
    <phoneticPr fontId="5"/>
  </si>
  <si>
    <t>請負</t>
    <phoneticPr fontId="5"/>
  </si>
  <si>
    <t>国土交通省国土政策局調べ（令和４年４月）</t>
    <phoneticPr fontId="5"/>
  </si>
  <si>
    <t>-</t>
    <phoneticPr fontId="5"/>
  </si>
  <si>
    <t>－</t>
    <phoneticPr fontId="5"/>
  </si>
  <si>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phoneticPr fontId="5"/>
  </si>
  <si>
    <t>-</t>
    <phoneticPr fontId="5"/>
  </si>
  <si>
    <t>国土政策の推進</t>
    <rPh sb="0" eb="2">
      <t>コクド</t>
    </rPh>
    <rPh sb="2" eb="4">
      <t>セイサク</t>
    </rPh>
    <rPh sb="5" eb="7">
      <t>スイシン</t>
    </rPh>
    <phoneticPr fontId="5"/>
  </si>
  <si>
    <t>株式会社地域総合計画研究所・株式会社計画技術研究所共同提案体</t>
    <rPh sb="0" eb="2">
      <t>カブシキ</t>
    </rPh>
    <rPh sb="2" eb="4">
      <t>カイシャ</t>
    </rPh>
    <rPh sb="4" eb="6">
      <t>チイキ</t>
    </rPh>
    <rPh sb="6" eb="8">
      <t>ソウゴウ</t>
    </rPh>
    <rPh sb="8" eb="10">
      <t>ケイカク</t>
    </rPh>
    <rPh sb="10" eb="13">
      <t>ケンキュウショ</t>
    </rPh>
    <rPh sb="14" eb="16">
      <t>カブシキ</t>
    </rPh>
    <rPh sb="16" eb="18">
      <t>カイシャ</t>
    </rPh>
    <rPh sb="18" eb="20">
      <t>ケイカク</t>
    </rPh>
    <rPh sb="20" eb="22">
      <t>ギジュツ</t>
    </rPh>
    <rPh sb="22" eb="25">
      <t>ケンキュウショ</t>
    </rPh>
    <rPh sb="25" eb="27">
      <t>キョウドウ</t>
    </rPh>
    <rPh sb="27" eb="30">
      <t>テイアンタイ</t>
    </rPh>
    <phoneticPr fontId="5"/>
  </si>
  <si>
    <t>令和３年度持続可能な国土形成に資する国土利用・管理の在り方に関する調査業務</t>
    <rPh sb="0" eb="2">
      <t>レイワ</t>
    </rPh>
    <rPh sb="3" eb="5">
      <t>ネンド</t>
    </rPh>
    <rPh sb="5" eb="7">
      <t>ジゾク</t>
    </rPh>
    <rPh sb="7" eb="9">
      <t>カノウ</t>
    </rPh>
    <rPh sb="10" eb="12">
      <t>コクド</t>
    </rPh>
    <rPh sb="12" eb="14">
      <t>ケイセイ</t>
    </rPh>
    <rPh sb="15" eb="16">
      <t>シ</t>
    </rPh>
    <rPh sb="18" eb="20">
      <t>コクド</t>
    </rPh>
    <rPh sb="20" eb="22">
      <t>リヨウ</t>
    </rPh>
    <rPh sb="23" eb="25">
      <t>カンリ</t>
    </rPh>
    <rPh sb="26" eb="27">
      <t>ア</t>
    </rPh>
    <rPh sb="28" eb="29">
      <t>カタ</t>
    </rPh>
    <rPh sb="30" eb="31">
      <t>カン</t>
    </rPh>
    <rPh sb="33" eb="35">
      <t>チョウサ</t>
    </rPh>
    <rPh sb="35" eb="37">
      <t>ギョウム</t>
    </rPh>
    <phoneticPr fontId="5"/>
  </si>
  <si>
    <t>特定非営利活動法人みんなの集落研究所</t>
    <rPh sb="0" eb="2">
      <t>トクテイ</t>
    </rPh>
    <rPh sb="2" eb="5">
      <t>ヒエイリ</t>
    </rPh>
    <rPh sb="5" eb="7">
      <t>カツドウ</t>
    </rPh>
    <rPh sb="7" eb="9">
      <t>ホウジン</t>
    </rPh>
    <rPh sb="13" eb="15">
      <t>シュウラク</t>
    </rPh>
    <rPh sb="15" eb="18">
      <t>ケンキュウショ</t>
    </rPh>
    <phoneticPr fontId="5"/>
  </si>
  <si>
    <t>令和３年度　国土利用計画（全国計画）のモニタリングに係る調査業務</t>
    <rPh sb="0" eb="2">
      <t>レイワ</t>
    </rPh>
    <rPh sb="3" eb="5">
      <t>ネンド</t>
    </rPh>
    <rPh sb="6" eb="8">
      <t>コクド</t>
    </rPh>
    <rPh sb="8" eb="10">
      <t>リヨウ</t>
    </rPh>
    <rPh sb="10" eb="12">
      <t>ケイカク</t>
    </rPh>
    <rPh sb="13" eb="15">
      <t>ゼンコク</t>
    </rPh>
    <rPh sb="15" eb="17">
      <t>ケイカク</t>
    </rPh>
    <rPh sb="26" eb="27">
      <t>カカ</t>
    </rPh>
    <rPh sb="28" eb="32">
      <t>チョウサギョウム</t>
    </rPh>
    <phoneticPr fontId="5"/>
  </si>
  <si>
    <t>株式会社エスアイ総合研究所</t>
    <rPh sb="0" eb="2">
      <t>カブシキ</t>
    </rPh>
    <rPh sb="2" eb="4">
      <t>カイシャ</t>
    </rPh>
    <rPh sb="8" eb="10">
      <t>ソウゴウ</t>
    </rPh>
    <rPh sb="10" eb="13">
      <t>ケンキュウショ</t>
    </rPh>
    <phoneticPr fontId="5"/>
  </si>
  <si>
    <t>令和３年度　デジタル技術の進展や国内外の情勢の変化等を踏まえた国土のあり方に関する調査</t>
    <rPh sb="0" eb="2">
      <t>レイワ</t>
    </rPh>
    <rPh sb="3" eb="5">
      <t>ネンド</t>
    </rPh>
    <rPh sb="10" eb="12">
      <t>ギジュツ</t>
    </rPh>
    <rPh sb="13" eb="15">
      <t>シンテン</t>
    </rPh>
    <rPh sb="16" eb="19">
      <t>コクナイガイ</t>
    </rPh>
    <rPh sb="20" eb="22">
      <t>ジョウセイ</t>
    </rPh>
    <rPh sb="23" eb="25">
      <t>ヘンカ</t>
    </rPh>
    <rPh sb="25" eb="26">
      <t>トウ</t>
    </rPh>
    <rPh sb="27" eb="28">
      <t>フ</t>
    </rPh>
    <rPh sb="31" eb="33">
      <t>コクド</t>
    </rPh>
    <rPh sb="36" eb="37">
      <t>カタ</t>
    </rPh>
    <rPh sb="38" eb="39">
      <t>カン</t>
    </rPh>
    <rPh sb="41" eb="43">
      <t>チョウサ</t>
    </rPh>
    <phoneticPr fontId="5"/>
  </si>
  <si>
    <t>国土形成計画に関する基本的かつ中長期的な施策について議論を行う専門委員会等で、本事業による調査を毎年度活用する。（調査完了が年度末となるものについては、次年度以降に活用。）</t>
    <phoneticPr fontId="5"/>
  </si>
  <si>
    <t>調査実施件数</t>
    <phoneticPr fontId="5"/>
  </si>
  <si>
    <t>株式会社野村総合研究所</t>
    <rPh sb="0" eb="2">
      <t>カブシキ</t>
    </rPh>
    <rPh sb="2" eb="4">
      <t>カイシャ</t>
    </rPh>
    <rPh sb="4" eb="6">
      <t>ノムラ</t>
    </rPh>
    <rPh sb="6" eb="8">
      <t>ソウゴウ</t>
    </rPh>
    <rPh sb="8" eb="11">
      <t>ケンキュウショ</t>
    </rPh>
    <phoneticPr fontId="5"/>
  </si>
  <si>
    <t>成果目標を達成した。</t>
    <rPh sb="0" eb="2">
      <t>セイカ</t>
    </rPh>
    <rPh sb="2" eb="4">
      <t>モクヒョウ</t>
    </rPh>
    <rPh sb="5" eb="7">
      <t>タッセイ</t>
    </rPh>
    <phoneticPr fontId="5"/>
  </si>
  <si>
    <t>企画競争の手続については、第三者による有識者委員会の審査を受け、透明性及び競争性の確保に努めた。</t>
    <phoneticPr fontId="5"/>
  </si>
  <si>
    <t>18/１</t>
    <phoneticPr fontId="5"/>
  </si>
  <si>
    <t>12/4</t>
    <phoneticPr fontId="5"/>
  </si>
  <si>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</si>
  <si>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・成果を活用して平成27年8月に閣議決定された国土形成計画（全国計画）等の推進、新たな国土形成計画の策定に向けた取組みにつなげていく。
・公平性・透明性・競争性の確保や業務状況及び成果確認については、引き続き対応してまいりたい。</t>
    <rPh sb="40" eb="41">
      <t>アラ</t>
    </rPh>
    <rPh sb="43" eb="45">
      <t>コクド</t>
    </rPh>
    <rPh sb="45" eb="47">
      <t>ケイセイ</t>
    </rPh>
    <rPh sb="47" eb="49">
      <t>ケイカク</t>
    </rPh>
    <rPh sb="50" eb="52">
      <t>サクテイ</t>
    </rPh>
    <phoneticPr fontId="5"/>
  </si>
  <si>
    <t>課長　松家 新治</t>
    <phoneticPr fontId="5"/>
  </si>
  <si>
    <t>国土形成計画（全国計画）及び国土利用計画（全国計画）で示された国土政策の新たな課題を踏まえ、具体の分析や国土の形成に資する施策の検討を行う。</t>
    <rPh sb="0" eb="2">
      <t>コクド</t>
    </rPh>
    <rPh sb="2" eb="4">
      <t>ケイセイ</t>
    </rPh>
    <rPh sb="4" eb="6">
      <t>ケイカク</t>
    </rPh>
    <rPh sb="7" eb="9">
      <t>ゼンコク</t>
    </rPh>
    <rPh sb="9" eb="11">
      <t>ケイカク</t>
    </rPh>
    <rPh sb="12" eb="13">
      <t>オヨ</t>
    </rPh>
    <rPh sb="14" eb="16">
      <t>コクド</t>
    </rPh>
    <rPh sb="16" eb="18">
      <t>リヨウ</t>
    </rPh>
    <rPh sb="18" eb="20">
      <t>ケイカク</t>
    </rPh>
    <rPh sb="21" eb="23">
      <t>ゼンコク</t>
    </rPh>
    <rPh sb="23" eb="25">
      <t>ケイカク</t>
    </rPh>
    <rPh sb="67" eb="68">
      <t>オコナ</t>
    </rPh>
    <phoneticPr fontId="5"/>
  </si>
  <si>
    <t>A.株式会社地域総合計画研究所・株式会社計画技術研究所共同提案体</t>
    <rPh sb="2" eb="6">
      <t>カブシキカイシャ</t>
    </rPh>
    <phoneticPr fontId="5"/>
  </si>
  <si>
    <t>○主としては、国土政策の新たな課題分析及びその結果の国土計画への反映ではあるものの、国づくりは我が国全体で行うべきものであり、課題分析の結果等が広く国民も閲覧・利用できるよう、経済社会情勢を踏まえた調査となるよう事業内容を精査・見直しするとともに、公表方法等も検討すべき。</t>
    <rPh sb="1" eb="2">
      <t>シュ</t>
    </rPh>
    <rPh sb="7" eb="11">
      <t>コクドセイサク</t>
    </rPh>
    <rPh sb="12" eb="13">
      <t>アラ</t>
    </rPh>
    <rPh sb="15" eb="19">
      <t>カダイブンセキ</t>
    </rPh>
    <rPh sb="19" eb="20">
      <t>オヨ</t>
    </rPh>
    <rPh sb="23" eb="25">
      <t>ケッカ</t>
    </rPh>
    <rPh sb="26" eb="30">
      <t>コクドケイカク</t>
    </rPh>
    <rPh sb="32" eb="34">
      <t>ハンエイ</t>
    </rPh>
    <phoneticPr fontId="5"/>
  </si>
  <si>
    <t>執行等改善</t>
  </si>
  <si>
    <t>国土管理構想推進事業費補助金</t>
    <rPh sb="0" eb="2">
      <t>コクド</t>
    </rPh>
    <rPh sb="2" eb="4">
      <t>カンリ</t>
    </rPh>
    <rPh sb="4" eb="6">
      <t>コウソウ</t>
    </rPh>
    <rPh sb="6" eb="8">
      <t>スイシン</t>
    </rPh>
    <rPh sb="8" eb="10">
      <t>ジギョウ</t>
    </rPh>
    <rPh sb="10" eb="11">
      <t>ヒ</t>
    </rPh>
    <rPh sb="11" eb="14">
      <t>ホジョキン</t>
    </rPh>
    <phoneticPr fontId="5"/>
  </si>
  <si>
    <t>-</t>
    <phoneticPr fontId="5"/>
  </si>
  <si>
    <t>百万円未満を四捨五入しているため、「予算額・執行額」欄と誤差が生じている。
来年度策定予定の国土形成計画について、計画を効率的に推進するためには、社会的な諸課題に対応して総合的に調査・検討を行う必要があることから、増額要求となった。
重要政策推進枠：３５</t>
    <rPh sb="0" eb="3">
      <t>ヒャクマンエン</t>
    </rPh>
    <rPh sb="3" eb="5">
      <t>ミマン</t>
    </rPh>
    <rPh sb="6" eb="10">
      <t>シシャゴニュウ</t>
    </rPh>
    <rPh sb="18" eb="21">
      <t>ヨサンガク</t>
    </rPh>
    <rPh sb="22" eb="24">
      <t>シッコウ</t>
    </rPh>
    <rPh sb="24" eb="25">
      <t>ガク</t>
    </rPh>
    <rPh sb="26" eb="27">
      <t>ラン</t>
    </rPh>
    <rPh sb="28" eb="30">
      <t>ゴサ</t>
    </rPh>
    <rPh sb="31" eb="32">
      <t>ショウ</t>
    </rPh>
    <rPh sb="39" eb="42">
      <t>ライネンド</t>
    </rPh>
    <rPh sb="42" eb="44">
      <t>サクテイ</t>
    </rPh>
    <rPh sb="44" eb="46">
      <t>ヨテイ</t>
    </rPh>
    <rPh sb="47" eb="49">
      <t>コクド</t>
    </rPh>
    <rPh sb="49" eb="51">
      <t>ケイセイ</t>
    </rPh>
    <rPh sb="51" eb="53">
      <t>ケイカク</t>
    </rPh>
    <rPh sb="58" eb="60">
      <t>ケイカク</t>
    </rPh>
    <rPh sb="61" eb="64">
      <t>コウリツテキ</t>
    </rPh>
    <rPh sb="65" eb="67">
      <t>スイシン</t>
    </rPh>
    <rPh sb="74" eb="77">
      <t>シャカイテキ</t>
    </rPh>
    <rPh sb="78" eb="81">
      <t>ショカダイ</t>
    </rPh>
    <rPh sb="82" eb="84">
      <t>タイオウ</t>
    </rPh>
    <rPh sb="86" eb="89">
      <t>ソウゴウテキ</t>
    </rPh>
    <rPh sb="90" eb="92">
      <t>チョウサ</t>
    </rPh>
    <rPh sb="93" eb="95">
      <t>ケントウ</t>
    </rPh>
    <rPh sb="96" eb="97">
      <t>オコナ</t>
    </rPh>
    <rPh sb="98" eb="100">
      <t>ヒツヨウ</t>
    </rPh>
    <rPh sb="108" eb="110">
      <t>ゾウガク</t>
    </rPh>
    <rPh sb="110" eb="112">
      <t>ヨウキュウ</t>
    </rPh>
    <rPh sb="119" eb="121">
      <t>ジュウヨウ</t>
    </rPh>
    <rPh sb="121" eb="123">
      <t>セイサク</t>
    </rPh>
    <rPh sb="123" eb="126">
      <t>スイシンワク</t>
    </rPh>
    <phoneticPr fontId="5"/>
  </si>
  <si>
    <t>本事業は、国土政策の新たな課題に関する分析を行い、その結果を国土計画等に生かすものであり、本事業の調査結果を活用した審議会における議論の経過などは公表することとしている。さらに詳細な課題の分析結果についても広く国民が閲覧・利用できるように検討してまいりたい。</t>
    <rPh sb="0" eb="3">
      <t>ホンジギョウ</t>
    </rPh>
    <rPh sb="5" eb="7">
      <t>コクド</t>
    </rPh>
    <rPh sb="7" eb="9">
      <t>セイサク</t>
    </rPh>
    <rPh sb="10" eb="11">
      <t>アラ</t>
    </rPh>
    <rPh sb="13" eb="15">
      <t>カダイ</t>
    </rPh>
    <rPh sb="16" eb="17">
      <t>カン</t>
    </rPh>
    <rPh sb="19" eb="21">
      <t>ブンセキ</t>
    </rPh>
    <rPh sb="22" eb="23">
      <t>オコナ</t>
    </rPh>
    <rPh sb="27" eb="29">
      <t>ケッカ</t>
    </rPh>
    <rPh sb="30" eb="32">
      <t>コクド</t>
    </rPh>
    <rPh sb="32" eb="34">
      <t>ケイカク</t>
    </rPh>
    <rPh sb="34" eb="35">
      <t>トウ</t>
    </rPh>
    <rPh sb="36" eb="37">
      <t>イ</t>
    </rPh>
    <rPh sb="45" eb="46">
      <t>ホン</t>
    </rPh>
    <rPh sb="46" eb="48">
      <t>ジギョウ</t>
    </rPh>
    <rPh sb="49" eb="51">
      <t>チョウサ</t>
    </rPh>
    <rPh sb="51" eb="53">
      <t>ケッカ</t>
    </rPh>
    <rPh sb="54" eb="56">
      <t>カツヨウ</t>
    </rPh>
    <rPh sb="58" eb="60">
      <t>シンギ</t>
    </rPh>
    <rPh sb="60" eb="61">
      <t>カイ</t>
    </rPh>
    <rPh sb="65" eb="67">
      <t>ギロン</t>
    </rPh>
    <rPh sb="68" eb="70">
      <t>ケイカ</t>
    </rPh>
    <rPh sb="73" eb="75">
      <t>コウヒョウ</t>
    </rPh>
    <rPh sb="88" eb="90">
      <t>ショウサイ</t>
    </rPh>
    <rPh sb="91" eb="93">
      <t>カダイ</t>
    </rPh>
    <rPh sb="94" eb="96">
      <t>ブンセキ</t>
    </rPh>
    <rPh sb="96" eb="98">
      <t>ケッカ</t>
    </rPh>
    <rPh sb="103" eb="104">
      <t>ヒロ</t>
    </rPh>
    <rPh sb="105" eb="107">
      <t>コクミン</t>
    </rPh>
    <rPh sb="108" eb="110">
      <t>エツラン</t>
    </rPh>
    <rPh sb="111" eb="113">
      <t>リヨウ</t>
    </rPh>
    <rPh sb="119" eb="121">
      <t>ケントウ</t>
    </rPh>
    <phoneticPr fontId="5"/>
  </si>
  <si>
    <t>https://www.mlit.go.jp/seisakutokatsu/hyouka/seisakutokatsu_hyouka_tk_000037.html</t>
    <phoneticPr fontId="5"/>
  </si>
  <si>
    <t>P72（全体版）</t>
    <rPh sb="4" eb="6">
      <t>ゼンタイ</t>
    </rPh>
    <rPh sb="6" eb="7">
      <t>バン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</si>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</sst>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123264</xdr:colOff>
      <xdr:row>270</xdr:row>
      <xdr:rowOff>246529</xdr:rowOff>
    </xdr:from>
    <xdr:to>
      <xdr:col>25</xdr:col>
      <xdr:colOff>55282</xdr:colOff>
      <xdr:row>272</xdr:row>
      <xdr:rowOff>100405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42029" y="38962853"/>
          <a:ext cx="2755900" cy="54864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１２．４百万円</a:t>
          </a:r>
        </a:p>
      </xdr:txBody>
    </xdr:sp>
    <xdr:clientData/>
  </xdr:twoCellAnchor>
  <xdr:twoCellAnchor>
    <xdr:from>
      <xdr:col>12</xdr:col>
      <xdr:colOff>44823</xdr:colOff>
      <xdr:row>272</xdr:row>
      <xdr:rowOff>302559</xdr:rowOff>
    </xdr:from>
    <xdr:to>
      <xdr:col>24</xdr:col>
      <xdr:colOff>199278</xdr:colOff>
      <xdr:row>275</xdr:row>
      <xdr:rowOff>238312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65294" y="39713647"/>
          <a:ext cx="2574925" cy="977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17</xdr:col>
      <xdr:colOff>179294</xdr:colOff>
      <xdr:row>275</xdr:row>
      <xdr:rowOff>336177</xdr:rowOff>
    </xdr:from>
    <xdr:to>
      <xdr:col>17</xdr:col>
      <xdr:colOff>188819</xdr:colOff>
      <xdr:row>277</xdr:row>
      <xdr:rowOff>216087</xdr:rowOff>
    </xdr:to>
    <xdr:cxnSp macro="">
      <xdr:nvCxnSpPr>
        <xdr:cNvPr id="4" name="直線矢印コネクタ 3">
          <a:extLst>
            <a:ext uri="{FF2B5EF4-FFF2-40B4-BE49-F238E27FC236}">
              <a16:creationId xmlns:a16="http://schemas.microsoft.com/office/drawing/2014/main" id="{00000000-0008-0000-0000-000013000000}"/>
            </a:ext>
          </a:extLst>
        </xdr:cNvPr>
        <xdr:cNvCxnSpPr/>
      </xdr:nvCxnSpPr>
      <xdr:spPr>
        <a:xfrm>
          <a:off x="3608294" y="40789412"/>
          <a:ext cx="9525" cy="5746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67236</xdr:colOff>
      <xdr:row>277</xdr:row>
      <xdr:rowOff>112059</xdr:rowOff>
    </xdr:from>
    <xdr:to>
      <xdr:col>24</xdr:col>
      <xdr:colOff>67235</xdr:colOff>
      <xdr:row>278</xdr:row>
      <xdr:rowOff>168089</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2218765" y="40621324"/>
          <a:ext cx="2151529" cy="403412"/>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一般競争入札（企画競争）等</a:t>
          </a:r>
          <a:r>
            <a:rPr kumimoji="1" lang="en-US" altLang="ja-JP" sz="1100"/>
            <a:t>】</a:t>
          </a:r>
          <a:endParaRPr kumimoji="1" lang="ja-JP" altLang="en-US" sz="1100"/>
        </a:p>
      </xdr:txBody>
    </xdr:sp>
    <xdr:clientData/>
  </xdr:twoCellAnchor>
  <xdr:twoCellAnchor>
    <xdr:from>
      <xdr:col>13</xdr:col>
      <xdr:colOff>0</xdr:colOff>
      <xdr:row>278</xdr:row>
      <xdr:rowOff>268942</xdr:rowOff>
    </xdr:from>
    <xdr:to>
      <xdr:col>23</xdr:col>
      <xdr:colOff>140036</xdr:colOff>
      <xdr:row>281</xdr:row>
      <xdr:rowOff>134210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622176" y="41764324"/>
          <a:ext cx="2157095" cy="90741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（４者）</a:t>
          </a:r>
          <a:endParaRPr kumimoji="1" lang="en-US" altLang="ja-JP" sz="1100"/>
        </a:p>
        <a:p>
          <a:pPr algn="ctr"/>
          <a:r>
            <a:rPr kumimoji="1" lang="ja-JP" altLang="en-US" sz="1100"/>
            <a:t>１２百万円</a:t>
          </a:r>
        </a:p>
      </xdr:txBody>
    </xdr:sp>
    <xdr:clientData/>
  </xdr:twoCellAnchor>
  <xdr:twoCellAnchor>
    <xdr:from>
      <xdr:col>12</xdr:col>
      <xdr:colOff>67235</xdr:colOff>
      <xdr:row>281</xdr:row>
      <xdr:rowOff>280148</xdr:rowOff>
    </xdr:from>
    <xdr:to>
      <xdr:col>24</xdr:col>
      <xdr:colOff>151840</xdr:colOff>
      <xdr:row>282</xdr:row>
      <xdr:rowOff>344880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487706" y="42817677"/>
          <a:ext cx="2505075" cy="412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29</xdr:col>
      <xdr:colOff>156881</xdr:colOff>
      <xdr:row>270</xdr:row>
      <xdr:rowOff>212911</xdr:rowOff>
    </xdr:from>
    <xdr:to>
      <xdr:col>44</xdr:col>
      <xdr:colOff>23718</xdr:colOff>
      <xdr:row>274</xdr:row>
      <xdr:rowOff>160692</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006352" y="38929235"/>
          <a:ext cx="2892425" cy="1337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０．４万円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０．１百万円</a:t>
          </a:r>
          <a:endParaRPr kumimoji="1" lang="en-US" altLang="ja-JP" sz="900"/>
        </a:p>
        <a:p>
          <a:pPr algn="l">
            <a:lnSpc>
              <a:spcPts val="1200"/>
            </a:lnSpc>
          </a:pPr>
          <a:r>
            <a:rPr kumimoji="1" lang="ja-JP" altLang="en-US" sz="900"/>
            <a:t>②職員旅費　　　　　　　　　　　　　</a:t>
          </a:r>
          <a:r>
            <a:rPr kumimoji="1" lang="ja-JP" altLang="en-US" sz="900" baseline="0"/>
            <a:t> </a:t>
          </a:r>
          <a:r>
            <a:rPr kumimoji="1" lang="ja-JP" altLang="en-US" sz="900"/>
            <a:t>０．３百万円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Y320" sqref="Y320:AB3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733</v>
      </c>
      <c r="AK2" s="187"/>
      <c r="AL2" s="187"/>
      <c r="AM2" s="187"/>
      <c r="AN2" s="90" t="s">
        <v>368</v>
      </c>
      <c r="AO2" s="187">
        <v>21</v>
      </c>
      <c r="AP2" s="187"/>
      <c r="AQ2" s="187"/>
      <c r="AR2" s="91" t="s">
        <v>368</v>
      </c>
      <c r="AS2" s="188">
        <v>445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757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48</v>
      </c>
      <c r="Q13" s="232"/>
      <c r="R13" s="232"/>
      <c r="S13" s="232"/>
      <c r="T13" s="232"/>
      <c r="U13" s="232"/>
      <c r="V13" s="233"/>
      <c r="W13" s="231">
        <v>29</v>
      </c>
      <c r="X13" s="232"/>
      <c r="Y13" s="232"/>
      <c r="Z13" s="232"/>
      <c r="AA13" s="232"/>
      <c r="AB13" s="232"/>
      <c r="AC13" s="233"/>
      <c r="AD13" s="231">
        <v>14</v>
      </c>
      <c r="AE13" s="232"/>
      <c r="AF13" s="232"/>
      <c r="AG13" s="232"/>
      <c r="AH13" s="232"/>
      <c r="AI13" s="232"/>
      <c r="AJ13" s="233"/>
      <c r="AK13" s="231">
        <v>18</v>
      </c>
      <c r="AL13" s="232"/>
      <c r="AM13" s="232"/>
      <c r="AN13" s="232"/>
      <c r="AO13" s="232"/>
      <c r="AP13" s="232"/>
      <c r="AQ13" s="233"/>
      <c r="AR13" s="243">
        <v>116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60</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t="s">
        <v>737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v>60</v>
      </c>
      <c r="X15" s="232"/>
      <c r="Y15" s="232"/>
      <c r="Z15" s="232"/>
      <c r="AA15" s="232"/>
      <c r="AB15" s="232"/>
      <c r="AC15" s="233"/>
      <c r="AD15" s="231" t="s">
        <v>701</v>
      </c>
      <c r="AE15" s="232"/>
      <c r="AF15" s="232"/>
      <c r="AG15" s="232"/>
      <c r="AH15" s="232"/>
      <c r="AI15" s="232"/>
      <c r="AJ15" s="233"/>
      <c r="AK15" s="231" t="s">
        <v>737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-60</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737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737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48</v>
      </c>
      <c r="Q18" s="276"/>
      <c r="R18" s="276"/>
      <c r="S18" s="276"/>
      <c r="T18" s="276"/>
      <c r="U18" s="276"/>
      <c r="V18" s="277"/>
      <c r="W18" s="275">
        <f>SUM(W13:AC17)</f>
        <v>89</v>
      </c>
      <c r="X18" s="276"/>
      <c r="Y18" s="276"/>
      <c r="Z18" s="276"/>
      <c r="AA18" s="276"/>
      <c r="AB18" s="276"/>
      <c r="AC18" s="277"/>
      <c r="AD18" s="275">
        <f>SUM(AD13:AJ17)</f>
        <v>14</v>
      </c>
      <c r="AE18" s="276"/>
      <c r="AF18" s="276"/>
      <c r="AG18" s="276"/>
      <c r="AH18" s="276"/>
      <c r="AI18" s="276"/>
      <c r="AJ18" s="277"/>
      <c r="AK18" s="275">
        <f>SUM(AK13:AQ17)</f>
        <v>18</v>
      </c>
      <c r="AL18" s="276"/>
      <c r="AM18" s="276"/>
      <c r="AN18" s="276"/>
      <c r="AO18" s="276"/>
      <c r="AP18" s="276"/>
      <c r="AQ18" s="277"/>
      <c r="AR18" s="275">
        <f>SUM(AR13:AX17)</f>
        <v>116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46</v>
      </c>
      <c r="Q19" s="232"/>
      <c r="R19" s="232"/>
      <c r="S19" s="232"/>
      <c r="T19" s="232"/>
      <c r="U19" s="232"/>
      <c r="V19" s="233"/>
      <c r="W19" s="231">
        <v>87</v>
      </c>
      <c r="X19" s="232"/>
      <c r="Y19" s="232"/>
      <c r="Z19" s="232"/>
      <c r="AA19" s="232"/>
      <c r="AB19" s="232"/>
      <c r="AC19" s="233"/>
      <c r="AD19" s="231">
        <v>12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0.95833333333333337</v>
      </c>
      <c r="Q20" s="307"/>
      <c r="R20" s="307"/>
      <c r="S20" s="307"/>
      <c r="T20" s="307"/>
      <c r="U20" s="307"/>
      <c r="V20" s="307"/>
      <c r="W20" s="307">
        <f>IF(W18=0, "-", SUM(W19)/W18)</f>
        <v>0.97752808988764039</v>
      </c>
      <c r="X20" s="307"/>
      <c r="Y20" s="307"/>
      <c r="Z20" s="307"/>
      <c r="AA20" s="307"/>
      <c r="AB20" s="307"/>
      <c r="AC20" s="307"/>
      <c r="AD20" s="307">
        <f>IF(AD18=0, "-", SUM(AD19)/AD18)</f>
        <v>0.8571428571428571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0.42592592592592593</v>
      </c>
      <c r="Q21" s="307"/>
      <c r="R21" s="307"/>
      <c r="S21" s="307"/>
      <c r="T21" s="307"/>
      <c r="U21" s="307"/>
      <c r="V21" s="307"/>
      <c r="W21" s="307">
        <f>IF(W19=0, "-", SUM(W19)/SUM(W13,W14))</f>
        <v>3</v>
      </c>
      <c r="X21" s="307"/>
      <c r="Y21" s="307"/>
      <c r="Z21" s="307"/>
      <c r="AA21" s="307"/>
      <c r="AB21" s="307"/>
      <c r="AC21" s="307"/>
      <c r="AD21" s="307">
        <f>IF(AD19=0, "-", SUM(AD19)/SUM(AD13,AD14))</f>
        <v>0.8571428571428571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16</v>
      </c>
      <c r="Q23" s="244"/>
      <c r="R23" s="244"/>
      <c r="S23" s="244"/>
      <c r="T23" s="244"/>
      <c r="U23" s="244"/>
      <c r="V23" s="295"/>
      <c r="W23" s="243">
        <v>100</v>
      </c>
      <c r="X23" s="244"/>
      <c r="Y23" s="244"/>
      <c r="Z23" s="244"/>
      <c r="AA23" s="244"/>
      <c r="AB23" s="244"/>
      <c r="AC23" s="295"/>
      <c r="AD23" s="296" t="s">
        <v>764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703</v>
      </c>
      <c r="H24" s="303"/>
      <c r="I24" s="303"/>
      <c r="J24" s="303"/>
      <c r="K24" s="303"/>
      <c r="L24" s="303"/>
      <c r="M24" s="303"/>
      <c r="N24" s="303"/>
      <c r="O24" s="304"/>
      <c r="P24" s="231">
        <v>0.4</v>
      </c>
      <c r="Q24" s="232"/>
      <c r="R24" s="232"/>
      <c r="S24" s="232"/>
      <c r="T24" s="232"/>
      <c r="U24" s="232"/>
      <c r="V24" s="233"/>
      <c r="W24" s="231">
        <v>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704</v>
      </c>
      <c r="H25" s="303"/>
      <c r="I25" s="303"/>
      <c r="J25" s="303"/>
      <c r="K25" s="303"/>
      <c r="L25" s="303"/>
      <c r="M25" s="303"/>
      <c r="N25" s="303"/>
      <c r="O25" s="304"/>
      <c r="P25" s="231">
        <v>0.9</v>
      </c>
      <c r="Q25" s="232"/>
      <c r="R25" s="232"/>
      <c r="S25" s="232"/>
      <c r="T25" s="232"/>
      <c r="U25" s="232"/>
      <c r="V25" s="233"/>
      <c r="W25" s="231">
        <v>3</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705</v>
      </c>
      <c r="H26" s="303"/>
      <c r="I26" s="303"/>
      <c r="J26" s="303"/>
      <c r="K26" s="303"/>
      <c r="L26" s="303"/>
      <c r="M26" s="303"/>
      <c r="N26" s="303"/>
      <c r="O26" s="304"/>
      <c r="P26" s="231">
        <v>0.4</v>
      </c>
      <c r="Q26" s="232"/>
      <c r="R26" s="232"/>
      <c r="S26" s="232"/>
      <c r="T26" s="232"/>
      <c r="U26" s="232"/>
      <c r="V26" s="233"/>
      <c r="W26" s="231">
        <v>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762</v>
      </c>
      <c r="H27" s="303"/>
      <c r="I27" s="303"/>
      <c r="J27" s="303"/>
      <c r="K27" s="303"/>
      <c r="L27" s="303"/>
      <c r="M27" s="303"/>
      <c r="N27" s="303"/>
      <c r="O27" s="304"/>
      <c r="P27" s="231" t="s">
        <v>763</v>
      </c>
      <c r="Q27" s="232"/>
      <c r="R27" s="232"/>
      <c r="S27" s="232"/>
      <c r="T27" s="232"/>
      <c r="U27" s="232"/>
      <c r="V27" s="233"/>
      <c r="W27" s="231">
        <v>10</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18</v>
      </c>
      <c r="Q29" s="346"/>
      <c r="R29" s="346"/>
      <c r="S29" s="346"/>
      <c r="T29" s="346"/>
      <c r="U29" s="346"/>
      <c r="V29" s="347"/>
      <c r="W29" s="348">
        <f>AR13</f>
        <v>116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758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741</v>
      </c>
      <c r="H32" s="373"/>
      <c r="I32" s="373"/>
      <c r="J32" s="373"/>
      <c r="K32" s="373"/>
      <c r="L32" s="373"/>
      <c r="M32" s="373"/>
      <c r="N32" s="373"/>
      <c r="O32" s="373"/>
      <c r="P32" s="376" t="s">
        <v>749</v>
      </c>
      <c r="Q32" s="377"/>
      <c r="R32" s="377"/>
      <c r="S32" s="377"/>
      <c r="T32" s="377"/>
      <c r="U32" s="377"/>
      <c r="V32" s="377"/>
      <c r="W32" s="377"/>
      <c r="X32" s="378"/>
      <c r="Y32" s="382" t="s">
        <v>52</v>
      </c>
      <c r="Z32" s="383"/>
      <c r="AA32" s="384"/>
      <c r="AB32" s="385" t="s">
        <v>707</v>
      </c>
      <c r="AC32" s="385"/>
      <c r="AD32" s="385"/>
      <c r="AE32" s="386">
        <v>7</v>
      </c>
      <c r="AF32" s="386"/>
      <c r="AG32" s="386"/>
      <c r="AH32" s="386"/>
      <c r="AI32" s="386">
        <v>5</v>
      </c>
      <c r="AJ32" s="386"/>
      <c r="AK32" s="386"/>
      <c r="AL32" s="386"/>
      <c r="AM32" s="386">
        <v>4</v>
      </c>
      <c r="AN32" s="386"/>
      <c r="AO32" s="386"/>
      <c r="AP32" s="386"/>
      <c r="AQ32" s="413"/>
      <c r="AR32" s="386"/>
      <c r="AS32" s="386"/>
      <c r="AT32" s="386"/>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707</v>
      </c>
      <c r="AC33" s="385"/>
      <c r="AD33" s="385"/>
      <c r="AE33" s="386">
        <v>4</v>
      </c>
      <c r="AF33" s="386"/>
      <c r="AG33" s="386"/>
      <c r="AH33" s="386"/>
      <c r="AI33" s="386">
        <v>4</v>
      </c>
      <c r="AJ33" s="386"/>
      <c r="AK33" s="386"/>
      <c r="AL33" s="386"/>
      <c r="AM33" s="386">
        <v>2</v>
      </c>
      <c r="AN33" s="386"/>
      <c r="AO33" s="386"/>
      <c r="AP33" s="386"/>
      <c r="AQ33" s="386">
        <v>1</v>
      </c>
      <c r="AR33" s="386"/>
      <c r="AS33" s="386"/>
      <c r="AT33" s="386"/>
      <c r="AU33" s="420">
        <v>2</v>
      </c>
      <c r="AV33" s="421"/>
      <c r="AW33" s="421"/>
      <c r="AX33" s="422"/>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708</v>
      </c>
      <c r="H35" s="410"/>
      <c r="I35" s="410"/>
      <c r="J35" s="410"/>
      <c r="K35" s="410"/>
      <c r="L35" s="410"/>
      <c r="M35" s="410"/>
      <c r="N35" s="410"/>
      <c r="O35" s="410"/>
      <c r="P35" s="410"/>
      <c r="Q35" s="410"/>
      <c r="R35" s="410"/>
      <c r="S35" s="410"/>
      <c r="T35" s="410"/>
      <c r="U35" s="410"/>
      <c r="V35" s="410"/>
      <c r="W35" s="410"/>
      <c r="X35" s="410"/>
      <c r="Y35" s="434" t="s">
        <v>666</v>
      </c>
      <c r="Z35" s="435"/>
      <c r="AA35" s="436"/>
      <c r="AB35" s="437" t="s">
        <v>709</v>
      </c>
      <c r="AC35" s="438"/>
      <c r="AD35" s="439"/>
      <c r="AE35" s="413">
        <v>6</v>
      </c>
      <c r="AF35" s="413"/>
      <c r="AG35" s="413"/>
      <c r="AH35" s="413"/>
      <c r="AI35" s="413">
        <v>17</v>
      </c>
      <c r="AJ35" s="413"/>
      <c r="AK35" s="413"/>
      <c r="AL35" s="413"/>
      <c r="AM35" s="413">
        <v>3</v>
      </c>
      <c r="AN35" s="413"/>
      <c r="AO35" s="413"/>
      <c r="AP35" s="413"/>
      <c r="AQ35" s="404">
        <v>18</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710</v>
      </c>
      <c r="AC36" s="441"/>
      <c r="AD36" s="442"/>
      <c r="AE36" s="443" t="s">
        <v>711</v>
      </c>
      <c r="AF36" s="443"/>
      <c r="AG36" s="443"/>
      <c r="AH36" s="443"/>
      <c r="AI36" s="443" t="s">
        <v>712</v>
      </c>
      <c r="AJ36" s="443"/>
      <c r="AK36" s="443"/>
      <c r="AL36" s="443"/>
      <c r="AM36" s="443" t="s">
        <v>754</v>
      </c>
      <c r="AN36" s="443"/>
      <c r="AO36" s="443"/>
      <c r="AP36" s="443"/>
      <c r="AQ36" s="443" t="s">
        <v>753</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701</v>
      </c>
      <c r="AR38" s="448"/>
      <c r="AS38" s="449" t="s">
        <v>224</v>
      </c>
      <c r="AT38" s="450"/>
      <c r="AU38" s="451">
        <v>7</v>
      </c>
      <c r="AV38" s="451"/>
      <c r="AW38" s="339" t="s">
        <v>170</v>
      </c>
      <c r="AX38" s="344"/>
    </row>
    <row r="39" spans="1:51" ht="23.25" customHeight="1" x14ac:dyDescent="0.15">
      <c r="A39" s="488"/>
      <c r="B39" s="486"/>
      <c r="C39" s="486"/>
      <c r="D39" s="486"/>
      <c r="E39" s="486"/>
      <c r="F39" s="487"/>
      <c r="G39" s="389" t="s">
        <v>748</v>
      </c>
      <c r="H39" s="390"/>
      <c r="I39" s="390"/>
      <c r="J39" s="390"/>
      <c r="K39" s="390"/>
      <c r="L39" s="390"/>
      <c r="M39" s="390"/>
      <c r="N39" s="390"/>
      <c r="O39" s="391"/>
      <c r="P39" s="154" t="s">
        <v>706</v>
      </c>
      <c r="Q39" s="154"/>
      <c r="R39" s="154"/>
      <c r="S39" s="154"/>
      <c r="T39" s="154"/>
      <c r="U39" s="154"/>
      <c r="V39" s="154"/>
      <c r="W39" s="154"/>
      <c r="X39" s="155"/>
      <c r="Y39" s="400" t="s">
        <v>12</v>
      </c>
      <c r="Z39" s="401"/>
      <c r="AA39" s="402"/>
      <c r="AB39" s="403" t="s">
        <v>335</v>
      </c>
      <c r="AC39" s="403"/>
      <c r="AD39" s="403"/>
      <c r="AE39" s="404">
        <v>100</v>
      </c>
      <c r="AF39" s="387"/>
      <c r="AG39" s="387"/>
      <c r="AH39" s="387"/>
      <c r="AI39" s="404">
        <v>100</v>
      </c>
      <c r="AJ39" s="387"/>
      <c r="AK39" s="387"/>
      <c r="AL39" s="387"/>
      <c r="AM39" s="404">
        <v>100</v>
      </c>
      <c r="AN39" s="387"/>
      <c r="AO39" s="387"/>
      <c r="AP39" s="387"/>
      <c r="AQ39" s="406" t="s">
        <v>701</v>
      </c>
      <c r="AR39" s="407"/>
      <c r="AS39" s="407"/>
      <c r="AT39" s="408"/>
      <c r="AU39" s="387" t="s">
        <v>701</v>
      </c>
      <c r="AV39" s="387"/>
      <c r="AW39" s="387"/>
      <c r="AX39" s="388"/>
    </row>
    <row r="40" spans="1:51" ht="4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335</v>
      </c>
      <c r="AC40" s="463"/>
      <c r="AD40" s="463"/>
      <c r="AE40" s="404">
        <v>100</v>
      </c>
      <c r="AF40" s="387"/>
      <c r="AG40" s="387"/>
      <c r="AH40" s="387"/>
      <c r="AI40" s="404">
        <v>100</v>
      </c>
      <c r="AJ40" s="387"/>
      <c r="AK40" s="387"/>
      <c r="AL40" s="387"/>
      <c r="AM40" s="404">
        <v>100</v>
      </c>
      <c r="AN40" s="387"/>
      <c r="AO40" s="387"/>
      <c r="AP40" s="387"/>
      <c r="AQ40" s="406" t="s">
        <v>701</v>
      </c>
      <c r="AR40" s="407"/>
      <c r="AS40" s="407"/>
      <c r="AT40" s="408"/>
      <c r="AU40" s="387">
        <v>100</v>
      </c>
      <c r="AV40" s="387"/>
      <c r="AW40" s="387"/>
      <c r="AX40" s="388"/>
    </row>
    <row r="41" spans="1:51" ht="39"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701</v>
      </c>
      <c r="AR41" s="407"/>
      <c r="AS41" s="407"/>
      <c r="AT41" s="408"/>
      <c r="AU41" s="387" t="s">
        <v>701</v>
      </c>
      <c r="AV41" s="387"/>
      <c r="AW41" s="387"/>
      <c r="AX41" s="388"/>
    </row>
    <row r="42" spans="1:51" ht="23.25" customHeight="1" x14ac:dyDescent="0.15">
      <c r="A42" s="476" t="s">
        <v>344</v>
      </c>
      <c r="B42" s="471"/>
      <c r="C42" s="471"/>
      <c r="D42" s="471"/>
      <c r="E42" s="471"/>
      <c r="F42" s="472"/>
      <c r="G42" s="512" t="s">
        <v>736</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713</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723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724</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766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767</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25.5" customHeight="1" x14ac:dyDescent="0.15">
      <c r="A218" s="668"/>
      <c r="B218" s="656"/>
      <c r="C218" s="653" t="s">
        <v>684</v>
      </c>
      <c r="D218" s="654"/>
      <c r="E218" s="470" t="s">
        <v>363</v>
      </c>
      <c r="F218" s="472"/>
      <c r="G218" s="634" t="s">
        <v>230</v>
      </c>
      <c r="H218" s="635"/>
      <c r="I218" s="635"/>
      <c r="J218" s="657" t="s">
        <v>701</v>
      </c>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368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738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722</v>
      </c>
      <c r="AE223" s="721"/>
      <c r="AF223" s="721"/>
      <c r="AG223" s="722" t="s">
        <v>727</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722</v>
      </c>
      <c r="AE224" s="702"/>
      <c r="AF224" s="702"/>
      <c r="AG224" s="728" t="s">
        <v>728</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722</v>
      </c>
      <c r="AE225" s="735"/>
      <c r="AF225" s="735"/>
      <c r="AG225" s="692" t="s">
        <v>728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722</v>
      </c>
      <c r="AE226" s="690"/>
      <c r="AF226" s="690"/>
      <c r="AG226" s="376" t="s">
        <v>752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725</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726</v>
      </c>
      <c r="AE229" s="754"/>
      <c r="AF229" s="754"/>
      <c r="AG229" s="755" t="s">
        <v>368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722</v>
      </c>
      <c r="AE230" s="702"/>
      <c r="AF230" s="702"/>
      <c r="AG230" s="728" t="s">
        <v>729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726</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722</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726</v>
      </c>
      <c r="AE233" s="735"/>
      <c r="AF233" s="735"/>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726</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722</v>
      </c>
      <c r="AE235" s="743"/>
      <c r="AF235" s="744"/>
      <c r="AG235" s="745" t="s">
        <v>730</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722</v>
      </c>
      <c r="AE236" s="754"/>
      <c r="AF236" s="764"/>
      <c r="AG236" s="755" t="s">
        <v>751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726</v>
      </c>
      <c r="AE237" s="769"/>
      <c r="AF237" s="769"/>
      <c r="AG237" s="728" t="s">
        <v>368</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722</v>
      </c>
      <c r="AE238" s="702"/>
      <c r="AF238" s="702"/>
      <c r="AG238" s="728" t="s">
        <v>731</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722</v>
      </c>
      <c r="AE239" s="702"/>
      <c r="AF239" s="702"/>
      <c r="AG239" s="758" t="s">
        <v>732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c r="AE240" s="690"/>
      <c r="AF240" s="781"/>
      <c r="AG240" s="376" t="s">
        <v>368</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103.5" customHeight="1" x14ac:dyDescent="0.15">
      <c r="A247" s="137" t="s">
        <v>46</v>
      </c>
      <c r="B247" s="138"/>
      <c r="C247" s="141" t="s">
        <v>50</v>
      </c>
      <c r="D247" s="142"/>
      <c r="E247" s="142"/>
      <c r="F247" s="143"/>
      <c r="G247" s="144" t="s">
        <v>755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7.25" customHeight="1" thickBot="1" x14ac:dyDescent="0.2">
      <c r="A248" s="139"/>
      <c r="B248" s="140"/>
      <c r="C248" s="146" t="s">
        <v>54</v>
      </c>
      <c r="D248" s="147"/>
      <c r="E248" s="147"/>
      <c r="F248" s="148"/>
      <c r="G248" s="149" t="s">
        <v>756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51"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50.25" customHeight="1" thickBot="1" x14ac:dyDescent="0.2">
      <c r="A254" s="133" t="s">
        <v>761</v>
      </c>
      <c r="B254" s="134"/>
      <c r="C254" s="134"/>
      <c r="D254" s="134"/>
      <c r="E254" s="135"/>
      <c r="F254" s="789" t="s">
        <v>765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54"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714</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715</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716</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717</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718</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719</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720</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721</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392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425</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733</v>
      </c>
      <c r="H268" s="805"/>
      <c r="I268" s="805"/>
      <c r="J268" s="152">
        <v>20</v>
      </c>
      <c r="K268" s="152"/>
      <c r="L268" s="121">
        <v>459</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7.2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19.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7.2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3"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11.2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11.2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3.5" customHeight="1" x14ac:dyDescent="0.15">
      <c r="A308" s="811" t="s">
        <v>350</v>
      </c>
      <c r="B308" s="812"/>
      <c r="C308" s="812"/>
      <c r="D308" s="812"/>
      <c r="E308" s="812"/>
      <c r="F308" s="813"/>
      <c r="G308" s="817" t="s">
        <v>759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735</v>
      </c>
      <c r="H310" s="839"/>
      <c r="I310" s="839"/>
      <c r="J310" s="839"/>
      <c r="K310" s="840"/>
      <c r="L310" s="841" t="s">
        <v>734</v>
      </c>
      <c r="M310" s="842"/>
      <c r="N310" s="842"/>
      <c r="O310" s="842"/>
      <c r="P310" s="842"/>
      <c r="Q310" s="842"/>
      <c r="R310" s="842"/>
      <c r="S310" s="842"/>
      <c r="T310" s="842"/>
      <c r="U310" s="842"/>
      <c r="V310" s="842"/>
      <c r="W310" s="842"/>
      <c r="X310" s="843"/>
      <c r="Y310" s="844">
        <v>8</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8</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5" t="s">
        <v>275</v>
      </c>
      <c r="AQ365" s="885"/>
      <c r="AR365" s="885"/>
      <c r="AS365" s="885"/>
      <c r="AT365" s="885"/>
      <c r="AU365" s="885"/>
      <c r="AV365" s="885"/>
      <c r="AW365" s="885"/>
      <c r="AX365" s="885"/>
    </row>
    <row r="366" spans="1:51" ht="76.5" customHeight="1" x14ac:dyDescent="0.15">
      <c r="A366" s="873">
        <v>1</v>
      </c>
      <c r="B366" s="873">
        <v>1</v>
      </c>
      <c r="C366" s="874" t="s">
        <v>742</v>
      </c>
      <c r="D366" s="875"/>
      <c r="E366" s="875"/>
      <c r="F366" s="875"/>
      <c r="G366" s="875"/>
      <c r="H366" s="875"/>
      <c r="I366" s="875"/>
      <c r="J366" s="876" t="s">
        <v>768</v>
      </c>
      <c r="K366" s="877"/>
      <c r="L366" s="877"/>
      <c r="M366" s="877"/>
      <c r="N366" s="877"/>
      <c r="O366" s="877"/>
      <c r="P366" s="878" t="s">
        <v>743</v>
      </c>
      <c r="Q366" s="879"/>
      <c r="R366" s="879"/>
      <c r="S366" s="879"/>
      <c r="T366" s="879"/>
      <c r="U366" s="879"/>
      <c r="V366" s="879"/>
      <c r="W366" s="879"/>
      <c r="X366" s="879"/>
      <c r="Y366" s="880">
        <v>8</v>
      </c>
      <c r="Z366" s="881"/>
      <c r="AA366" s="881"/>
      <c r="AB366" s="882"/>
      <c r="AC366" s="883" t="s">
        <v>340</v>
      </c>
      <c r="AD366" s="884"/>
      <c r="AE366" s="884"/>
      <c r="AF366" s="884"/>
      <c r="AG366" s="884"/>
      <c r="AH366" s="867">
        <v>3</v>
      </c>
      <c r="AI366" s="868"/>
      <c r="AJ366" s="868"/>
      <c r="AK366" s="868"/>
      <c r="AL366" s="869">
        <v>100</v>
      </c>
      <c r="AM366" s="870"/>
      <c r="AN366" s="870"/>
      <c r="AO366" s="871"/>
      <c r="AP366" s="872"/>
      <c r="AQ366" s="872"/>
      <c r="AR366" s="872"/>
      <c r="AS366" s="872"/>
      <c r="AT366" s="872"/>
      <c r="AU366" s="872"/>
      <c r="AV366" s="872"/>
      <c r="AW366" s="872"/>
      <c r="AX366" s="872"/>
    </row>
    <row r="367" spans="1:51" ht="66" customHeight="1" x14ac:dyDescent="0.15">
      <c r="A367" s="873">
        <v>2</v>
      </c>
      <c r="B367" s="873">
        <v>1</v>
      </c>
      <c r="C367" s="874" t="s">
        <v>746</v>
      </c>
      <c r="D367" s="875"/>
      <c r="E367" s="875"/>
      <c r="F367" s="875"/>
      <c r="G367" s="875"/>
      <c r="H367" s="875"/>
      <c r="I367" s="875"/>
      <c r="J367" s="876">
        <v>1010001133490</v>
      </c>
      <c r="K367" s="877"/>
      <c r="L367" s="877"/>
      <c r="M367" s="877"/>
      <c r="N367" s="877"/>
      <c r="O367" s="877"/>
      <c r="P367" s="878" t="s">
        <v>745</v>
      </c>
      <c r="Q367" s="879"/>
      <c r="R367" s="879"/>
      <c r="S367" s="879"/>
      <c r="T367" s="879"/>
      <c r="U367" s="879"/>
      <c r="V367" s="879"/>
      <c r="W367" s="879"/>
      <c r="X367" s="879"/>
      <c r="Y367" s="880">
        <v>2</v>
      </c>
      <c r="Z367" s="881"/>
      <c r="AA367" s="881"/>
      <c r="AB367" s="882"/>
      <c r="AC367" s="883" t="s">
        <v>336</v>
      </c>
      <c r="AD367" s="884"/>
      <c r="AE367" s="884"/>
      <c r="AF367" s="884"/>
      <c r="AG367" s="884"/>
      <c r="AH367" s="867">
        <v>3</v>
      </c>
      <c r="AI367" s="868"/>
      <c r="AJ367" s="868"/>
      <c r="AK367" s="868"/>
      <c r="AL367" s="869">
        <v>75</v>
      </c>
      <c r="AM367" s="870"/>
      <c r="AN367" s="870"/>
      <c r="AO367" s="871"/>
      <c r="AP367" s="872" t="s">
        <v>740</v>
      </c>
      <c r="AQ367" s="872"/>
      <c r="AR367" s="872"/>
      <c r="AS367" s="872"/>
      <c r="AT367" s="872"/>
      <c r="AU367" s="872"/>
      <c r="AV367" s="872"/>
      <c r="AW367" s="872"/>
      <c r="AX367" s="872"/>
      <c r="AY367">
        <f>COUNTA($C$367)</f>
        <v>1</v>
      </c>
    </row>
    <row r="368" spans="1:51" ht="64.5" customHeight="1" x14ac:dyDescent="0.15">
      <c r="A368" s="873">
        <v>3</v>
      </c>
      <c r="B368" s="873">
        <v>1</v>
      </c>
      <c r="C368" s="874" t="s">
        <v>750</v>
      </c>
      <c r="D368" s="875"/>
      <c r="E368" s="875"/>
      <c r="F368" s="875"/>
      <c r="G368" s="875"/>
      <c r="H368" s="875"/>
      <c r="I368" s="875"/>
      <c r="J368" s="876">
        <v>4010001054032</v>
      </c>
      <c r="K368" s="877"/>
      <c r="L368" s="877"/>
      <c r="M368" s="877"/>
      <c r="N368" s="877"/>
      <c r="O368" s="877"/>
      <c r="P368" s="878" t="s">
        <v>747</v>
      </c>
      <c r="Q368" s="879"/>
      <c r="R368" s="879"/>
      <c r="S368" s="879"/>
      <c r="T368" s="879"/>
      <c r="U368" s="879"/>
      <c r="V368" s="879"/>
      <c r="W368" s="879"/>
      <c r="X368" s="879"/>
      <c r="Y368" s="880">
        <v>2</v>
      </c>
      <c r="Z368" s="881"/>
      <c r="AA368" s="881"/>
      <c r="AB368" s="882"/>
      <c r="AC368" s="883" t="s">
        <v>340</v>
      </c>
      <c r="AD368" s="884"/>
      <c r="AE368" s="884"/>
      <c r="AF368" s="884"/>
      <c r="AG368" s="884"/>
      <c r="AH368" s="867">
        <v>3</v>
      </c>
      <c r="AI368" s="868"/>
      <c r="AJ368" s="868"/>
      <c r="AK368" s="868"/>
      <c r="AL368" s="869">
        <v>98.2</v>
      </c>
      <c r="AM368" s="870"/>
      <c r="AN368" s="870"/>
      <c r="AO368" s="871"/>
      <c r="AP368" s="872" t="s">
        <v>740</v>
      </c>
      <c r="AQ368" s="872"/>
      <c r="AR368" s="872"/>
      <c r="AS368" s="872"/>
      <c r="AT368" s="872"/>
      <c r="AU368" s="872"/>
      <c r="AV368" s="872"/>
      <c r="AW368" s="872"/>
      <c r="AX368" s="872"/>
      <c r="AY368">
        <f>COUNTA($C$368)</f>
        <v>1</v>
      </c>
    </row>
    <row r="369" spans="1:51" ht="30" customHeight="1" x14ac:dyDescent="0.15">
      <c r="A369" s="873">
        <v>4</v>
      </c>
      <c r="B369" s="873">
        <v>1</v>
      </c>
      <c r="C369" s="874" t="s">
        <v>744</v>
      </c>
      <c r="D369" s="875"/>
      <c r="E369" s="875"/>
      <c r="F369" s="875"/>
      <c r="G369" s="875"/>
      <c r="H369" s="875"/>
      <c r="I369" s="875"/>
      <c r="J369" s="876">
        <v>7260005009384</v>
      </c>
      <c r="K369" s="877"/>
      <c r="L369" s="877"/>
      <c r="M369" s="877"/>
      <c r="N369" s="877"/>
      <c r="O369" s="877"/>
      <c r="P369" s="878" t="s">
        <v>744</v>
      </c>
      <c r="Q369" s="879"/>
      <c r="R369" s="879"/>
      <c r="S369" s="879"/>
      <c r="T369" s="879"/>
      <c r="U369" s="879"/>
      <c r="V369" s="879"/>
      <c r="W369" s="879"/>
      <c r="X369" s="879"/>
      <c r="Y369" s="880">
        <v>0.2</v>
      </c>
      <c r="Z369" s="881"/>
      <c r="AA369" s="881"/>
      <c r="AB369" s="882"/>
      <c r="AC369" s="883" t="s">
        <v>342</v>
      </c>
      <c r="AD369" s="884"/>
      <c r="AE369" s="884"/>
      <c r="AF369" s="884"/>
      <c r="AG369" s="884"/>
      <c r="AH369" s="867" t="s">
        <v>740</v>
      </c>
      <c r="AI369" s="868"/>
      <c r="AJ369" s="868"/>
      <c r="AK369" s="868"/>
      <c r="AL369" s="869" t="s">
        <v>740</v>
      </c>
      <c r="AM369" s="870"/>
      <c r="AN369" s="870"/>
      <c r="AO369" s="871"/>
      <c r="AP369" s="872" t="s">
        <v>740</v>
      </c>
      <c r="AQ369" s="872"/>
      <c r="AR369" s="872"/>
      <c r="AS369" s="872"/>
      <c r="AT369" s="872"/>
      <c r="AU369" s="872"/>
      <c r="AV369" s="872"/>
      <c r="AW369" s="872"/>
      <c r="AX369" s="872"/>
      <c r="AY369">
        <f>COUNTA($C$369)</f>
        <v>1</v>
      </c>
    </row>
    <row r="370" spans="1:51" ht="30"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5" t="s">
        <v>275</v>
      </c>
      <c r="AQ398" s="885"/>
      <c r="AR398" s="885"/>
      <c r="AS398" s="885"/>
      <c r="AT398" s="885"/>
      <c r="AU398" s="885"/>
      <c r="AV398" s="885"/>
      <c r="AW398" s="885"/>
      <c r="AX398" s="885"/>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5" t="s">
        <v>275</v>
      </c>
      <c r="AQ431" s="885"/>
      <c r="AR431" s="885"/>
      <c r="AS431" s="885"/>
      <c r="AT431" s="885"/>
      <c r="AU431" s="885"/>
      <c r="AV431" s="885"/>
      <c r="AW431" s="885"/>
      <c r="AX431" s="885"/>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5" t="s">
        <v>275</v>
      </c>
      <c r="AQ464" s="885"/>
      <c r="AR464" s="885"/>
      <c r="AS464" s="885"/>
      <c r="AT464" s="885"/>
      <c r="AU464" s="885"/>
      <c r="AV464" s="885"/>
      <c r="AW464" s="885"/>
      <c r="AX464" s="885"/>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5" t="s">
        <v>275</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5" t="s">
        <v>306</v>
      </c>
      <c r="AQ630" s="885"/>
      <c r="AR630" s="885"/>
      <c r="AS630" s="885"/>
      <c r="AT630" s="885"/>
      <c r="AU630" s="885"/>
      <c r="AV630" s="885"/>
      <c r="AW630" s="885"/>
      <c r="AX630" s="885"/>
    </row>
    <row r="631" spans="1:51" ht="30"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6"/>
      <c r="AI631" s="887"/>
      <c r="AJ631" s="887"/>
      <c r="AK631" s="887"/>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cfRule type="expression" dxfId="1489" priority="893">
      <formula>IF(RIGHT(TEXT(Y312,"0.#"),1)=".",FALSE,TRUE)</formula>
    </cfRule>
    <cfRule type="expression" dxfId="1488" priority="894">
      <formula>IF(RIGHT(TEXT(Y312,"0.#"),1)=".",TRUE,FALSE)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70:AO395">
    <cfRule type="expression" dxfId="1441" priority="841">
      <formula>IF(AND(AL370&gt;=0, RIGHT(TEXT(AL370,"0.#"),1)&lt;&gt;"."),TRUE,FALSE)</formula>
    </cfRule>
    <cfRule type="expression" dxfId="1440" priority="842">
      <formula>IF(AND(AL370&gt;=0, RIGHT(TEXT(AL370,"0.#"),1)="."),TRUE,FALSE)</formula>
    </cfRule>
    <cfRule type="expression" dxfId="1439" priority="843">
      <formula>IF(AND(AL370&lt;0, RIGHT(TEXT(AL370,"0.#"),1)&lt;&gt;"."),TRUE,FALSE)</formula>
    </cfRule>
    <cfRule type="expression" dxfId="1438" priority="844">
      <formula>IF(AND(AL370&lt;0, RIGHT(TEXT(AL370,"0.#"),1)="."),TRUE,FALSE)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70:Y395">
    <cfRule type="expression" dxfId="1433" priority="835">
      <formula>IF(RIGHT(TEXT(Y370,"0.#"),1)=".",FALSE,TRUE)</formula>
    </cfRule>
    <cfRule type="expression" dxfId="1432" priority="836">
      <formula>IF(RIGHT(TEXT(Y370,"0.#"),1)=".",TRUE,FALSE)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9">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9">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0" max="16383" man="1"/>
    <brk id="244" max="49" man="1"/>
    <brk id="283" max="49"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c r="M2" s="13" t="str">
        <f>IF(L2="","",K2)</f>
        <v/>
      </c>
      <c r="N2" s="13" t="str">
        <f>IF(M2="","",IF(N1&lt;&gt;"",CONCATENATE(N1,"、",M2),M2))</f>
        <v/>
      </c>
      <c r="O2" s="13"/>
      <c r="P2" s="12" t="s">
        <v>70</v>
      </c>
      <c r="Q2" s="17" t="s">
        <v>722</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722</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722</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2022-08-23T02:13:11Z</cp:lastPrinted>
  <dcterms:created xsi:type="dcterms:W3CDTF">2012-03-13T00:50:25Z</dcterms:created>
  <dcterms:modified xsi:type="dcterms:W3CDTF">2022-11-16T07:58:15Z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