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49.150\fps\令和4年度\☆R4年度_行政事業レビュー\令和４年度第２次補正予算行政事業レビューシート\4_再提出\"/>
    </mc:Choice>
  </mc:AlternateContent>
  <bookViews>
    <workbookView xWindow="0" yWindow="0" windowWidth="28800" windowHeight="1108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<sst xmlns="http://schemas.openxmlformats.org/spreadsheetml/2006/main" count="1324" uniqueCount="676">
  <si>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</si>
  <si>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</si>
  <si>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</si>
  <si>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</si>
  <si>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</si>
  <si>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</si>
  <si>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</si>
  <si>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</si>
  <si>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</si>
  <si>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</si>
  <si>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</si>
  <si>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</si>
  <si>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</si>
  <si>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</si>
  <si>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</si>
  <si>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</si>
  <si>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</si>
  <si>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</si>
  <si>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</si>
  <si>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</si>
  <si>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</si>
  <si>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</si>
  <si>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</si>
  <si>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</si>
  <si>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</si>
  <si>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</si>
  <si>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</si>
  <si>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</si>
  <si>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</si>
  <si>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</si>
  <si>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</si>
  <si>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</si>
  <si>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</si>
  <si>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</si>
  <si>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</si>
  <si>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</si>
  <si>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</si>
  <si>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</si>
  <si>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</si>
  <si>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</si>
  <si>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</si>
  <si>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</si>
  <si>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</si>
  <si>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</si>
  <si>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</si>
  <si>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</si>
  <si>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</si>
  <si>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</si>
  <si>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</si>
  <si>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</si>
  <si>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</si>
  <si>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</si>
  <si>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</si>
  <si>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</si>
  <si>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</si>
  <si>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</si>
  <si>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</si>
  <si>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</si>
  <si>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</si>
  <si>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</si>
  <si>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</si>
  <si>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</si>
  <si>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</si>
  <si>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</si>
  <si>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</si>
  <si>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</si>
  <si>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</si>
  <si>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</si>
  <si>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</si>
  <si>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</si>
  <si>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</si>
  <si>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</si>
  <si>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</si>
  <si>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</si>
  <si>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</si>
  <si>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</si>
  <si>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</si>
  <si>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</si>
  <si>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</si>
  <si>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</si>
  <si>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</si>
  <si>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</si>
  <si>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</si>
  <si>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</si>
  <si>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</si>
  <si>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</si>
  <si>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</si>
  <si>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</si>
  <si>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</si>
  <si>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</si>
  <si>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</si>
  <si>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</si>
  <si>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</si>
  <si>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</si>
  <si>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</si>
  <si>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</si>
  <si>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</si>
  <si>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</si>
  <si>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</si>
  <si>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</si>
  <si>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</si>
  <si>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</si>
  <si>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</si>
  <si>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</si>
  <si>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</si>
  <si>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</si>
  <si>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</si>
  <si>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</si>
  <si>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</si>
  <si>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</si>
  <si>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</si>
  <si>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</si>
  <si>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</si>
  <si>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</si>
  <si>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</si>
  <si>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</si>
  <si>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</si>
  <si>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</si>
  <si>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</si>
  <si>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</si>
  <si>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</si>
  <si>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</si>
  <si>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</si>
  <si>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</si>
  <si>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</si>
  <si>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</si>
  <si>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</si>
  <si>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</si>
  <si>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</si>
  <si>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</si>
  <si>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</si>
  <si>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</si>
  <si>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</si>
  <si>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</si>
  <si>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</si>
  <si>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</si>
  <si>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</si>
  <si>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</si>
  <si>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</si>
  <si>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</si>
  <si>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</si>
  <si>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</si>
  <si>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</si>
  <si>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</si>
  <si>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</si>
  <si>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</si>
  <si>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</si>
  <si>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</si>
  <si>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</si>
  <si>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</si>
  <si>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</si>
  <si>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</si>
  <si>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</si>
  <si>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</si>
  <si>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</si>
  <si>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</si>
  <si>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</si>
  <si>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</si>
  <si>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</si>
  <si>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</si>
  <si>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</si>
  <si>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</si>
  <si>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</si>
  <si>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</si>
  <si>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</si>
  <si>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</si>
  <si>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</si>
  <si>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</si>
  <si>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</si>
  <si>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</si>
  <si>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</si>
  <si>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</si>
  <si>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</si>
  <si>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</si>
  <si>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</si>
  <si>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</si>
  <si>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</si>
  <si>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</si>
  <si>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</si>
  <si>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</si>
  <si>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</si>
  <si>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</si>
  <si>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</si>
  <si>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</si>
  <si>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</si>
  <si>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</si>
  <si>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</si>
  <si>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</si>
  <si>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</si>
  <si>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</si>
  <si>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</si>
  <si>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</si>
  <si>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</si>
  <si>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</si>
  <si>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</si>
  <si>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</si>
  <si>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</si>
  <si>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</si>
  <si>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</si>
  <si>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</si>
  <si>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</si>
  <si>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</si>
  <si>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</si>
  <si>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</si>
  <si>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</si>
  <si>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</si>
  <si>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</si>
  <si>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</si>
  <si>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</si>
  <si>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</si>
  <si>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</si>
  <si>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</si>
  <si>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</si>
  <si>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</si>
  <si>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</si>
  <si>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</si>
  <si>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</si>
  <si>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</si>
  <si>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</si>
  <si>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</si>
  <si>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</si>
  <si>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</si>
  <si>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</si>
  <si>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</si>
  <si>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</si>
  <si>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</si>
  <si>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</si>
  <si>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</si>
  <si>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</si>
  <si>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</si>
  <si>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</si>
  <si>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</si>
  <si>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</si>
  <si>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</si>
  <si>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</si>
  <si>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</si>
  <si>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</si>
  <si>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</si>
  <si>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</si>
  <si>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</si>
  <si>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</si>
  <si>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</si>
  <si>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</si>
  <si>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</si>
  <si>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</si>
  <si>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</si>
  <si>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</si>
  <si>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</si>
  <si>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</si>
  <si>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</si>
  <si>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</si>
  <si>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</si>
  <si>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</si>
  <si>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</si>
  <si>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</si>
  <si>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</si>
  <si>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</si>
  <si>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</si>
  <si>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</si>
  <si>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</si>
  <si>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</si>
  <si>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</si>
  <si>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</si>
  <si>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</si>
  <si>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</si>
  <si>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</si>
  <si>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</si>
  <si>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</si>
  <si>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</si>
  <si>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</si>
  <si>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</si>
  <si>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</si>
  <si>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</si>
  <si>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</si>
  <si>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</si>
  <si>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</si>
  <si>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</si>
  <si>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</si>
  <si>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</si>
  <si>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</si>
  <si>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</si>
  <si>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</si>
  <si>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</si>
  <si>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</si>
  <si>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</si>
  <si>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</si>
  <si>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</si>
  <si>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</si>
  <si>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</si>
  <si>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</si>
  <si>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</si>
  <si>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</si>
  <si>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</si>
  <si>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</si>
  <si>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</si>
  <si>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</si>
  <si>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</si>
  <si>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</si>
  <si>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</si>
  <si>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</si>
  <si>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</si>
  <si>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</si>
  <si>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</si>
  <si>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</si>
  <si>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</si>
  <si>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</si>
  <si>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</si>
  <si>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</si>
  <si>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</si>
  <si>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</si>
  <si>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</si>
  <si>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</si>
  <si>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</si>
  <si>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</si>
  <si>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</si>
  <si>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</si>
  <si>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</si>
  <si>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</si>
  <si>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</si>
  <si>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</si>
  <si>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</si>
  <si>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</si>
  <si>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</si>
  <si>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</si>
  <si>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</si>
  <si>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</si>
  <si>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</si>
  <si>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</si>
  <si>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</si>
  <si>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</si>
  <si>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</si>
  <si>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</si>
  <si>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</si>
  <si>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</si>
  <si>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</si>
  <si>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</si>
  <si>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</si>
  <si>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</si>
  <si>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</si>
  <si>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</si>
  <si>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</si>
  <si>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</si>
  <si>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</si>
  <si>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</si>
  <si>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</si>
  <si>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</si>
  <si>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</si>
  <si>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</si>
  <si>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</si>
  <si>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</si>
  <si>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</si>
  <si>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</si>
  <si>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</si>
  <si>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</si>
  <si>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</si>
  <si>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</si>
  <si>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</si>
  <si>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</si>
  <si>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</si>
  <si>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</si>
  <si>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</si>
  <si>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</si>
  <si>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</si>
  <si>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</si>
  <si>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</si>
  <si>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</si>
  <si>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</si>
  <si>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</si>
  <si>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</si>
  <si>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</si>
  <si>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</si>
  <si>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</si>
  <si>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</si>
  <si>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</si>
  <si>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</si>
  <si>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</si>
  <si>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</si>
  <si>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</si>
  <si>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</si>
  <si>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</si>
  <si>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</si>
  <si>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</si>
  <si>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</si>
  <si>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</si>
  <si>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</si>
  <si>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</si>
  <si>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</si>
  <si>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</si>
  <si>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</si>
  <si>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</si>
  <si>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</si>
  <si>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</si>
  <si>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</si>
  <si>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</si>
  <si>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</si>
  <si>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</si>
  <si>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</si>
  <si>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</si>
  <si>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</si>
  <si>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</si>
  <si>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</si>
  <si>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</si>
  <si>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</si>
  <si>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</si>
  <si>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</si>
  <si>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</si>
  <si>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</si>
  <si>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</si>
  <si>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</si>
  <si>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</si>
  <si>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</si>
  <si>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</si>
  <si>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</si>
  <si>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</si>
  <si>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</si>
  <si>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</si>
  <si>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</si>
  <si>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</si>
  <si>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</si>
  <si>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</si>
  <si>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</si>
  <si>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</si>
  <si>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</si>
  <si>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</si>
  <si>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</si>
  <si>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</si>
  <si>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</si>
  <si>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</si>
  <si>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</si>
  <si>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</si>
  <si>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</si>
  <si>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</si>
  <si>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</si>
  <si>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</si>
  <si>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</si>
  <si>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</si>
  <si>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</si>
  <si>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</si>
  <si>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</si>
  <si>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</si>
  <si>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</si>
  <si>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</si>
  <si>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</si>
  <si>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</si>
  <si>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</si>
  <si>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</si>
  <si>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</si>
  <si>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</si>
  <si>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</si>
  <si>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</si>
  <si>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</si>
  <si>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</si>
  <si>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</si>
  <si>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</si>
  <si>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</si>
  <si>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</si>
  <si>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</si>
  <si>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</si>
  <si>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</si>
  <si>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</si>
  <si>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</si>
  <si>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</si>
  <si>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</si>
  <si>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</si>
  <si>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</si>
  <si>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</si>
  <si>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</si>
  <si>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</si>
  <si>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</si>
  <si>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</si>
  <si>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</si>
  <si>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</si>
  <si>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</si>
  <si>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</si>
  <si>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</si>
  <si>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</si>
  <si>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</si>
  <si>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</si>
  <si>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</si>
  <si>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</si>
  <si>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</si>
  <si>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</si>
  <si>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</si>
  <si>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</si>
  <si>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</si>
  <si>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</si>
  <si>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</si>
  <si>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</si>
  <si>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</si>
  <si>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</si>
  <si>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</si>
  <si>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</si>
  <si>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</si>
  <si>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</si>
  <si>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</si>
  <si>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</si>
  <si>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</si>
  <si>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</si>
  <si>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</si>
  <si>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</si>
  <si>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</si>
  <si>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</si>
  <si>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</si>
  <si>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</si>
  <si>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</si>
  <si>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</si>
  <si>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</si>
  <si>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</si>
  <si>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</si>
  <si>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</si>
  <si>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</si>
  <si>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</si>
  <si>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</si>
  <si>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</si>
  <si>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</si>
  <si>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</si>
  <si>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</si>
  <si>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</si>
  <si>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</si>
  <si>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</si>
  <si>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</si>
  <si>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</si>
  <si>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</si>
  <si>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</si>
  <si>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</si>
  <si>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</si>
  <si>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</si>
  <si>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</si>
  <si>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</si>
  <si>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</si>
  <si>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</si>
  <si>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</si>
  <si>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</si>
  <si>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</si>
  <si>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</si>
  <si>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</si>
  <si>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</si>
  <si>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</si>
  <si>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</si>
  <si>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</si>
  <si>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</si>
  <si>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</si>
  <si>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</si>
  <si>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</si>
  <si>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</si>
  <si>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</si>
  <si>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</si>
  <si>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</si>
  <si>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</si>
  <si>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</si>
  <si>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</si>
  <si>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</si>
  <si>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</si>
  <si>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</si>
  <si>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</si>
  <si>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</si>
  <si>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</si>
  <si>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</si>
  <si>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</si>
  <si>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</si>
  <si>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</si>
  <si>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</si>
  <si>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</si>
  <si>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</si>
  <si>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</si>
  <si>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</si>
  <si>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</si>
  <si>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</si>
  <si>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</si>
  <si>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</si>
  <si>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</si>
  <si>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</si>
  <si>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</si>
  <si>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</si>
  <si>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</si>
  <si>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</si>
  <si>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</si>
  <si>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</si>
  <si>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</si>
  <si>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</si>
  <si>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</si>
  <si>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</si>
  <si>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</si>
  <si>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</si>
  <si>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</si>
  <si>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</si>
  <si>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</si>
  <si>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</si>
  <si>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</si>
  <si>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</si>
  <si>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</si>
  <si>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</si>
  <si>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</si>
  <si>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</si>
  <si>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</si>
  <si>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</si>
  <si>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</si>
  <si>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</si>
  <si>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</si>
  <si>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</si>
  <si>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国交</t>
  </si>
  <si>
    <t>防災地理調査経費</t>
    <phoneticPr fontId="5"/>
  </si>
  <si>
    <t>国土地理院</t>
    <phoneticPr fontId="5"/>
  </si>
  <si>
    <t>応用地理部企画課</t>
    <phoneticPr fontId="5"/>
  </si>
  <si>
    <t>課長　前田　比呂明</t>
    <phoneticPr fontId="5"/>
  </si>
  <si>
    <t>○</t>
  </si>
  <si>
    <t xml:space="preserve">測量法（第4条、第11条～第31条）
地理空間情報活用推進基本法（第3条、第4条、第11条、第18条）
災害対策基本法（第3条、第8条、第46条） </t>
    <phoneticPr fontId="5"/>
  </si>
  <si>
    <t>基本測量に関する長期計画（平成26年策定）
地理空間情報活用推進基本計画（令和4年閣議決定）
防災基本計画（令和4年　中央防災会議）
災害の軽減に貢献するための地震火山観測研究計画（第2次）の推進について（平成31年建議）
国土強靱化基本計画（平成30年閣議決定）</t>
    <phoneticPr fontId="5"/>
  </si>
  <si>
    <t>本事業で整備する災害リスクの把握に資する防災地理情報等が、国・地方公共団体等の様々な機関における地震、火山噴火、土砂災害等の各種自然災害に対する防災・減災施策に利用されることにより、国民の安全・安心の向上に寄与する。</t>
    <phoneticPr fontId="5"/>
  </si>
  <si>
    <t>-</t>
  </si>
  <si>
    <t>-</t>
    <phoneticPr fontId="5"/>
  </si>
  <si>
    <t>測量庁費</t>
    <phoneticPr fontId="5"/>
  </si>
  <si>
    <t>関係機関及び国民に対して、活断層の位置を表した全国活断層帯情報をはじめとして、災害リスクの把握に資する地形分類情報等の防災地理情報をウェブサイト等を通じ一般に公開する。</t>
    <phoneticPr fontId="5"/>
  </si>
  <si>
    <t>地域の防災意識の向上</t>
    <phoneticPr fontId="5"/>
  </si>
  <si>
    <t>全国活断層帯情報の整備面積</t>
    <phoneticPr fontId="5"/>
  </si>
  <si>
    <t>[全国活断層帯情報整備の執行額]／[整備面積]　　　　　　　　　　　　　　</t>
    <phoneticPr fontId="5"/>
  </si>
  <si>
    <t>k㎡</t>
    <phoneticPr fontId="5"/>
  </si>
  <si>
    <t>円/k㎡</t>
    <phoneticPr fontId="5"/>
  </si>
  <si>
    <t>千円/k㎡</t>
    <phoneticPr fontId="5"/>
  </si>
  <si>
    <t>40,396/4,400</t>
    <phoneticPr fontId="5"/>
  </si>
  <si>
    <t>28,036/3,200</t>
    <phoneticPr fontId="5"/>
  </si>
  <si>
    <t>27,860/3,200</t>
    <phoneticPr fontId="5"/>
  </si>
  <si>
    <t>27,860/4,800</t>
    <phoneticPr fontId="5"/>
  </si>
  <si>
    <t>令和4年度までに防災地理情報閲覧数を120,000,000まで引き上げる。</t>
    <phoneticPr fontId="5"/>
  </si>
  <si>
    <t>地理院地図による防災地理情報の閲覧数</t>
    <phoneticPr fontId="5"/>
  </si>
  <si>
    <t>件/月</t>
    <phoneticPr fontId="5"/>
  </si>
  <si>
    <t>国土交通省国土地理院調べ（地理院タイル種類別アクセスログを解析）（令和4年4月）</t>
    <phoneticPr fontId="5"/>
  </si>
  <si>
    <t>4　水害等災害による被害の軽減</t>
    <phoneticPr fontId="5"/>
  </si>
  <si>
    <t>10　自然災害による被害を軽減するため、気象情報等の提供及び観測・通信体制を充実する</t>
    <phoneticPr fontId="5"/>
  </si>
  <si>
    <t>https://www.mlit.go.jp/seisakutokatsu/hyouka/seisakutokatsu_hyouka_tk_000037.html</t>
    <phoneticPr fontId="5"/>
  </si>
  <si>
    <t>P15（全体版）</t>
    <phoneticPr fontId="5"/>
  </si>
  <si>
    <t>地方公共団体等に適宜ニーズ調査を実施し、要望の高いところを優先的に調査している。</t>
    <phoneticPr fontId="5"/>
  </si>
  <si>
    <t>防災地理調査は専門性が高く、また客観性確保のため全国統一基準によるデータ整備が必要であり、国が実施するべき事業である。</t>
    <phoneticPr fontId="5"/>
  </si>
  <si>
    <t>本事業は、国・地方公共団体等が防災・減災対策を行う際に必要な基礎資料を整備するものであり、優先度は高い。</t>
    <phoneticPr fontId="5"/>
  </si>
  <si>
    <t>有</t>
  </si>
  <si>
    <t>請負契約の発注方法は、一般競争入札を原則とし、透明性・公平性・競争性の確保に努めている。
業務委託を行っている事業に付随する物件は、業務を請け負う者との随意契約（特命）となった。</t>
    <phoneticPr fontId="5"/>
  </si>
  <si>
    <t>‐</t>
  </si>
  <si>
    <t>内容を吟味し、無駄の無い予算執行に努めている。</t>
    <phoneticPr fontId="5"/>
  </si>
  <si>
    <t>事業目的に沿って予算を執行しており、その執行状況等を適切に把握・確認している。</t>
    <phoneticPr fontId="5"/>
  </si>
  <si>
    <t>計画の策定・変更（業務実施箇所、仕様決定）に不測の日数を要したため。</t>
    <phoneticPr fontId="5"/>
  </si>
  <si>
    <t>ニーズや災害発生時の影響を基に整備地域の優勢順位をつけ、効率的に事業を行っている。</t>
    <phoneticPr fontId="5"/>
  </si>
  <si>
    <t>成果実績は順調に推移しており、最終目標年度に成果目標を達成すると見込まれる。</t>
    <phoneticPr fontId="5"/>
  </si>
  <si>
    <t>作業内容の一部をデジタル手法に移行することにより、人件費、消耗品等のコストを削減して事業を実施している。</t>
    <phoneticPr fontId="5"/>
  </si>
  <si>
    <t>活動実績は、概ね、見込みに見合っている。</t>
    <phoneticPr fontId="5"/>
  </si>
  <si>
    <t>成果物は、国による活断層の長期評価や地方公共団体によるハザードマップ作成などに活用されている。また、ウェブサイトを通じ一般に公開しており、広く利用されている。</t>
    <phoneticPr fontId="5"/>
  </si>
  <si>
    <t>428</t>
    <phoneticPr fontId="5"/>
  </si>
  <si>
    <t>459</t>
    <phoneticPr fontId="5"/>
  </si>
  <si>
    <t>78</t>
    <phoneticPr fontId="5"/>
  </si>
  <si>
    <t>76</t>
    <phoneticPr fontId="5"/>
  </si>
  <si>
    <t>75</t>
    <phoneticPr fontId="5"/>
  </si>
  <si>
    <t>83</t>
    <phoneticPr fontId="5"/>
  </si>
  <si>
    <t>77</t>
    <phoneticPr fontId="5"/>
  </si>
  <si>
    <t>A.国土・地域開発共同企業体</t>
    <phoneticPr fontId="5"/>
  </si>
  <si>
    <t>雑役務費</t>
    <phoneticPr fontId="5"/>
  </si>
  <si>
    <t>全国活断層帯情報整備に関する調査【8号】</t>
    <phoneticPr fontId="5"/>
  </si>
  <si>
    <t>地形分類データ整備</t>
    <phoneticPr fontId="5"/>
  </si>
  <si>
    <t>A.民間企業</t>
    <phoneticPr fontId="5"/>
  </si>
  <si>
    <t>国土・地域開発共同企業体</t>
    <phoneticPr fontId="5"/>
  </si>
  <si>
    <t>一般財団法人日本地図センター</t>
    <phoneticPr fontId="5"/>
  </si>
  <si>
    <t>空中写真【消34号】</t>
    <phoneticPr fontId="5"/>
  </si>
  <si>
    <t>東京地図データサービス共同企業体</t>
    <phoneticPr fontId="5"/>
  </si>
  <si>
    <t>令和3年度地域防災力向上のための防災地理情報の分析業務</t>
    <phoneticPr fontId="5"/>
  </si>
  <si>
    <t>株式会社地域開発コンサルタンツ</t>
    <phoneticPr fontId="5"/>
  </si>
  <si>
    <t>空中写真画像データ調整及び出力（活断層）</t>
    <phoneticPr fontId="5"/>
  </si>
  <si>
    <t>空中写真画像データ調整及び出力（治水）</t>
    <phoneticPr fontId="5"/>
  </si>
  <si>
    <t>国土地図株式会社</t>
    <phoneticPr fontId="5"/>
  </si>
  <si>
    <t>火山土地条件図データ調整</t>
    <phoneticPr fontId="5"/>
  </si>
  <si>
    <t>東京カートグラフィック株式会社</t>
    <phoneticPr fontId="5"/>
  </si>
  <si>
    <t>火山土地条件図出力図作成（浅間山）</t>
    <phoneticPr fontId="5"/>
  </si>
  <si>
    <t>新日本エンジニアリング株式会社</t>
    <phoneticPr fontId="5"/>
  </si>
  <si>
    <t>液晶タブレット等【備25号】（モニター）</t>
    <phoneticPr fontId="5"/>
  </si>
  <si>
    <t>PCバック等【消39号】</t>
    <phoneticPr fontId="5"/>
  </si>
  <si>
    <t>株式会社イワナシ</t>
    <phoneticPr fontId="5"/>
  </si>
  <si>
    <t>三脚（カメラ用）【消36号】</t>
    <phoneticPr fontId="5"/>
  </si>
  <si>
    <t>B.公益法人等</t>
    <rPh sb="2" eb="4">
      <t>コウエキ</t>
    </rPh>
    <rPh sb="4" eb="6">
      <t>ホウジン</t>
    </rPh>
    <rPh sb="6" eb="7">
      <t>トウ</t>
    </rPh>
    <phoneticPr fontId="5"/>
  </si>
  <si>
    <t xml:space="preserve">いつどこでも起こりうる災害に備えるため、空中写真判読等の手法により、活断層の位置を表した全国活断層帯情報をはじめとして、災害リスクの把握に資する地形分類情報等の防災地理情報を整備・提供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</si>
</sst>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22412</xdr:colOff>
      <xdr:row>262</xdr:row>
      <xdr:rowOff>291353</xdr:rowOff>
    </xdr:from>
    <xdr:to>
      <xdr:col>17</xdr:col>
      <xdr:colOff>89647</xdr:colOff>
      <xdr:row>264</xdr:row>
      <xdr:rowOff>257735</xdr:rowOff>
    </xdr:to>
    <xdr:sp macro="" textlink="">
      <xdr:nvSpPr>
        <xdr:cNvPr id="2" name="テキスト ボックス 1"/>
        <xdr:cNvSpPr txBox="1"/>
      </xdr:nvSpPr>
      <xdr:spPr>
        <a:xfrm>
          <a:off x="2022662" y="34743278"/>
          <a:ext cx="1467410" cy="671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45</a:t>
          </a:r>
          <a:r>
            <a:rPr kumimoji="1" lang="ja-JP" altLang="en-US" sz="1600"/>
            <a:t>百万円</a:t>
          </a:r>
        </a:p>
      </xdr:txBody>
    </xdr:sp>
    <xdr:clientData/>
  </xdr:twoCellAnchor>
  <xdr:twoCellAnchor>
    <xdr:from>
      <xdr:col>7</xdr:col>
      <xdr:colOff>156882</xdr:colOff>
      <xdr:row>265</xdr:row>
      <xdr:rowOff>22412</xdr:rowOff>
    </xdr:from>
    <xdr:to>
      <xdr:col>20</xdr:col>
      <xdr:colOff>143718</xdr:colOff>
      <xdr:row>267</xdr:row>
      <xdr:rowOff>112323</xdr:rowOff>
    </xdr:to>
    <xdr:sp macro="" textlink="">
      <xdr:nvSpPr>
        <xdr:cNvPr id="3" name="大かっこ 2">
          <a:extLst>
            <a:ext uri="{FF2B5EF4-FFF2-40B4-BE49-F238E27FC236}">
              <a16:creationId xmlns:a16="http://schemas.microsoft.com/office/drawing/2014/main" id="{61A9DF17-D769-4BC1-8ADF-97C6C81929D4}"/>
            </a:ext>
          </a:extLst>
        </xdr:cNvPr>
        <xdr:cNvSpPr/>
      </xdr:nvSpPr>
      <xdr:spPr>
        <a:xfrm>
          <a:off x="1557057" y="35531612"/>
          <a:ext cx="2587161" cy="7947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13</xdr:col>
      <xdr:colOff>103477</xdr:colOff>
      <xdr:row>266</xdr:row>
      <xdr:rowOff>336177</xdr:rowOff>
    </xdr:from>
    <xdr:to>
      <xdr:col>13</xdr:col>
      <xdr:colOff>103477</xdr:colOff>
      <xdr:row>275</xdr:row>
      <xdr:rowOff>336177</xdr:rowOff>
    </xdr:to>
    <xdr:cxnSp macro="">
      <xdr:nvCxnSpPr>
        <xdr:cNvPr id="4" name="直線コネクタ 3">
          <a:extLst>
            <a:ext uri="{FF2B5EF4-FFF2-40B4-BE49-F238E27FC236}">
              <a16:creationId xmlns:a16="http://schemas.microsoft.com/office/drawing/2014/main" id="{60A8DC48-29E5-4DCB-BF1D-476FFFEB4476}"/>
            </a:ext>
          </a:extLst>
        </xdr:cNvPr>
        <xdr:cNvCxnSpPr/>
      </xdr:nvCxnSpPr>
      <xdr:spPr>
        <a:xfrm>
          <a:off x="2703802" y="36197802"/>
          <a:ext cx="0" cy="28194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100854</xdr:colOff>
      <xdr:row>270</xdr:row>
      <xdr:rowOff>0</xdr:rowOff>
    </xdr:from>
    <xdr:to>
      <xdr:col>27</xdr:col>
      <xdr:colOff>16558</xdr:colOff>
      <xdr:row>270</xdr:row>
      <xdr:rowOff>0</xdr:rowOff>
    </xdr:to>
    <xdr:cxnSp macro="">
      <xdr:nvCxnSpPr>
        <xdr:cNvPr id="5" name="直線コネクタ 4">
          <a:extLst>
            <a:ext uri="{FF2B5EF4-FFF2-40B4-BE49-F238E27FC236}">
              <a16:creationId xmlns:a16="http://schemas.microsoft.com/office/drawing/2014/main" id="{0B1D6609-FBEF-46AC-88D7-28F5E5728837}"/>
            </a:ext>
          </a:extLst>
        </xdr:cNvPr>
        <xdr:cNvCxnSpPr/>
      </xdr:nvCxnSpPr>
      <xdr:spPr>
        <a:xfrm flipH="1">
          <a:off x="2701179" y="37271325"/>
          <a:ext cx="271605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275</xdr:row>
      <xdr:rowOff>336177</xdr:rowOff>
    </xdr:from>
    <xdr:to>
      <xdr:col>27</xdr:col>
      <xdr:colOff>27764</xdr:colOff>
      <xdr:row>275</xdr:row>
      <xdr:rowOff>336177</xdr:rowOff>
    </xdr:to>
    <xdr:cxnSp macro="">
      <xdr:nvCxnSpPr>
        <xdr:cNvPr id="6" name="直線コネクタ 5">
          <a:extLst>
            <a:ext uri="{FF2B5EF4-FFF2-40B4-BE49-F238E27FC236}">
              <a16:creationId xmlns:a16="http://schemas.microsoft.com/office/drawing/2014/main" id="{0B1D6609-FBEF-46AC-88D7-28F5E5728837}"/>
            </a:ext>
          </a:extLst>
        </xdr:cNvPr>
        <xdr:cNvCxnSpPr/>
      </xdr:nvCxnSpPr>
      <xdr:spPr>
        <a:xfrm flipH="1">
          <a:off x="2712384" y="39017202"/>
          <a:ext cx="27160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265</xdr:row>
      <xdr:rowOff>3735</xdr:rowOff>
    </xdr:from>
    <xdr:to>
      <xdr:col>39</xdr:col>
      <xdr:colOff>121120</xdr:colOff>
      <xdr:row>267</xdr:row>
      <xdr:rowOff>259938</xdr:rowOff>
    </xdr:to>
    <xdr:sp macro="" textlink="">
      <xdr:nvSpPr>
        <xdr:cNvPr id="7" name="大かっこ 6">
          <a:extLst>
            <a:ext uri="{FF2B5EF4-FFF2-40B4-BE49-F238E27FC236}">
              <a16:creationId xmlns:a16="http://schemas.microsoft.com/office/drawing/2014/main" id="{207A57C8-35CB-4F1F-8E2C-382D82E37516}"/>
            </a:ext>
          </a:extLst>
        </xdr:cNvPr>
        <xdr:cNvSpPr/>
      </xdr:nvSpPr>
      <xdr:spPr>
        <a:xfrm>
          <a:off x="5476875" y="35512935"/>
          <a:ext cx="2445220" cy="961053"/>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    </a:t>
          </a:r>
          <a:r>
            <a:rPr kumimoji="1" lang="en-US" altLang="ja-JP" sz="1050"/>
            <a:t>1.4</a:t>
          </a:r>
          <a:r>
            <a:rPr kumimoji="1" lang="ja-JP" altLang="en-US" sz="1050"/>
            <a:t>百万円</a:t>
          </a:r>
          <a:endParaRPr kumimoji="1" lang="en-US" altLang="ja-JP" sz="1050"/>
        </a:p>
        <a:p>
          <a:pPr algn="l"/>
          <a:r>
            <a:rPr kumimoji="1" lang="ja-JP" altLang="en-US" sz="1050"/>
            <a:t>　　①諸謝金            </a:t>
          </a:r>
          <a:r>
            <a:rPr kumimoji="1" lang="en-US" altLang="ja-JP" sz="1050"/>
            <a:t>0.2</a:t>
          </a:r>
          <a:r>
            <a:rPr kumimoji="1" lang="ja-JP" altLang="en-US" sz="1050"/>
            <a:t>百万円</a:t>
          </a:r>
          <a:endParaRPr kumimoji="1" lang="en-US" altLang="ja-JP" sz="1050"/>
        </a:p>
        <a:p>
          <a:pPr algn="l"/>
          <a:r>
            <a:rPr kumimoji="1" lang="ja-JP" altLang="en-US" sz="1050"/>
            <a:t>　　②職員旅費          </a:t>
          </a:r>
          <a:r>
            <a:rPr kumimoji="1" lang="en-US" altLang="ja-JP" sz="1050"/>
            <a:t>1</a:t>
          </a:r>
          <a:r>
            <a:rPr kumimoji="1" lang="ja-JP" altLang="en-US" sz="1050"/>
            <a:t> </a:t>
          </a:r>
          <a:r>
            <a:rPr kumimoji="1" lang="ja-JP" altLang="en-US" sz="1050" baseline="0"/>
            <a:t>百万円</a:t>
          </a:r>
          <a:endParaRPr kumimoji="1" lang="en-US" altLang="ja-JP" sz="1050"/>
        </a:p>
        <a:p>
          <a:pPr algn="l"/>
          <a:r>
            <a:rPr kumimoji="1" lang="ja-JP" altLang="en-US" sz="1050"/>
            <a:t>　　③委員等旅費　</a:t>
          </a:r>
          <a:r>
            <a:rPr kumimoji="1" lang="en-US" altLang="ja-JP" sz="1050"/>
            <a:t>0.2</a:t>
          </a:r>
          <a:r>
            <a:rPr kumimoji="1" lang="ja-JP" altLang="en-US" sz="1050"/>
            <a:t>百万円</a:t>
          </a:r>
        </a:p>
      </xdr:txBody>
    </xdr:sp>
    <xdr:clientData/>
  </xdr:twoCellAnchor>
  <xdr:twoCellAnchor>
    <xdr:from>
      <xdr:col>27</xdr:col>
      <xdr:colOff>11206</xdr:colOff>
      <xdr:row>268</xdr:row>
      <xdr:rowOff>302559</xdr:rowOff>
    </xdr:from>
    <xdr:to>
      <xdr:col>40</xdr:col>
      <xdr:colOff>37201</xdr:colOff>
      <xdr:row>270</xdr:row>
      <xdr:rowOff>320048</xdr:rowOff>
    </xdr:to>
    <xdr:sp macro="" textlink="">
      <xdr:nvSpPr>
        <xdr:cNvPr id="8" name="テキスト ボックス 7">
          <a:extLst>
            <a:ext uri="{FF2B5EF4-FFF2-40B4-BE49-F238E27FC236}">
              <a16:creationId xmlns:a16="http://schemas.microsoft.com/office/drawing/2014/main" id="{F2C6F3A7-D7F5-4A3E-85C7-B627182CF09A}"/>
            </a:ext>
          </a:extLst>
        </xdr:cNvPr>
        <xdr:cNvSpPr txBox="1"/>
      </xdr:nvSpPr>
      <xdr:spPr>
        <a:xfrm>
          <a:off x="5411881" y="36869034"/>
          <a:ext cx="2626320" cy="7223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7</a:t>
          </a:r>
          <a:r>
            <a:rPr kumimoji="1" lang="ja-JP" altLang="en-US" sz="1600"/>
            <a:t>社）</a:t>
          </a:r>
          <a:endParaRPr kumimoji="1" lang="en-US" altLang="ja-JP" sz="1600"/>
        </a:p>
        <a:p>
          <a:pPr algn="ctr"/>
          <a:r>
            <a:rPr kumimoji="1" lang="en-US" altLang="ja-JP" sz="1600"/>
            <a:t>43</a:t>
          </a:r>
          <a:r>
            <a:rPr kumimoji="1" lang="ja-JP" altLang="en-US" sz="1600"/>
            <a:t>百万円</a:t>
          </a:r>
        </a:p>
      </xdr:txBody>
    </xdr:sp>
    <xdr:clientData/>
  </xdr:twoCellAnchor>
  <xdr:twoCellAnchor>
    <xdr:from>
      <xdr:col>26</xdr:col>
      <xdr:colOff>190500</xdr:colOff>
      <xdr:row>268</xdr:row>
      <xdr:rowOff>56030</xdr:rowOff>
    </xdr:from>
    <xdr:to>
      <xdr:col>39</xdr:col>
      <xdr:colOff>184452</xdr:colOff>
      <xdr:row>268</xdr:row>
      <xdr:rowOff>278005</xdr:rowOff>
    </xdr:to>
    <xdr:sp macro="" textlink="">
      <xdr:nvSpPr>
        <xdr:cNvPr id="9" name="テキスト ボックス 8">
          <a:extLst>
            <a:ext uri="{FF2B5EF4-FFF2-40B4-BE49-F238E27FC236}">
              <a16:creationId xmlns:a16="http://schemas.microsoft.com/office/drawing/2014/main" id="{8DFF3C9D-1CE3-46BE-AF1D-C48A2FD43045}"/>
            </a:ext>
          </a:extLst>
        </xdr:cNvPr>
        <xdr:cNvSpPr txBox="1"/>
      </xdr:nvSpPr>
      <xdr:spPr>
        <a:xfrm>
          <a:off x="5391150" y="36622505"/>
          <a:ext cx="2594277" cy="22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指名競争契約（総合評価）等</a:t>
          </a:r>
          <a:r>
            <a:rPr kumimoji="1" lang="en-US" altLang="ja-JP" sz="1050"/>
            <a:t>】</a:t>
          </a:r>
          <a:endParaRPr kumimoji="1" lang="ja-JP" altLang="en-US" sz="1050"/>
        </a:p>
      </xdr:txBody>
    </xdr:sp>
    <xdr:clientData/>
  </xdr:twoCellAnchor>
  <xdr:twoCellAnchor>
    <xdr:from>
      <xdr:col>26</xdr:col>
      <xdr:colOff>179294</xdr:colOff>
      <xdr:row>270</xdr:row>
      <xdr:rowOff>336176</xdr:rowOff>
    </xdr:from>
    <xdr:to>
      <xdr:col>40</xdr:col>
      <xdr:colOff>2935</xdr:colOff>
      <xdr:row>272</xdr:row>
      <xdr:rowOff>227923</xdr:rowOff>
    </xdr:to>
    <xdr:sp macro="" textlink="">
      <xdr:nvSpPr>
        <xdr:cNvPr id="10" name="大かっこ 9">
          <a:extLst>
            <a:ext uri="{FF2B5EF4-FFF2-40B4-BE49-F238E27FC236}">
              <a16:creationId xmlns:a16="http://schemas.microsoft.com/office/drawing/2014/main" id="{11D2AEA5-4646-4BDC-9B94-AA7A6D11F918}"/>
            </a:ext>
          </a:extLst>
        </xdr:cNvPr>
        <xdr:cNvSpPr/>
      </xdr:nvSpPr>
      <xdr:spPr>
        <a:xfrm>
          <a:off x="5379944" y="37607501"/>
          <a:ext cx="2623991" cy="5965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clientData/>
  </xdr:twoCellAnchor>
  <xdr:twoCellAnchor>
    <xdr:from>
      <xdr:col>27</xdr:col>
      <xdr:colOff>11206</xdr:colOff>
      <xdr:row>275</xdr:row>
      <xdr:rowOff>11206</xdr:rowOff>
    </xdr:from>
    <xdr:to>
      <xdr:col>40</xdr:col>
      <xdr:colOff>37201</xdr:colOff>
      <xdr:row>277</xdr:row>
      <xdr:rowOff>28695</xdr:rowOff>
    </xdr:to>
    <xdr:sp macro="" textlink="">
      <xdr:nvSpPr>
        <xdr:cNvPr id="11" name="テキスト ボックス 10">
          <a:extLst>
            <a:ext uri="{FF2B5EF4-FFF2-40B4-BE49-F238E27FC236}">
              <a16:creationId xmlns:a16="http://schemas.microsoft.com/office/drawing/2014/main" id="{F2C6F3A7-D7F5-4A3E-85C7-B627182CF09A}"/>
            </a:ext>
          </a:extLst>
        </xdr:cNvPr>
        <xdr:cNvSpPr txBox="1"/>
      </xdr:nvSpPr>
      <xdr:spPr>
        <a:xfrm>
          <a:off x="5411881" y="38692231"/>
          <a:ext cx="2626320" cy="7223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1</a:t>
          </a:r>
          <a:r>
            <a:rPr kumimoji="1" lang="ja-JP" altLang="en-US" sz="1600"/>
            <a:t>法人）</a:t>
          </a:r>
        </a:p>
        <a:p>
          <a:pPr algn="ctr"/>
          <a:r>
            <a:rPr kumimoji="1" lang="en-US" altLang="ja-JP" sz="1600"/>
            <a:t>0.3</a:t>
          </a:r>
          <a:r>
            <a:rPr kumimoji="1" lang="ja-JP" altLang="en-US" sz="1600"/>
            <a:t>百万円</a:t>
          </a:r>
        </a:p>
      </xdr:txBody>
    </xdr:sp>
    <xdr:clientData/>
  </xdr:twoCellAnchor>
  <xdr:twoCellAnchor>
    <xdr:from>
      <xdr:col>27</xdr:col>
      <xdr:colOff>1</xdr:colOff>
      <xdr:row>274</xdr:row>
      <xdr:rowOff>123265</xdr:rowOff>
    </xdr:from>
    <xdr:to>
      <xdr:col>40</xdr:col>
      <xdr:colOff>22413</xdr:colOff>
      <xdr:row>275</xdr:row>
      <xdr:rowOff>3368</xdr:rowOff>
    </xdr:to>
    <xdr:sp macro="" textlink="">
      <xdr:nvSpPr>
        <xdr:cNvPr id="12" name="テキスト ボックス 11">
          <a:extLst>
            <a:ext uri="{FF2B5EF4-FFF2-40B4-BE49-F238E27FC236}">
              <a16:creationId xmlns:a16="http://schemas.microsoft.com/office/drawing/2014/main" id="{5574E8F6-A0AA-4170-BB7A-C362AB4DF830}"/>
            </a:ext>
          </a:extLst>
        </xdr:cNvPr>
        <xdr:cNvSpPr txBox="1"/>
      </xdr:nvSpPr>
      <xdr:spPr>
        <a:xfrm>
          <a:off x="5400676" y="38451865"/>
          <a:ext cx="2622737" cy="232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27</xdr:col>
      <xdr:colOff>67235</xdr:colOff>
      <xdr:row>277</xdr:row>
      <xdr:rowOff>156882</xdr:rowOff>
    </xdr:from>
    <xdr:to>
      <xdr:col>40</xdr:col>
      <xdr:colOff>63863</xdr:colOff>
      <xdr:row>277</xdr:row>
      <xdr:rowOff>453526</xdr:rowOff>
    </xdr:to>
    <xdr:sp macro="" textlink="">
      <xdr:nvSpPr>
        <xdr:cNvPr id="13" name="大かっこ 12">
          <a:extLst>
            <a:ext uri="{FF2B5EF4-FFF2-40B4-BE49-F238E27FC236}">
              <a16:creationId xmlns:a16="http://schemas.microsoft.com/office/drawing/2014/main" id="{08D53BA6-D417-49FC-88EB-98F058F6AD08}"/>
            </a:ext>
          </a:extLst>
        </xdr:cNvPr>
        <xdr:cNvSpPr/>
      </xdr:nvSpPr>
      <xdr:spPr>
        <a:xfrm>
          <a:off x="5467910" y="39542757"/>
          <a:ext cx="2596953" cy="1918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作業用空中写真の購入</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I8" sqref="BI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279</v>
      </c>
      <c r="AJ2" s="109" t="s">
        <v>600</v>
      </c>
      <c r="AK2" s="109"/>
      <c r="AL2" s="109"/>
      <c r="AM2" s="109"/>
      <c r="AN2" s="75" t="s">
        <v>279</v>
      </c>
      <c r="AO2" s="109">
        <v>21</v>
      </c>
      <c r="AP2" s="109"/>
      <c r="AQ2" s="109"/>
      <c r="AR2" s="76" t="s">
        <v>279</v>
      </c>
      <c r="AS2" s="110">
        <v>78</v>
      </c>
      <c r="AT2" s="110"/>
      <c r="AU2" s="110"/>
      <c r="AV2" s="75" t="str">
        <f>IF(AW2="","","-")</f>
        <v/>
      </c>
      <c r="AW2" s="111"/>
      <c r="AX2" s="111"/>
    </row>
    <row r="3" spans="1:50" ht="21" customHeight="1" thickBot="1" x14ac:dyDescent="0.2">
      <c r="A3" s="112" t="s">
        <v>597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599</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602</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367</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603</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92.25" customHeight="1" x14ac:dyDescent="0.15">
      <c r="A7" s="138" t="s">
        <v>20</v>
      </c>
      <c r="B7" s="139"/>
      <c r="C7" s="139"/>
      <c r="D7" s="139"/>
      <c r="E7" s="139"/>
      <c r="F7" s="140"/>
      <c r="G7" s="162" t="s">
        <v>606</v>
      </c>
      <c r="H7" s="163"/>
      <c r="I7" s="163"/>
      <c r="J7" s="163"/>
      <c r="K7" s="163"/>
      <c r="L7" s="163"/>
      <c r="M7" s="163"/>
      <c r="N7" s="163"/>
      <c r="O7" s="163"/>
      <c r="P7" s="163"/>
      <c r="Q7" s="163"/>
      <c r="R7" s="163"/>
      <c r="S7" s="163"/>
      <c r="T7" s="163"/>
      <c r="U7" s="163"/>
      <c r="V7" s="163"/>
      <c r="W7" s="163"/>
      <c r="X7" s="164"/>
      <c r="Y7" s="165" t="s">
        <v>264</v>
      </c>
      <c r="Z7" s="166"/>
      <c r="AA7" s="166"/>
      <c r="AB7" s="166"/>
      <c r="AC7" s="166"/>
      <c r="AD7" s="167"/>
      <c r="AE7" s="168" t="s">
        <v>607</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180</v>
      </c>
      <c r="B8" s="139"/>
      <c r="C8" s="139"/>
      <c r="D8" s="139"/>
      <c r="E8" s="139"/>
      <c r="F8" s="140"/>
      <c r="G8" s="141" t="str">
        <f>入力規則等!A27</f>
        <v>国土強靱化施策</v>
      </c>
      <c r="H8" s="142"/>
      <c r="I8" s="142"/>
      <c r="J8" s="142"/>
      <c r="K8" s="142"/>
      <c r="L8" s="142"/>
      <c r="M8" s="142"/>
      <c r="N8" s="142"/>
      <c r="O8" s="142"/>
      <c r="P8" s="142"/>
      <c r="Q8" s="142"/>
      <c r="R8" s="142"/>
      <c r="S8" s="142"/>
      <c r="T8" s="142"/>
      <c r="U8" s="142"/>
      <c r="V8" s="142"/>
      <c r="W8" s="142"/>
      <c r="X8" s="143"/>
      <c r="Y8" s="144" t="s">
        <v>181</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608</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675</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411</v>
      </c>
      <c r="Q12" s="136"/>
      <c r="R12" s="136"/>
      <c r="S12" s="136"/>
      <c r="T12" s="136"/>
      <c r="U12" s="136"/>
      <c r="V12" s="137"/>
      <c r="W12" s="135" t="s">
        <v>563</v>
      </c>
      <c r="X12" s="136"/>
      <c r="Y12" s="136"/>
      <c r="Z12" s="136"/>
      <c r="AA12" s="136"/>
      <c r="AB12" s="136"/>
      <c r="AC12" s="137"/>
      <c r="AD12" s="135" t="s">
        <v>565</v>
      </c>
      <c r="AE12" s="136"/>
      <c r="AF12" s="136"/>
      <c r="AG12" s="136"/>
      <c r="AH12" s="136"/>
      <c r="AI12" s="136"/>
      <c r="AJ12" s="137"/>
      <c r="AK12" s="135" t="s">
        <v>583</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230</v>
      </c>
      <c r="Q13" s="175"/>
      <c r="R13" s="175"/>
      <c r="S13" s="175"/>
      <c r="T13" s="175"/>
      <c r="U13" s="175"/>
      <c r="V13" s="176"/>
      <c r="W13" s="174">
        <v>46</v>
      </c>
      <c r="X13" s="175"/>
      <c r="Y13" s="175"/>
      <c r="Z13" s="175"/>
      <c r="AA13" s="175"/>
      <c r="AB13" s="175"/>
      <c r="AC13" s="176"/>
      <c r="AD13" s="174">
        <v>45</v>
      </c>
      <c r="AE13" s="175"/>
      <c r="AF13" s="175"/>
      <c r="AG13" s="175"/>
      <c r="AH13" s="175"/>
      <c r="AI13" s="175"/>
      <c r="AJ13" s="176"/>
      <c r="AK13" s="174">
        <v>57</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490</v>
      </c>
      <c r="Q14" s="175"/>
      <c r="R14" s="175"/>
      <c r="S14" s="175"/>
      <c r="T14" s="175"/>
      <c r="U14" s="175"/>
      <c r="V14" s="176"/>
      <c r="W14" s="174" t="s">
        <v>610</v>
      </c>
      <c r="X14" s="175"/>
      <c r="Y14" s="175"/>
      <c r="Z14" s="175"/>
      <c r="AA14" s="175"/>
      <c r="AB14" s="175"/>
      <c r="AC14" s="176"/>
      <c r="AD14" s="174">
        <v>4903</v>
      </c>
      <c r="AE14" s="175"/>
      <c r="AF14" s="175"/>
      <c r="AG14" s="175"/>
      <c r="AH14" s="175"/>
      <c r="AI14" s="175"/>
      <c r="AJ14" s="176"/>
      <c r="AK14" s="174">
        <v>2965</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596</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2965</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610</v>
      </c>
      <c r="Q16" s="175"/>
      <c r="R16" s="175"/>
      <c r="S16" s="175"/>
      <c r="T16" s="175"/>
      <c r="U16" s="175"/>
      <c r="V16" s="176"/>
      <c r="W16" s="174">
        <v>490</v>
      </c>
      <c r="X16" s="175"/>
      <c r="Y16" s="175"/>
      <c r="Z16" s="175"/>
      <c r="AA16" s="175"/>
      <c r="AB16" s="175"/>
      <c r="AC16" s="176"/>
      <c r="AD16" s="174" t="s">
        <v>610</v>
      </c>
      <c r="AE16" s="175"/>
      <c r="AF16" s="175"/>
      <c r="AG16" s="175"/>
      <c r="AH16" s="175"/>
      <c r="AI16" s="175"/>
      <c r="AJ16" s="176"/>
      <c r="AK16" s="174">
        <v>4903</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-490</v>
      </c>
      <c r="Q17" s="175"/>
      <c r="R17" s="175"/>
      <c r="S17" s="175"/>
      <c r="T17" s="175"/>
      <c r="U17" s="175"/>
      <c r="V17" s="176"/>
      <c r="W17" s="174" t="s">
        <v>610</v>
      </c>
      <c r="X17" s="175"/>
      <c r="Y17" s="175"/>
      <c r="Z17" s="175"/>
      <c r="AA17" s="175"/>
      <c r="AB17" s="175"/>
      <c r="AC17" s="176"/>
      <c r="AD17" s="174">
        <v>-4903</v>
      </c>
      <c r="AE17" s="175"/>
      <c r="AF17" s="175"/>
      <c r="AG17" s="175"/>
      <c r="AH17" s="175"/>
      <c r="AI17" s="175"/>
      <c r="AJ17" s="176"/>
      <c r="AK17" s="174" t="s">
        <v>610</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610</v>
      </c>
      <c r="Q18" s="175"/>
      <c r="R18" s="175"/>
      <c r="S18" s="175"/>
      <c r="T18" s="175"/>
      <c r="U18" s="175"/>
      <c r="V18" s="176"/>
      <c r="W18" s="174" t="s">
        <v>610</v>
      </c>
      <c r="X18" s="175"/>
      <c r="Y18" s="175"/>
      <c r="Z18" s="175"/>
      <c r="AA18" s="175"/>
      <c r="AB18" s="175"/>
      <c r="AC18" s="176"/>
      <c r="AD18" s="174" t="s">
        <v>610</v>
      </c>
      <c r="AE18" s="175"/>
      <c r="AF18" s="175"/>
      <c r="AG18" s="175"/>
      <c r="AH18" s="175"/>
      <c r="AI18" s="175"/>
      <c r="AJ18" s="176"/>
      <c r="AK18" s="174" t="s">
        <v>610</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230</v>
      </c>
      <c r="Q19" s="200"/>
      <c r="R19" s="200"/>
      <c r="S19" s="200"/>
      <c r="T19" s="200"/>
      <c r="U19" s="200"/>
      <c r="V19" s="201"/>
      <c r="W19" s="199">
        <f>SUM(W13:AC18)</f>
        <v>536</v>
      </c>
      <c r="X19" s="200"/>
      <c r="Y19" s="200"/>
      <c r="Z19" s="200"/>
      <c r="AA19" s="200"/>
      <c r="AB19" s="200"/>
      <c r="AC19" s="201"/>
      <c r="AD19" s="199">
        <f>SUM(AD13:AJ18)</f>
        <v>45</v>
      </c>
      <c r="AE19" s="200"/>
      <c r="AF19" s="200"/>
      <c r="AG19" s="200"/>
      <c r="AH19" s="200"/>
      <c r="AI19" s="200"/>
      <c r="AJ19" s="201"/>
      <c r="AK19" s="199">
        <f>SUM(AK13:AQ18)-AK15</f>
        <v>7925</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209</v>
      </c>
      <c r="Q20" s="175"/>
      <c r="R20" s="175"/>
      <c r="S20" s="175"/>
      <c r="T20" s="175"/>
      <c r="U20" s="175"/>
      <c r="V20" s="176"/>
      <c r="W20" s="174">
        <v>534</v>
      </c>
      <c r="X20" s="175"/>
      <c r="Y20" s="175"/>
      <c r="Z20" s="175"/>
      <c r="AA20" s="175"/>
      <c r="AB20" s="175"/>
      <c r="AC20" s="176"/>
      <c r="AD20" s="174">
        <v>45</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0.90869565217391302</v>
      </c>
      <c r="Q21" s="218"/>
      <c r="R21" s="218"/>
      <c r="S21" s="218"/>
      <c r="T21" s="218"/>
      <c r="U21" s="218"/>
      <c r="V21" s="218"/>
      <c r="W21" s="218">
        <f>IF(W19=0, "-", SUM(W20)/W19)</f>
        <v>0.99626865671641796</v>
      </c>
      <c r="X21" s="218"/>
      <c r="Y21" s="218"/>
      <c r="Z21" s="218"/>
      <c r="AA21" s="218"/>
      <c r="AB21" s="218"/>
      <c r="AC21" s="218"/>
      <c r="AD21" s="218">
        <f>IF(AD19=0, "-", SUM(AD20)/AD19)</f>
        <v>1</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234</v>
      </c>
      <c r="H22" s="217"/>
      <c r="I22" s="217"/>
      <c r="J22" s="217"/>
      <c r="K22" s="217"/>
      <c r="L22" s="217"/>
      <c r="M22" s="217"/>
      <c r="N22" s="217"/>
      <c r="O22" s="217"/>
      <c r="P22" s="218">
        <f>IF(P20=0, "-", SUM(P20)/SUM(P13,P14))</f>
        <v>0.2902777777777778</v>
      </c>
      <c r="Q22" s="218"/>
      <c r="R22" s="218"/>
      <c r="S22" s="218"/>
      <c r="T22" s="218"/>
      <c r="U22" s="218"/>
      <c r="V22" s="218"/>
      <c r="W22" s="218">
        <f>IF(W20=0, "-", SUM(W20)/SUM(W13,W14))</f>
        <v>11.608695652173912</v>
      </c>
      <c r="X22" s="218"/>
      <c r="Y22" s="218"/>
      <c r="Z22" s="218"/>
      <c r="AA22" s="218"/>
      <c r="AB22" s="218"/>
      <c r="AC22" s="218"/>
      <c r="AD22" s="218">
        <f>IF(AD20=0, "-", SUM(AD20)/SUM(AD13,AD14))</f>
        <v>9.094583670169765E-3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598</v>
      </c>
      <c r="B23" s="268"/>
      <c r="C23" s="268"/>
      <c r="D23" s="268"/>
      <c r="E23" s="268"/>
      <c r="F23" s="269"/>
      <c r="G23" s="273" t="s">
        <v>224</v>
      </c>
      <c r="H23" s="230"/>
      <c r="I23" s="230"/>
      <c r="J23" s="230"/>
      <c r="K23" s="230"/>
      <c r="L23" s="230"/>
      <c r="M23" s="230"/>
      <c r="N23" s="230"/>
      <c r="O23" s="274"/>
      <c r="P23" s="275" t="s">
        <v>596</v>
      </c>
      <c r="Q23" s="230"/>
      <c r="R23" s="230"/>
      <c r="S23" s="230"/>
      <c r="T23" s="230"/>
      <c r="U23" s="230"/>
      <c r="V23" s="274"/>
      <c r="W23" s="229" t="s">
        <v>223</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611</v>
      </c>
      <c r="H24" s="277"/>
      <c r="I24" s="277"/>
      <c r="J24" s="277"/>
      <c r="K24" s="277"/>
      <c r="L24" s="277"/>
      <c r="M24" s="277"/>
      <c r="N24" s="277"/>
      <c r="O24" s="278"/>
      <c r="P24" s="279">
        <v>2965</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2965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574</v>
      </c>
      <c r="B31" s="242"/>
      <c r="C31" s="242"/>
      <c r="D31" s="242"/>
      <c r="E31" s="242"/>
      <c r="F31" s="243"/>
      <c r="G31" s="244" t="s">
        <v>612</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575</v>
      </c>
      <c r="B32" s="248"/>
      <c r="C32" s="248"/>
      <c r="D32" s="248"/>
      <c r="E32" s="248"/>
      <c r="F32" s="249"/>
      <c r="G32" s="253" t="s">
        <v>567</v>
      </c>
      <c r="H32" s="254"/>
      <c r="I32" s="254"/>
      <c r="J32" s="254"/>
      <c r="K32" s="254"/>
      <c r="L32" s="254"/>
      <c r="M32" s="254"/>
      <c r="N32" s="254"/>
      <c r="O32" s="254"/>
      <c r="P32" s="255" t="s">
        <v>566</v>
      </c>
      <c r="Q32" s="254"/>
      <c r="R32" s="254"/>
      <c r="S32" s="254"/>
      <c r="T32" s="254"/>
      <c r="U32" s="254"/>
      <c r="V32" s="254"/>
      <c r="W32" s="254"/>
      <c r="X32" s="256"/>
      <c r="Y32" s="257"/>
      <c r="Z32" s="258"/>
      <c r="AA32" s="259"/>
      <c r="AB32" s="260" t="s">
        <v>11</v>
      </c>
      <c r="AC32" s="260"/>
      <c r="AD32" s="260"/>
      <c r="AE32" s="292" t="s">
        <v>411</v>
      </c>
      <c r="AF32" s="293"/>
      <c r="AG32" s="293"/>
      <c r="AH32" s="294"/>
      <c r="AI32" s="292" t="s">
        <v>563</v>
      </c>
      <c r="AJ32" s="293"/>
      <c r="AK32" s="293"/>
      <c r="AL32" s="294"/>
      <c r="AM32" s="292" t="s">
        <v>379</v>
      </c>
      <c r="AN32" s="293"/>
      <c r="AO32" s="293"/>
      <c r="AP32" s="294"/>
      <c r="AQ32" s="295" t="s">
        <v>410</v>
      </c>
      <c r="AR32" s="296"/>
      <c r="AS32" s="296"/>
      <c r="AT32" s="297"/>
      <c r="AU32" s="295" t="s">
        <v>584</v>
      </c>
      <c r="AV32" s="296"/>
      <c r="AW32" s="296"/>
      <c r="AX32" s="298"/>
    </row>
    <row r="33" spans="1:51" ht="23.25" customHeight="1" x14ac:dyDescent="0.15">
      <c r="A33" s="247"/>
      <c r="B33" s="248"/>
      <c r="C33" s="248"/>
      <c r="D33" s="248"/>
      <c r="E33" s="248"/>
      <c r="F33" s="249"/>
      <c r="G33" s="299" t="s">
        <v>613</v>
      </c>
      <c r="H33" s="300"/>
      <c r="I33" s="300"/>
      <c r="J33" s="300"/>
      <c r="K33" s="300"/>
      <c r="L33" s="300"/>
      <c r="M33" s="300"/>
      <c r="N33" s="300"/>
      <c r="O33" s="300"/>
      <c r="P33" s="303" t="s">
        <v>614</v>
      </c>
      <c r="Q33" s="304"/>
      <c r="R33" s="304"/>
      <c r="S33" s="304"/>
      <c r="T33" s="304"/>
      <c r="U33" s="304"/>
      <c r="V33" s="304"/>
      <c r="W33" s="304"/>
      <c r="X33" s="305"/>
      <c r="Y33" s="309" t="s">
        <v>48</v>
      </c>
      <c r="Z33" s="310"/>
      <c r="AA33" s="311"/>
      <c r="AB33" s="290" t="s">
        <v>616</v>
      </c>
      <c r="AC33" s="291"/>
      <c r="AD33" s="291"/>
      <c r="AE33" s="282">
        <v>4400</v>
      </c>
      <c r="AF33" s="282"/>
      <c r="AG33" s="282"/>
      <c r="AH33" s="282"/>
      <c r="AI33" s="282">
        <v>3200</v>
      </c>
      <c r="AJ33" s="282"/>
      <c r="AK33" s="282"/>
      <c r="AL33" s="282"/>
      <c r="AM33" s="282">
        <v>3200</v>
      </c>
      <c r="AN33" s="282"/>
      <c r="AO33" s="282"/>
      <c r="AP33" s="282"/>
      <c r="AQ33" s="283" t="s">
        <v>610</v>
      </c>
      <c r="AR33" s="282"/>
      <c r="AS33" s="282"/>
      <c r="AT33" s="282"/>
      <c r="AU33" s="284" t="s">
        <v>610</v>
      </c>
      <c r="AV33" s="285"/>
      <c r="AW33" s="285"/>
      <c r="AX33" s="286"/>
    </row>
    <row r="34" spans="1:51" ht="23.25" customHeight="1" x14ac:dyDescent="0.15">
      <c r="A34" s="250"/>
      <c r="B34" s="251"/>
      <c r="C34" s="251"/>
      <c r="D34" s="251"/>
      <c r="E34" s="251"/>
      <c r="F34" s="252"/>
      <c r="G34" s="301"/>
      <c r="H34" s="302"/>
      <c r="I34" s="302"/>
      <c r="J34" s="302"/>
      <c r="K34" s="302"/>
      <c r="L34" s="302"/>
      <c r="M34" s="302"/>
      <c r="N34" s="302"/>
      <c r="O34" s="302"/>
      <c r="P34" s="306"/>
      <c r="Q34" s="307"/>
      <c r="R34" s="307"/>
      <c r="S34" s="307"/>
      <c r="T34" s="307"/>
      <c r="U34" s="307"/>
      <c r="V34" s="307"/>
      <c r="W34" s="307"/>
      <c r="X34" s="308"/>
      <c r="Y34" s="287" t="s">
        <v>49</v>
      </c>
      <c r="Z34" s="288"/>
      <c r="AA34" s="289"/>
      <c r="AB34" s="290" t="s">
        <v>616</v>
      </c>
      <c r="AC34" s="291"/>
      <c r="AD34" s="291"/>
      <c r="AE34" s="282">
        <v>6600</v>
      </c>
      <c r="AF34" s="282"/>
      <c r="AG34" s="282"/>
      <c r="AH34" s="282"/>
      <c r="AI34" s="282">
        <v>4800</v>
      </c>
      <c r="AJ34" s="282"/>
      <c r="AK34" s="282"/>
      <c r="AL34" s="282"/>
      <c r="AM34" s="282">
        <v>4800</v>
      </c>
      <c r="AN34" s="282"/>
      <c r="AO34" s="282"/>
      <c r="AP34" s="282"/>
      <c r="AQ34" s="282">
        <v>4800</v>
      </c>
      <c r="AR34" s="282"/>
      <c r="AS34" s="282"/>
      <c r="AT34" s="282"/>
      <c r="AU34" s="328">
        <v>4800</v>
      </c>
      <c r="AV34" s="285"/>
      <c r="AW34" s="285"/>
      <c r="AX34" s="286"/>
    </row>
    <row r="35" spans="1:51" ht="23.25" customHeight="1" x14ac:dyDescent="0.15">
      <c r="A35" s="329" t="s">
        <v>576</v>
      </c>
      <c r="B35" s="330"/>
      <c r="C35" s="330"/>
      <c r="D35" s="330"/>
      <c r="E35" s="330"/>
      <c r="F35" s="331"/>
      <c r="G35" s="136" t="s">
        <v>577</v>
      </c>
      <c r="H35" s="136"/>
      <c r="I35" s="136"/>
      <c r="J35" s="136"/>
      <c r="K35" s="136"/>
      <c r="L35" s="136"/>
      <c r="M35" s="136"/>
      <c r="N35" s="136"/>
      <c r="O35" s="136"/>
      <c r="P35" s="136"/>
      <c r="Q35" s="136"/>
      <c r="R35" s="136"/>
      <c r="S35" s="136"/>
      <c r="T35" s="136"/>
      <c r="U35" s="136"/>
      <c r="V35" s="136"/>
      <c r="W35" s="136"/>
      <c r="X35" s="137"/>
      <c r="Y35" s="337"/>
      <c r="Z35" s="338"/>
      <c r="AA35" s="339"/>
      <c r="AB35" s="135" t="s">
        <v>11</v>
      </c>
      <c r="AC35" s="136"/>
      <c r="AD35" s="137"/>
      <c r="AE35" s="135" t="s">
        <v>411</v>
      </c>
      <c r="AF35" s="136"/>
      <c r="AG35" s="136"/>
      <c r="AH35" s="137"/>
      <c r="AI35" s="135" t="s">
        <v>563</v>
      </c>
      <c r="AJ35" s="136"/>
      <c r="AK35" s="136"/>
      <c r="AL35" s="137"/>
      <c r="AM35" s="135" t="s">
        <v>379</v>
      </c>
      <c r="AN35" s="136"/>
      <c r="AO35" s="136"/>
      <c r="AP35" s="137"/>
      <c r="AQ35" s="340" t="s">
        <v>585</v>
      </c>
      <c r="AR35" s="341"/>
      <c r="AS35" s="341"/>
      <c r="AT35" s="341"/>
      <c r="AU35" s="341"/>
      <c r="AV35" s="341"/>
      <c r="AW35" s="341"/>
      <c r="AX35" s="342"/>
    </row>
    <row r="36" spans="1:51" ht="23.25" customHeight="1" x14ac:dyDescent="0.15">
      <c r="A36" s="332"/>
      <c r="B36" s="333"/>
      <c r="C36" s="333"/>
      <c r="D36" s="333"/>
      <c r="E36" s="333"/>
      <c r="F36" s="334"/>
      <c r="G36" s="343" t="s">
        <v>615</v>
      </c>
      <c r="H36" s="344"/>
      <c r="I36" s="344"/>
      <c r="J36" s="344"/>
      <c r="K36" s="344"/>
      <c r="L36" s="344"/>
      <c r="M36" s="344"/>
      <c r="N36" s="344"/>
      <c r="O36" s="344"/>
      <c r="P36" s="344"/>
      <c r="Q36" s="344"/>
      <c r="R36" s="344"/>
      <c r="S36" s="344"/>
      <c r="T36" s="344"/>
      <c r="U36" s="344"/>
      <c r="V36" s="344"/>
      <c r="W36" s="344"/>
      <c r="X36" s="344"/>
      <c r="Y36" s="320" t="s">
        <v>576</v>
      </c>
      <c r="Z36" s="321"/>
      <c r="AA36" s="322"/>
      <c r="AB36" s="323" t="s">
        <v>617</v>
      </c>
      <c r="AC36" s="324"/>
      <c r="AD36" s="325"/>
      <c r="AE36" s="283">
        <v>9181</v>
      </c>
      <c r="AF36" s="283"/>
      <c r="AG36" s="283"/>
      <c r="AH36" s="283"/>
      <c r="AI36" s="283">
        <v>8761</v>
      </c>
      <c r="AJ36" s="283"/>
      <c r="AK36" s="283"/>
      <c r="AL36" s="283"/>
      <c r="AM36" s="283">
        <v>8706</v>
      </c>
      <c r="AN36" s="283"/>
      <c r="AO36" s="283"/>
      <c r="AP36" s="283"/>
      <c r="AQ36" s="284">
        <v>5804</v>
      </c>
      <c r="AR36" s="326"/>
      <c r="AS36" s="326"/>
      <c r="AT36" s="326"/>
      <c r="AU36" s="326"/>
      <c r="AV36" s="326"/>
      <c r="AW36" s="326"/>
      <c r="AX36" s="327"/>
    </row>
    <row r="37" spans="1:51" ht="46.5" customHeight="1" x14ac:dyDescent="0.15">
      <c r="A37" s="335"/>
      <c r="B37" s="166"/>
      <c r="C37" s="166"/>
      <c r="D37" s="166"/>
      <c r="E37" s="166"/>
      <c r="F37" s="336"/>
      <c r="G37" s="345"/>
      <c r="H37" s="346"/>
      <c r="I37" s="346"/>
      <c r="J37" s="346"/>
      <c r="K37" s="346"/>
      <c r="L37" s="346"/>
      <c r="M37" s="346"/>
      <c r="N37" s="346"/>
      <c r="O37" s="346"/>
      <c r="P37" s="346"/>
      <c r="Q37" s="346"/>
      <c r="R37" s="346"/>
      <c r="S37" s="346"/>
      <c r="T37" s="346"/>
      <c r="U37" s="346"/>
      <c r="V37" s="346"/>
      <c r="W37" s="346"/>
      <c r="X37" s="346"/>
      <c r="Y37" s="312" t="s">
        <v>579</v>
      </c>
      <c r="Z37" s="313"/>
      <c r="AA37" s="314"/>
      <c r="AB37" s="315" t="s">
        <v>618</v>
      </c>
      <c r="AC37" s="316"/>
      <c r="AD37" s="317"/>
      <c r="AE37" s="318" t="s">
        <v>619</v>
      </c>
      <c r="AF37" s="318"/>
      <c r="AG37" s="318"/>
      <c r="AH37" s="318"/>
      <c r="AI37" s="318" t="s">
        <v>620</v>
      </c>
      <c r="AJ37" s="318"/>
      <c r="AK37" s="318"/>
      <c r="AL37" s="318"/>
      <c r="AM37" s="318" t="s">
        <v>621</v>
      </c>
      <c r="AN37" s="318"/>
      <c r="AO37" s="318"/>
      <c r="AP37" s="318"/>
      <c r="AQ37" s="318" t="s">
        <v>622</v>
      </c>
      <c r="AR37" s="318"/>
      <c r="AS37" s="318"/>
      <c r="AT37" s="318"/>
      <c r="AU37" s="318"/>
      <c r="AV37" s="318"/>
      <c r="AW37" s="318"/>
      <c r="AX37" s="319"/>
    </row>
    <row r="38" spans="1:51" ht="18.75" customHeight="1" x14ac:dyDescent="0.15">
      <c r="A38" s="362" t="s">
        <v>231</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411</v>
      </c>
      <c r="AF38" s="384"/>
      <c r="AG38" s="384"/>
      <c r="AH38" s="385"/>
      <c r="AI38" s="347" t="s">
        <v>563</v>
      </c>
      <c r="AJ38" s="347"/>
      <c r="AK38" s="347"/>
      <c r="AL38" s="348"/>
      <c r="AM38" s="347" t="s">
        <v>379</v>
      </c>
      <c r="AN38" s="347"/>
      <c r="AO38" s="347"/>
      <c r="AP38" s="348"/>
      <c r="AQ38" s="350" t="s">
        <v>169</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2"/>
      <c r="AC39" s="386"/>
      <c r="AD39" s="387"/>
      <c r="AE39" s="292"/>
      <c r="AF39" s="386"/>
      <c r="AG39" s="386"/>
      <c r="AH39" s="387"/>
      <c r="AI39" s="349"/>
      <c r="AJ39" s="349"/>
      <c r="AK39" s="349"/>
      <c r="AL39" s="292"/>
      <c r="AM39" s="349"/>
      <c r="AN39" s="349"/>
      <c r="AO39" s="349"/>
      <c r="AP39" s="292"/>
      <c r="AQ39" s="355"/>
      <c r="AR39" s="356"/>
      <c r="AS39" s="357" t="s">
        <v>170</v>
      </c>
      <c r="AT39" s="358"/>
      <c r="AU39" s="359">
        <v>4</v>
      </c>
      <c r="AV39" s="359"/>
      <c r="AW39" s="360" t="s">
        <v>162</v>
      </c>
      <c r="AX39" s="361"/>
    </row>
    <row r="40" spans="1:51" ht="23.25" customHeight="1" x14ac:dyDescent="0.15">
      <c r="A40" s="368"/>
      <c r="B40" s="366"/>
      <c r="C40" s="366"/>
      <c r="D40" s="366"/>
      <c r="E40" s="366"/>
      <c r="F40" s="367"/>
      <c r="G40" s="388" t="s">
        <v>623</v>
      </c>
      <c r="H40" s="389"/>
      <c r="I40" s="389"/>
      <c r="J40" s="389"/>
      <c r="K40" s="389"/>
      <c r="L40" s="389"/>
      <c r="M40" s="389"/>
      <c r="N40" s="389"/>
      <c r="O40" s="390"/>
      <c r="P40" s="397" t="s">
        <v>624</v>
      </c>
      <c r="Q40" s="397"/>
      <c r="R40" s="397"/>
      <c r="S40" s="397"/>
      <c r="T40" s="397"/>
      <c r="U40" s="397"/>
      <c r="V40" s="397"/>
      <c r="W40" s="397"/>
      <c r="X40" s="398"/>
      <c r="Y40" s="312" t="s">
        <v>12</v>
      </c>
      <c r="Z40" s="403"/>
      <c r="AA40" s="404"/>
      <c r="AB40" s="290" t="s">
        <v>625</v>
      </c>
      <c r="AC40" s="290"/>
      <c r="AD40" s="290"/>
      <c r="AE40" s="284">
        <v>96690880</v>
      </c>
      <c r="AF40" s="326"/>
      <c r="AG40" s="326"/>
      <c r="AH40" s="326"/>
      <c r="AI40" s="284">
        <v>138688652</v>
      </c>
      <c r="AJ40" s="326"/>
      <c r="AK40" s="326"/>
      <c r="AL40" s="326"/>
      <c r="AM40" s="284">
        <v>198237651</v>
      </c>
      <c r="AN40" s="326"/>
      <c r="AO40" s="326"/>
      <c r="AP40" s="326"/>
      <c r="AQ40" s="405" t="s">
        <v>610</v>
      </c>
      <c r="AR40" s="406"/>
      <c r="AS40" s="406"/>
      <c r="AT40" s="407"/>
      <c r="AU40" s="326" t="s">
        <v>610</v>
      </c>
      <c r="AV40" s="326"/>
      <c r="AW40" s="326"/>
      <c r="AX40" s="327"/>
    </row>
    <row r="41" spans="1:51" ht="23.25"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5" t="s">
        <v>47</v>
      </c>
      <c r="Z41" s="136"/>
      <c r="AA41" s="137"/>
      <c r="AB41" s="409" t="s">
        <v>625</v>
      </c>
      <c r="AC41" s="409"/>
      <c r="AD41" s="409"/>
      <c r="AE41" s="284">
        <v>75000000</v>
      </c>
      <c r="AF41" s="326"/>
      <c r="AG41" s="326"/>
      <c r="AH41" s="326"/>
      <c r="AI41" s="284">
        <v>93000000</v>
      </c>
      <c r="AJ41" s="326"/>
      <c r="AK41" s="326"/>
      <c r="AL41" s="326"/>
      <c r="AM41" s="284">
        <v>105000000</v>
      </c>
      <c r="AN41" s="326"/>
      <c r="AO41" s="326"/>
      <c r="AP41" s="326"/>
      <c r="AQ41" s="405" t="s">
        <v>610</v>
      </c>
      <c r="AR41" s="406"/>
      <c r="AS41" s="406"/>
      <c r="AT41" s="407"/>
      <c r="AU41" s="326">
        <v>120000000</v>
      </c>
      <c r="AV41" s="326"/>
      <c r="AW41" s="326"/>
      <c r="AX41" s="327"/>
    </row>
    <row r="42" spans="1:51" ht="23.25"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5" t="s">
        <v>13</v>
      </c>
      <c r="Z42" s="136"/>
      <c r="AA42" s="137"/>
      <c r="AB42" s="408" t="s">
        <v>14</v>
      </c>
      <c r="AC42" s="408"/>
      <c r="AD42" s="408"/>
      <c r="AE42" s="284">
        <v>129</v>
      </c>
      <c r="AF42" s="326"/>
      <c r="AG42" s="326"/>
      <c r="AH42" s="326"/>
      <c r="AI42" s="284">
        <v>149</v>
      </c>
      <c r="AJ42" s="326"/>
      <c r="AK42" s="326"/>
      <c r="AL42" s="326"/>
      <c r="AM42" s="284">
        <v>189</v>
      </c>
      <c r="AN42" s="326"/>
      <c r="AO42" s="326"/>
      <c r="AP42" s="326"/>
      <c r="AQ42" s="405" t="s">
        <v>610</v>
      </c>
      <c r="AR42" s="406"/>
      <c r="AS42" s="406"/>
      <c r="AT42" s="407"/>
      <c r="AU42" s="326" t="s">
        <v>610</v>
      </c>
      <c r="AV42" s="326"/>
      <c r="AW42" s="326"/>
      <c r="AX42" s="327"/>
    </row>
    <row r="43" spans="1:51" ht="23.25" customHeight="1" x14ac:dyDescent="0.15">
      <c r="A43" s="426" t="s">
        <v>255</v>
      </c>
      <c r="B43" s="427"/>
      <c r="C43" s="427"/>
      <c r="D43" s="427"/>
      <c r="E43" s="427"/>
      <c r="F43" s="428"/>
      <c r="G43" s="429" t="s">
        <v>626</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568</v>
      </c>
      <c r="B45" s="438" t="s">
        <v>569</v>
      </c>
      <c r="C45" s="248"/>
      <c r="D45" s="248"/>
      <c r="E45" s="248"/>
      <c r="F45" s="249"/>
      <c r="G45" s="353" t="s">
        <v>570</v>
      </c>
      <c r="H45" s="353"/>
      <c r="I45" s="353"/>
      <c r="J45" s="353"/>
      <c r="K45" s="353"/>
      <c r="L45" s="353"/>
      <c r="M45" s="353"/>
      <c r="N45" s="353"/>
      <c r="O45" s="353"/>
      <c r="P45" s="353"/>
      <c r="Q45" s="353"/>
      <c r="R45" s="353"/>
      <c r="S45" s="353"/>
      <c r="T45" s="353"/>
      <c r="U45" s="353"/>
      <c r="V45" s="353"/>
      <c r="W45" s="353"/>
      <c r="X45" s="353"/>
      <c r="Y45" s="353"/>
      <c r="Z45" s="353"/>
      <c r="AA45" s="373"/>
      <c r="AB45" s="376" t="s">
        <v>586</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6"/>
      <c r="B46" s="438"/>
      <c r="C46" s="248"/>
      <c r="D46" s="248"/>
      <c r="E46" s="248"/>
      <c r="F46" s="249"/>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411</v>
      </c>
      <c r="AF50" s="425"/>
      <c r="AG50" s="425"/>
      <c r="AH50" s="425"/>
      <c r="AI50" s="425" t="s">
        <v>563</v>
      </c>
      <c r="AJ50" s="425"/>
      <c r="AK50" s="425"/>
      <c r="AL50" s="425"/>
      <c r="AM50" s="425" t="s">
        <v>379</v>
      </c>
      <c r="AN50" s="425"/>
      <c r="AO50" s="425"/>
      <c r="AP50" s="425"/>
      <c r="AQ50" s="410" t="s">
        <v>169</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4"/>
      <c r="H51" s="360"/>
      <c r="I51" s="360"/>
      <c r="J51" s="360"/>
      <c r="K51" s="360"/>
      <c r="L51" s="360"/>
      <c r="M51" s="360"/>
      <c r="N51" s="360"/>
      <c r="O51" s="375"/>
      <c r="P51" s="377"/>
      <c r="Q51" s="360"/>
      <c r="R51" s="360"/>
      <c r="S51" s="360"/>
      <c r="T51" s="360"/>
      <c r="U51" s="360"/>
      <c r="V51" s="360"/>
      <c r="W51" s="360"/>
      <c r="X51" s="375"/>
      <c r="Y51" s="419"/>
      <c r="Z51" s="420"/>
      <c r="AA51" s="421"/>
      <c r="AB51" s="292"/>
      <c r="AC51" s="386"/>
      <c r="AD51" s="387"/>
      <c r="AE51" s="425"/>
      <c r="AF51" s="425"/>
      <c r="AG51" s="425"/>
      <c r="AH51" s="425"/>
      <c r="AI51" s="425"/>
      <c r="AJ51" s="425"/>
      <c r="AK51" s="425"/>
      <c r="AL51" s="425"/>
      <c r="AM51" s="425"/>
      <c r="AN51" s="425"/>
      <c r="AO51" s="425"/>
      <c r="AP51" s="425"/>
      <c r="AQ51" s="415"/>
      <c r="AR51" s="359"/>
      <c r="AS51" s="357" t="s">
        <v>170</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7"/>
      <c r="I52" s="397"/>
      <c r="J52" s="397"/>
      <c r="K52" s="397"/>
      <c r="L52" s="397"/>
      <c r="M52" s="397"/>
      <c r="N52" s="397"/>
      <c r="O52" s="398"/>
      <c r="P52" s="397"/>
      <c r="Q52" s="460"/>
      <c r="R52" s="460"/>
      <c r="S52" s="460"/>
      <c r="T52" s="460"/>
      <c r="U52" s="460"/>
      <c r="V52" s="460"/>
      <c r="W52" s="460"/>
      <c r="X52" s="461"/>
      <c r="Y52" s="466" t="s">
        <v>53</v>
      </c>
      <c r="Z52" s="467"/>
      <c r="AA52" s="468"/>
      <c r="AB52" s="290"/>
      <c r="AC52" s="290"/>
      <c r="AD52" s="290"/>
      <c r="AE52" s="284"/>
      <c r="AF52" s="326"/>
      <c r="AG52" s="326"/>
      <c r="AH52" s="326"/>
      <c r="AI52" s="284"/>
      <c r="AJ52" s="326"/>
      <c r="AK52" s="326"/>
      <c r="AL52" s="326"/>
      <c r="AM52" s="284"/>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9"/>
      <c r="I53" s="399"/>
      <c r="J53" s="399"/>
      <c r="K53" s="399"/>
      <c r="L53" s="399"/>
      <c r="M53" s="399"/>
      <c r="N53" s="399"/>
      <c r="O53" s="400"/>
      <c r="P53" s="462"/>
      <c r="Q53" s="462"/>
      <c r="R53" s="462"/>
      <c r="S53" s="462"/>
      <c r="T53" s="462"/>
      <c r="U53" s="462"/>
      <c r="V53" s="462"/>
      <c r="W53" s="462"/>
      <c r="X53" s="463"/>
      <c r="Y53" s="454" t="s">
        <v>47</v>
      </c>
      <c r="Z53" s="455"/>
      <c r="AA53" s="456"/>
      <c r="AB53" s="409"/>
      <c r="AC53" s="409"/>
      <c r="AD53" s="409"/>
      <c r="AE53" s="284"/>
      <c r="AF53" s="326"/>
      <c r="AG53" s="326"/>
      <c r="AH53" s="326"/>
      <c r="AI53" s="284"/>
      <c r="AJ53" s="326"/>
      <c r="AK53" s="326"/>
      <c r="AL53" s="326"/>
      <c r="AM53" s="284"/>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1"/>
      <c r="I54" s="401"/>
      <c r="J54" s="401"/>
      <c r="K54" s="401"/>
      <c r="L54" s="401"/>
      <c r="M54" s="401"/>
      <c r="N54" s="401"/>
      <c r="O54" s="402"/>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411</v>
      </c>
      <c r="AF55" s="425"/>
      <c r="AG55" s="425"/>
      <c r="AH55" s="425"/>
      <c r="AI55" s="425" t="s">
        <v>563</v>
      </c>
      <c r="AJ55" s="425"/>
      <c r="AK55" s="425"/>
      <c r="AL55" s="425"/>
      <c r="AM55" s="425" t="s">
        <v>379</v>
      </c>
      <c r="AN55" s="425"/>
      <c r="AO55" s="425"/>
      <c r="AP55" s="425"/>
      <c r="AQ55" s="410" t="s">
        <v>169</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4"/>
      <c r="H56" s="360"/>
      <c r="I56" s="360"/>
      <c r="J56" s="360"/>
      <c r="K56" s="360"/>
      <c r="L56" s="360"/>
      <c r="M56" s="360"/>
      <c r="N56" s="360"/>
      <c r="O56" s="375"/>
      <c r="P56" s="377"/>
      <c r="Q56" s="360"/>
      <c r="R56" s="360"/>
      <c r="S56" s="360"/>
      <c r="T56" s="360"/>
      <c r="U56" s="360"/>
      <c r="V56" s="360"/>
      <c r="W56" s="360"/>
      <c r="X56" s="375"/>
      <c r="Y56" s="419"/>
      <c r="Z56" s="420"/>
      <c r="AA56" s="421"/>
      <c r="AB56" s="292"/>
      <c r="AC56" s="386"/>
      <c r="AD56" s="387"/>
      <c r="AE56" s="425"/>
      <c r="AF56" s="425"/>
      <c r="AG56" s="425"/>
      <c r="AH56" s="425"/>
      <c r="AI56" s="425"/>
      <c r="AJ56" s="425"/>
      <c r="AK56" s="425"/>
      <c r="AL56" s="425"/>
      <c r="AM56" s="425"/>
      <c r="AN56" s="425"/>
      <c r="AO56" s="425"/>
      <c r="AP56" s="425"/>
      <c r="AQ56" s="415"/>
      <c r="AR56" s="359"/>
      <c r="AS56" s="357" t="s">
        <v>170</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7"/>
      <c r="I57" s="397"/>
      <c r="J57" s="397"/>
      <c r="K57" s="397"/>
      <c r="L57" s="397"/>
      <c r="M57" s="397"/>
      <c r="N57" s="397"/>
      <c r="O57" s="398"/>
      <c r="P57" s="397"/>
      <c r="Q57" s="460"/>
      <c r="R57" s="460"/>
      <c r="S57" s="460"/>
      <c r="T57" s="460"/>
      <c r="U57" s="460"/>
      <c r="V57" s="460"/>
      <c r="W57" s="460"/>
      <c r="X57" s="461"/>
      <c r="Y57" s="466" t="s">
        <v>53</v>
      </c>
      <c r="Z57" s="467"/>
      <c r="AA57" s="468"/>
      <c r="AB57" s="290"/>
      <c r="AC57" s="290"/>
      <c r="AD57" s="290"/>
      <c r="AE57" s="284"/>
      <c r="AF57" s="326"/>
      <c r="AG57" s="326"/>
      <c r="AH57" s="326"/>
      <c r="AI57" s="284"/>
      <c r="AJ57" s="326"/>
      <c r="AK57" s="326"/>
      <c r="AL57" s="326"/>
      <c r="AM57" s="284"/>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9"/>
      <c r="I58" s="399"/>
      <c r="J58" s="399"/>
      <c r="K58" s="399"/>
      <c r="L58" s="399"/>
      <c r="M58" s="399"/>
      <c r="N58" s="399"/>
      <c r="O58" s="400"/>
      <c r="P58" s="462"/>
      <c r="Q58" s="462"/>
      <c r="R58" s="462"/>
      <c r="S58" s="462"/>
      <c r="T58" s="462"/>
      <c r="U58" s="462"/>
      <c r="V58" s="462"/>
      <c r="W58" s="462"/>
      <c r="X58" s="463"/>
      <c r="Y58" s="454" t="s">
        <v>47</v>
      </c>
      <c r="Z58" s="455"/>
      <c r="AA58" s="456"/>
      <c r="AB58" s="409"/>
      <c r="AC58" s="409"/>
      <c r="AD58" s="409"/>
      <c r="AE58" s="284"/>
      <c r="AF58" s="326"/>
      <c r="AG58" s="326"/>
      <c r="AH58" s="326"/>
      <c r="AI58" s="284"/>
      <c r="AJ58" s="326"/>
      <c r="AK58" s="326"/>
      <c r="AL58" s="326"/>
      <c r="AM58" s="284"/>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1"/>
      <c r="I59" s="401"/>
      <c r="J59" s="401"/>
      <c r="K59" s="401"/>
      <c r="L59" s="401"/>
      <c r="M59" s="401"/>
      <c r="N59" s="401"/>
      <c r="O59" s="402"/>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411</v>
      </c>
      <c r="AF60" s="425"/>
      <c r="AG60" s="425"/>
      <c r="AH60" s="425"/>
      <c r="AI60" s="425" t="s">
        <v>563</v>
      </c>
      <c r="AJ60" s="425"/>
      <c r="AK60" s="425"/>
      <c r="AL60" s="425"/>
      <c r="AM60" s="425" t="s">
        <v>379</v>
      </c>
      <c r="AN60" s="425"/>
      <c r="AO60" s="425"/>
      <c r="AP60" s="425"/>
      <c r="AQ60" s="410" t="s">
        <v>169</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4"/>
      <c r="H61" s="360"/>
      <c r="I61" s="360"/>
      <c r="J61" s="360"/>
      <c r="K61" s="360"/>
      <c r="L61" s="360"/>
      <c r="M61" s="360"/>
      <c r="N61" s="360"/>
      <c r="O61" s="375"/>
      <c r="P61" s="377"/>
      <c r="Q61" s="360"/>
      <c r="R61" s="360"/>
      <c r="S61" s="360"/>
      <c r="T61" s="360"/>
      <c r="U61" s="360"/>
      <c r="V61" s="360"/>
      <c r="W61" s="360"/>
      <c r="X61" s="375"/>
      <c r="Y61" s="419"/>
      <c r="Z61" s="420"/>
      <c r="AA61" s="421"/>
      <c r="AB61" s="292"/>
      <c r="AC61" s="386"/>
      <c r="AD61" s="387"/>
      <c r="AE61" s="425"/>
      <c r="AF61" s="425"/>
      <c r="AG61" s="425"/>
      <c r="AH61" s="425"/>
      <c r="AI61" s="425"/>
      <c r="AJ61" s="425"/>
      <c r="AK61" s="425"/>
      <c r="AL61" s="425"/>
      <c r="AM61" s="425"/>
      <c r="AN61" s="425"/>
      <c r="AO61" s="425"/>
      <c r="AP61" s="425"/>
      <c r="AQ61" s="415"/>
      <c r="AR61" s="359"/>
      <c r="AS61" s="357" t="s">
        <v>170</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7"/>
      <c r="I62" s="397"/>
      <c r="J62" s="397"/>
      <c r="K62" s="397"/>
      <c r="L62" s="397"/>
      <c r="M62" s="397"/>
      <c r="N62" s="397"/>
      <c r="O62" s="398"/>
      <c r="P62" s="397"/>
      <c r="Q62" s="460"/>
      <c r="R62" s="460"/>
      <c r="S62" s="460"/>
      <c r="T62" s="460"/>
      <c r="U62" s="460"/>
      <c r="V62" s="460"/>
      <c r="W62" s="460"/>
      <c r="X62" s="461"/>
      <c r="Y62" s="466" t="s">
        <v>53</v>
      </c>
      <c r="Z62" s="467"/>
      <c r="AA62" s="468"/>
      <c r="AB62" s="290"/>
      <c r="AC62" s="290"/>
      <c r="AD62" s="290"/>
      <c r="AE62" s="284"/>
      <c r="AF62" s="326"/>
      <c r="AG62" s="326"/>
      <c r="AH62" s="326"/>
      <c r="AI62" s="284"/>
      <c r="AJ62" s="326"/>
      <c r="AK62" s="326"/>
      <c r="AL62" s="326"/>
      <c r="AM62" s="284"/>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9"/>
      <c r="I63" s="399"/>
      <c r="J63" s="399"/>
      <c r="K63" s="399"/>
      <c r="L63" s="399"/>
      <c r="M63" s="399"/>
      <c r="N63" s="399"/>
      <c r="O63" s="400"/>
      <c r="P63" s="462"/>
      <c r="Q63" s="462"/>
      <c r="R63" s="462"/>
      <c r="S63" s="462"/>
      <c r="T63" s="462"/>
      <c r="U63" s="462"/>
      <c r="V63" s="462"/>
      <c r="W63" s="462"/>
      <c r="X63" s="463"/>
      <c r="Y63" s="454" t="s">
        <v>47</v>
      </c>
      <c r="Z63" s="455"/>
      <c r="AA63" s="456"/>
      <c r="AB63" s="409"/>
      <c r="AC63" s="409"/>
      <c r="AD63" s="409"/>
      <c r="AE63" s="284"/>
      <c r="AF63" s="326"/>
      <c r="AG63" s="326"/>
      <c r="AH63" s="326"/>
      <c r="AI63" s="284"/>
      <c r="AJ63" s="326"/>
      <c r="AK63" s="326"/>
      <c r="AL63" s="326"/>
      <c r="AM63" s="284"/>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1"/>
      <c r="I64" s="401"/>
      <c r="J64" s="401"/>
      <c r="K64" s="401"/>
      <c r="L64" s="401"/>
      <c r="M64" s="401"/>
      <c r="N64" s="401"/>
      <c r="O64" s="402"/>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574</v>
      </c>
      <c r="B65" s="242"/>
      <c r="C65" s="242"/>
      <c r="D65" s="242"/>
      <c r="E65" s="242"/>
      <c r="F65" s="243"/>
      <c r="G65" s="47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575</v>
      </c>
      <c r="B66" s="248"/>
      <c r="C66" s="248"/>
      <c r="D66" s="248"/>
      <c r="E66" s="248"/>
      <c r="F66" s="249"/>
      <c r="G66" s="253" t="s">
        <v>567</v>
      </c>
      <c r="H66" s="254"/>
      <c r="I66" s="254"/>
      <c r="J66" s="254"/>
      <c r="K66" s="254"/>
      <c r="L66" s="254"/>
      <c r="M66" s="254"/>
      <c r="N66" s="254"/>
      <c r="O66" s="254"/>
      <c r="P66" s="255" t="s">
        <v>566</v>
      </c>
      <c r="Q66" s="254"/>
      <c r="R66" s="254"/>
      <c r="S66" s="254"/>
      <c r="T66" s="254"/>
      <c r="U66" s="254"/>
      <c r="V66" s="254"/>
      <c r="W66" s="254"/>
      <c r="X66" s="256"/>
      <c r="Y66" s="257"/>
      <c r="Z66" s="258"/>
      <c r="AA66" s="259"/>
      <c r="AB66" s="260" t="s">
        <v>11</v>
      </c>
      <c r="AC66" s="260"/>
      <c r="AD66" s="260"/>
      <c r="AE66" s="292" t="s">
        <v>411</v>
      </c>
      <c r="AF66" s="293"/>
      <c r="AG66" s="293"/>
      <c r="AH66" s="294"/>
      <c r="AI66" s="292" t="s">
        <v>563</v>
      </c>
      <c r="AJ66" s="293"/>
      <c r="AK66" s="293"/>
      <c r="AL66" s="294"/>
      <c r="AM66" s="292" t="s">
        <v>379</v>
      </c>
      <c r="AN66" s="293"/>
      <c r="AO66" s="293"/>
      <c r="AP66" s="294"/>
      <c r="AQ66" s="295" t="s">
        <v>410</v>
      </c>
      <c r="AR66" s="296"/>
      <c r="AS66" s="296"/>
      <c r="AT66" s="297"/>
      <c r="AU66" s="295" t="s">
        <v>584</v>
      </c>
      <c r="AV66" s="296"/>
      <c r="AW66" s="296"/>
      <c r="AX66" s="298"/>
      <c r="AY66">
        <f>COUNTA($G$67)</f>
        <v>0</v>
      </c>
    </row>
    <row r="67" spans="1:51" ht="23.25" hidden="1" customHeight="1" x14ac:dyDescent="0.15">
      <c r="A67" s="247"/>
      <c r="B67" s="248"/>
      <c r="C67" s="248"/>
      <c r="D67" s="248"/>
      <c r="E67" s="248"/>
      <c r="F67" s="249"/>
      <c r="G67" s="476"/>
      <c r="H67" s="300"/>
      <c r="I67" s="300"/>
      <c r="J67" s="300"/>
      <c r="K67" s="300"/>
      <c r="L67" s="300"/>
      <c r="M67" s="300"/>
      <c r="N67" s="300"/>
      <c r="O67" s="300"/>
      <c r="P67" s="477"/>
      <c r="Q67" s="304"/>
      <c r="R67" s="304"/>
      <c r="S67" s="304"/>
      <c r="T67" s="304"/>
      <c r="U67" s="304"/>
      <c r="V67" s="304"/>
      <c r="W67" s="304"/>
      <c r="X67" s="305"/>
      <c r="Y67" s="309" t="s">
        <v>48</v>
      </c>
      <c r="Z67" s="310"/>
      <c r="AA67" s="311"/>
      <c r="AB67" s="291"/>
      <c r="AC67" s="291"/>
      <c r="AD67" s="291"/>
      <c r="AE67" s="282"/>
      <c r="AF67" s="282"/>
      <c r="AG67" s="282"/>
      <c r="AH67" s="282"/>
      <c r="AI67" s="282"/>
      <c r="AJ67" s="282"/>
      <c r="AK67" s="282"/>
      <c r="AL67" s="282"/>
      <c r="AM67" s="282"/>
      <c r="AN67" s="282"/>
      <c r="AO67" s="282"/>
      <c r="AP67" s="282"/>
      <c r="AQ67" s="282"/>
      <c r="AR67" s="282"/>
      <c r="AS67" s="282"/>
      <c r="AT67" s="282"/>
      <c r="AU67" s="328"/>
      <c r="AV67" s="285"/>
      <c r="AW67" s="285"/>
      <c r="AX67" s="286"/>
      <c r="AY67">
        <f>$AY$66</f>
        <v>0</v>
      </c>
    </row>
    <row r="68" spans="1:51" ht="23.25" hidden="1" customHeight="1" x14ac:dyDescent="0.15">
      <c r="A68" s="250"/>
      <c r="B68" s="251"/>
      <c r="C68" s="251"/>
      <c r="D68" s="251"/>
      <c r="E68" s="251"/>
      <c r="F68" s="252"/>
      <c r="G68" s="301"/>
      <c r="H68" s="302"/>
      <c r="I68" s="302"/>
      <c r="J68" s="302"/>
      <c r="K68" s="302"/>
      <c r="L68" s="302"/>
      <c r="M68" s="302"/>
      <c r="N68" s="302"/>
      <c r="O68" s="302"/>
      <c r="P68" s="306"/>
      <c r="Q68" s="307"/>
      <c r="R68" s="307"/>
      <c r="S68" s="307"/>
      <c r="T68" s="307"/>
      <c r="U68" s="307"/>
      <c r="V68" s="307"/>
      <c r="W68" s="307"/>
      <c r="X68" s="308"/>
      <c r="Y68" s="287" t="s">
        <v>49</v>
      </c>
      <c r="Z68" s="288"/>
      <c r="AA68" s="289"/>
      <c r="AB68" s="291"/>
      <c r="AC68" s="291"/>
      <c r="AD68" s="291"/>
      <c r="AE68" s="282"/>
      <c r="AF68" s="282"/>
      <c r="AG68" s="282"/>
      <c r="AH68" s="282"/>
      <c r="AI68" s="282"/>
      <c r="AJ68" s="282"/>
      <c r="AK68" s="282"/>
      <c r="AL68" s="282"/>
      <c r="AM68" s="282"/>
      <c r="AN68" s="282"/>
      <c r="AO68" s="282"/>
      <c r="AP68" s="282"/>
      <c r="AQ68" s="282"/>
      <c r="AR68" s="282"/>
      <c r="AS68" s="282"/>
      <c r="AT68" s="282"/>
      <c r="AU68" s="328"/>
      <c r="AV68" s="285"/>
      <c r="AW68" s="285"/>
      <c r="AX68" s="286"/>
      <c r="AY68">
        <f>$AY$66</f>
        <v>0</v>
      </c>
    </row>
    <row r="69" spans="1:51" ht="23.25" hidden="1" customHeight="1" x14ac:dyDescent="0.15">
      <c r="A69" s="329" t="s">
        <v>576</v>
      </c>
      <c r="B69" s="330"/>
      <c r="C69" s="330"/>
      <c r="D69" s="330"/>
      <c r="E69" s="330"/>
      <c r="F69" s="331"/>
      <c r="G69" s="136" t="s">
        <v>577</v>
      </c>
      <c r="H69" s="136"/>
      <c r="I69" s="136"/>
      <c r="J69" s="136"/>
      <c r="K69" s="136"/>
      <c r="L69" s="136"/>
      <c r="M69" s="136"/>
      <c r="N69" s="136"/>
      <c r="O69" s="136"/>
      <c r="P69" s="136"/>
      <c r="Q69" s="136"/>
      <c r="R69" s="136"/>
      <c r="S69" s="136"/>
      <c r="T69" s="136"/>
      <c r="U69" s="136"/>
      <c r="V69" s="136"/>
      <c r="W69" s="136"/>
      <c r="X69" s="137"/>
      <c r="Y69" s="337"/>
      <c r="Z69" s="338"/>
      <c r="AA69" s="339"/>
      <c r="AB69" s="135" t="s">
        <v>11</v>
      </c>
      <c r="AC69" s="136"/>
      <c r="AD69" s="137"/>
      <c r="AE69" s="425" t="s">
        <v>411</v>
      </c>
      <c r="AF69" s="425"/>
      <c r="AG69" s="425"/>
      <c r="AH69" s="425"/>
      <c r="AI69" s="425" t="s">
        <v>563</v>
      </c>
      <c r="AJ69" s="425"/>
      <c r="AK69" s="425"/>
      <c r="AL69" s="425"/>
      <c r="AM69" s="425" t="s">
        <v>379</v>
      </c>
      <c r="AN69" s="425"/>
      <c r="AO69" s="425"/>
      <c r="AP69" s="425"/>
      <c r="AQ69" s="340" t="s">
        <v>585</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578</v>
      </c>
      <c r="H70" s="344"/>
      <c r="I70" s="344"/>
      <c r="J70" s="344"/>
      <c r="K70" s="344"/>
      <c r="L70" s="344"/>
      <c r="M70" s="344"/>
      <c r="N70" s="344"/>
      <c r="O70" s="344"/>
      <c r="P70" s="344"/>
      <c r="Q70" s="344"/>
      <c r="R70" s="344"/>
      <c r="S70" s="344"/>
      <c r="T70" s="344"/>
      <c r="U70" s="344"/>
      <c r="V70" s="344"/>
      <c r="W70" s="344"/>
      <c r="X70" s="344"/>
      <c r="Y70" s="320" t="s">
        <v>576</v>
      </c>
      <c r="Z70" s="321"/>
      <c r="AA70" s="322"/>
      <c r="AB70" s="323"/>
      <c r="AC70" s="324"/>
      <c r="AD70" s="325"/>
      <c r="AE70" s="283"/>
      <c r="AF70" s="283"/>
      <c r="AG70" s="283"/>
      <c r="AH70" s="283"/>
      <c r="AI70" s="283"/>
      <c r="AJ70" s="283"/>
      <c r="AK70" s="283"/>
      <c r="AL70" s="283"/>
      <c r="AM70" s="283"/>
      <c r="AN70" s="283"/>
      <c r="AO70" s="283"/>
      <c r="AP70" s="283"/>
      <c r="AQ70" s="284"/>
      <c r="AR70" s="326"/>
      <c r="AS70" s="326"/>
      <c r="AT70" s="326"/>
      <c r="AU70" s="326"/>
      <c r="AV70" s="326"/>
      <c r="AW70" s="326"/>
      <c r="AX70" s="327"/>
      <c r="AY70">
        <f>$AY$69</f>
        <v>0</v>
      </c>
    </row>
    <row r="71" spans="1:51" ht="46.5" hidden="1" customHeight="1" x14ac:dyDescent="0.15">
      <c r="A71" s="335"/>
      <c r="B71" s="166"/>
      <c r="C71" s="166"/>
      <c r="D71" s="166"/>
      <c r="E71" s="166"/>
      <c r="F71" s="336"/>
      <c r="G71" s="345"/>
      <c r="H71" s="346"/>
      <c r="I71" s="346"/>
      <c r="J71" s="346"/>
      <c r="K71" s="346"/>
      <c r="L71" s="346"/>
      <c r="M71" s="346"/>
      <c r="N71" s="346"/>
      <c r="O71" s="346"/>
      <c r="P71" s="346"/>
      <c r="Q71" s="346"/>
      <c r="R71" s="346"/>
      <c r="S71" s="346"/>
      <c r="T71" s="346"/>
      <c r="U71" s="346"/>
      <c r="V71" s="346"/>
      <c r="W71" s="346"/>
      <c r="X71" s="346"/>
      <c r="Y71" s="312" t="s">
        <v>579</v>
      </c>
      <c r="Z71" s="313"/>
      <c r="AA71" s="314"/>
      <c r="AB71" s="315" t="s">
        <v>580</v>
      </c>
      <c r="AC71" s="316"/>
      <c r="AD71" s="317"/>
      <c r="AE71" s="318"/>
      <c r="AF71" s="318"/>
      <c r="AG71" s="318"/>
      <c r="AH71" s="318"/>
      <c r="AI71" s="318"/>
      <c r="AJ71" s="318"/>
      <c r="AK71" s="318"/>
      <c r="AL71" s="318"/>
      <c r="AM71" s="318"/>
      <c r="AN71" s="318"/>
      <c r="AO71" s="318"/>
      <c r="AP71" s="318"/>
      <c r="AQ71" s="318"/>
      <c r="AR71" s="318"/>
      <c r="AS71" s="318"/>
      <c r="AT71" s="318"/>
      <c r="AU71" s="318"/>
      <c r="AV71" s="318"/>
      <c r="AW71" s="318"/>
      <c r="AX71" s="319"/>
      <c r="AY71">
        <f>$AY$69</f>
        <v>0</v>
      </c>
    </row>
    <row r="72" spans="1:51" ht="18.75" hidden="1" customHeight="1" x14ac:dyDescent="0.15">
      <c r="A72" s="478" t="s">
        <v>231</v>
      </c>
      <c r="B72" s="479"/>
      <c r="C72" s="479"/>
      <c r="D72" s="479"/>
      <c r="E72" s="479"/>
      <c r="F72" s="480"/>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5" t="s">
        <v>411</v>
      </c>
      <c r="AF72" s="425"/>
      <c r="AG72" s="425"/>
      <c r="AH72" s="425"/>
      <c r="AI72" s="425" t="s">
        <v>563</v>
      </c>
      <c r="AJ72" s="425"/>
      <c r="AK72" s="425"/>
      <c r="AL72" s="425"/>
      <c r="AM72" s="425" t="s">
        <v>379</v>
      </c>
      <c r="AN72" s="425"/>
      <c r="AO72" s="425"/>
      <c r="AP72" s="425"/>
      <c r="AQ72" s="350" t="s">
        <v>169</v>
      </c>
      <c r="AR72" s="351"/>
      <c r="AS72" s="351"/>
      <c r="AT72" s="352"/>
      <c r="AU72" s="353" t="s">
        <v>124</v>
      </c>
      <c r="AV72" s="353"/>
      <c r="AW72" s="353"/>
      <c r="AX72" s="354"/>
      <c r="AY72">
        <f>COUNTA($G$74)</f>
        <v>0</v>
      </c>
    </row>
    <row r="73" spans="1:51" ht="18.75" hidden="1" customHeight="1" x14ac:dyDescent="0.15">
      <c r="A73" s="481"/>
      <c r="B73" s="482"/>
      <c r="C73" s="482"/>
      <c r="D73" s="482"/>
      <c r="E73" s="482"/>
      <c r="F73" s="483"/>
      <c r="G73" s="374"/>
      <c r="H73" s="360"/>
      <c r="I73" s="360"/>
      <c r="J73" s="360"/>
      <c r="K73" s="360"/>
      <c r="L73" s="360"/>
      <c r="M73" s="360"/>
      <c r="N73" s="360"/>
      <c r="O73" s="375"/>
      <c r="P73" s="377"/>
      <c r="Q73" s="360"/>
      <c r="R73" s="360"/>
      <c r="S73" s="360"/>
      <c r="T73" s="360"/>
      <c r="U73" s="360"/>
      <c r="V73" s="360"/>
      <c r="W73" s="360"/>
      <c r="X73" s="375"/>
      <c r="Y73" s="381"/>
      <c r="Z73" s="382"/>
      <c r="AA73" s="383"/>
      <c r="AB73" s="292"/>
      <c r="AC73" s="386"/>
      <c r="AD73" s="387"/>
      <c r="AE73" s="425"/>
      <c r="AF73" s="425"/>
      <c r="AG73" s="425"/>
      <c r="AH73" s="425"/>
      <c r="AI73" s="425"/>
      <c r="AJ73" s="425"/>
      <c r="AK73" s="425"/>
      <c r="AL73" s="425"/>
      <c r="AM73" s="425"/>
      <c r="AN73" s="425"/>
      <c r="AO73" s="425"/>
      <c r="AP73" s="425"/>
      <c r="AQ73" s="355"/>
      <c r="AR73" s="356"/>
      <c r="AS73" s="357" t="s">
        <v>170</v>
      </c>
      <c r="AT73" s="358"/>
      <c r="AU73" s="359"/>
      <c r="AV73" s="359"/>
      <c r="AW73" s="360" t="s">
        <v>162</v>
      </c>
      <c r="AX73" s="361"/>
      <c r="AY73">
        <f t="shared" ref="AY73:AY78" si="1">$AY$72</f>
        <v>0</v>
      </c>
    </row>
    <row r="74" spans="1:51" ht="23.25" hidden="1" customHeight="1" x14ac:dyDescent="0.15">
      <c r="A74" s="484"/>
      <c r="B74" s="482"/>
      <c r="C74" s="482"/>
      <c r="D74" s="482"/>
      <c r="E74" s="482"/>
      <c r="F74" s="483"/>
      <c r="G74" s="388"/>
      <c r="H74" s="389"/>
      <c r="I74" s="389"/>
      <c r="J74" s="389"/>
      <c r="K74" s="389"/>
      <c r="L74" s="389"/>
      <c r="M74" s="389"/>
      <c r="N74" s="389"/>
      <c r="O74" s="390"/>
      <c r="P74" s="397"/>
      <c r="Q74" s="397"/>
      <c r="R74" s="397"/>
      <c r="S74" s="397"/>
      <c r="T74" s="397"/>
      <c r="U74" s="397"/>
      <c r="V74" s="397"/>
      <c r="W74" s="397"/>
      <c r="X74" s="398"/>
      <c r="Y74" s="312" t="s">
        <v>12</v>
      </c>
      <c r="Z74" s="403"/>
      <c r="AA74" s="404"/>
      <c r="AB74" s="290"/>
      <c r="AC74" s="290"/>
      <c r="AD74" s="290"/>
      <c r="AE74" s="284"/>
      <c r="AF74" s="326"/>
      <c r="AG74" s="326"/>
      <c r="AH74" s="326"/>
      <c r="AI74" s="284"/>
      <c r="AJ74" s="326"/>
      <c r="AK74" s="326"/>
      <c r="AL74" s="326"/>
      <c r="AM74" s="284"/>
      <c r="AN74" s="326"/>
      <c r="AO74" s="326"/>
      <c r="AP74" s="326"/>
      <c r="AQ74" s="405"/>
      <c r="AR74" s="406"/>
      <c r="AS74" s="406"/>
      <c r="AT74" s="407"/>
      <c r="AU74" s="326"/>
      <c r="AV74" s="326"/>
      <c r="AW74" s="326"/>
      <c r="AX74" s="327"/>
      <c r="AY74">
        <f t="shared" si="1"/>
        <v>0</v>
      </c>
    </row>
    <row r="75" spans="1:51" ht="23.25" hidden="1" customHeight="1" x14ac:dyDescent="0.15">
      <c r="A75" s="485"/>
      <c r="B75" s="486"/>
      <c r="C75" s="486"/>
      <c r="D75" s="486"/>
      <c r="E75" s="486"/>
      <c r="F75" s="487"/>
      <c r="G75" s="391"/>
      <c r="H75" s="392"/>
      <c r="I75" s="392"/>
      <c r="J75" s="392"/>
      <c r="K75" s="392"/>
      <c r="L75" s="392"/>
      <c r="M75" s="392"/>
      <c r="N75" s="392"/>
      <c r="O75" s="393"/>
      <c r="P75" s="399"/>
      <c r="Q75" s="399"/>
      <c r="R75" s="399"/>
      <c r="S75" s="399"/>
      <c r="T75" s="399"/>
      <c r="U75" s="399"/>
      <c r="V75" s="399"/>
      <c r="W75" s="399"/>
      <c r="X75" s="400"/>
      <c r="Y75" s="135" t="s">
        <v>47</v>
      </c>
      <c r="Z75" s="136"/>
      <c r="AA75" s="137"/>
      <c r="AB75" s="409"/>
      <c r="AC75" s="409"/>
      <c r="AD75" s="409"/>
      <c r="AE75" s="284"/>
      <c r="AF75" s="326"/>
      <c r="AG75" s="326"/>
      <c r="AH75" s="326"/>
      <c r="AI75" s="284"/>
      <c r="AJ75" s="326"/>
      <c r="AK75" s="326"/>
      <c r="AL75" s="326"/>
      <c r="AM75" s="284"/>
      <c r="AN75" s="326"/>
      <c r="AO75" s="326"/>
      <c r="AP75" s="326"/>
      <c r="AQ75" s="405"/>
      <c r="AR75" s="406"/>
      <c r="AS75" s="406"/>
      <c r="AT75" s="407"/>
      <c r="AU75" s="326"/>
      <c r="AV75" s="326"/>
      <c r="AW75" s="326"/>
      <c r="AX75" s="327"/>
      <c r="AY75">
        <f t="shared" si="1"/>
        <v>0</v>
      </c>
    </row>
    <row r="76" spans="1:51" ht="23.25" hidden="1" customHeight="1" x14ac:dyDescent="0.15">
      <c r="A76" s="484"/>
      <c r="B76" s="482"/>
      <c r="C76" s="482"/>
      <c r="D76" s="482"/>
      <c r="E76" s="482"/>
      <c r="F76" s="483"/>
      <c r="G76" s="394"/>
      <c r="H76" s="395"/>
      <c r="I76" s="395"/>
      <c r="J76" s="395"/>
      <c r="K76" s="395"/>
      <c r="L76" s="395"/>
      <c r="M76" s="395"/>
      <c r="N76" s="395"/>
      <c r="O76" s="396"/>
      <c r="P76" s="401"/>
      <c r="Q76" s="401"/>
      <c r="R76" s="401"/>
      <c r="S76" s="401"/>
      <c r="T76" s="401"/>
      <c r="U76" s="401"/>
      <c r="V76" s="401"/>
      <c r="W76" s="401"/>
      <c r="X76" s="402"/>
      <c r="Y76" s="135" t="s">
        <v>13</v>
      </c>
      <c r="Z76" s="136"/>
      <c r="AA76" s="137"/>
      <c r="AB76" s="408" t="s">
        <v>14</v>
      </c>
      <c r="AC76" s="408"/>
      <c r="AD76" s="408"/>
      <c r="AE76" s="284"/>
      <c r="AF76" s="326"/>
      <c r="AG76" s="326"/>
      <c r="AH76" s="326"/>
      <c r="AI76" s="284"/>
      <c r="AJ76" s="326"/>
      <c r="AK76" s="326"/>
      <c r="AL76" s="326"/>
      <c r="AM76" s="284"/>
      <c r="AN76" s="326"/>
      <c r="AO76" s="326"/>
      <c r="AP76" s="326"/>
      <c r="AQ76" s="405"/>
      <c r="AR76" s="406"/>
      <c r="AS76" s="406"/>
      <c r="AT76" s="407"/>
      <c r="AU76" s="326"/>
      <c r="AV76" s="326"/>
      <c r="AW76" s="326"/>
      <c r="AX76" s="327"/>
      <c r="AY76">
        <f t="shared" si="1"/>
        <v>0</v>
      </c>
    </row>
    <row r="77" spans="1:51" ht="23.25" hidden="1" customHeight="1" x14ac:dyDescent="0.15">
      <c r="A77" s="426" t="s">
        <v>255</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568</v>
      </c>
      <c r="B79" s="438" t="s">
        <v>569</v>
      </c>
      <c r="C79" s="248"/>
      <c r="D79" s="248"/>
      <c r="E79" s="248"/>
      <c r="F79" s="249"/>
      <c r="G79" s="353" t="s">
        <v>570</v>
      </c>
      <c r="H79" s="353"/>
      <c r="I79" s="353"/>
      <c r="J79" s="353"/>
      <c r="K79" s="353"/>
      <c r="L79" s="353"/>
      <c r="M79" s="353"/>
      <c r="N79" s="353"/>
      <c r="O79" s="353"/>
      <c r="P79" s="353"/>
      <c r="Q79" s="353"/>
      <c r="R79" s="353"/>
      <c r="S79" s="353"/>
      <c r="T79" s="353"/>
      <c r="U79" s="353"/>
      <c r="V79" s="353"/>
      <c r="W79" s="353"/>
      <c r="X79" s="353"/>
      <c r="Y79" s="353"/>
      <c r="Z79" s="353"/>
      <c r="AA79" s="373"/>
      <c r="AB79" s="376" t="s">
        <v>586</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6"/>
      <c r="B80" s="438"/>
      <c r="C80" s="248"/>
      <c r="D80" s="248"/>
      <c r="E80" s="248"/>
      <c r="F80" s="249"/>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411</v>
      </c>
      <c r="AF84" s="425"/>
      <c r="AG84" s="425"/>
      <c r="AH84" s="425"/>
      <c r="AI84" s="425" t="s">
        <v>563</v>
      </c>
      <c r="AJ84" s="425"/>
      <c r="AK84" s="425"/>
      <c r="AL84" s="425"/>
      <c r="AM84" s="425" t="s">
        <v>379</v>
      </c>
      <c r="AN84" s="425"/>
      <c r="AO84" s="425"/>
      <c r="AP84" s="425"/>
      <c r="AQ84" s="410" t="s">
        <v>169</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4"/>
      <c r="H85" s="360"/>
      <c r="I85" s="360"/>
      <c r="J85" s="360"/>
      <c r="K85" s="360"/>
      <c r="L85" s="360"/>
      <c r="M85" s="360"/>
      <c r="N85" s="360"/>
      <c r="O85" s="375"/>
      <c r="P85" s="377"/>
      <c r="Q85" s="360"/>
      <c r="R85" s="360"/>
      <c r="S85" s="360"/>
      <c r="T85" s="360"/>
      <c r="U85" s="360"/>
      <c r="V85" s="360"/>
      <c r="W85" s="360"/>
      <c r="X85" s="375"/>
      <c r="Y85" s="419"/>
      <c r="Z85" s="420"/>
      <c r="AA85" s="421"/>
      <c r="AB85" s="292"/>
      <c r="AC85" s="386"/>
      <c r="AD85" s="387"/>
      <c r="AE85" s="425"/>
      <c r="AF85" s="425"/>
      <c r="AG85" s="425"/>
      <c r="AH85" s="425"/>
      <c r="AI85" s="425"/>
      <c r="AJ85" s="425"/>
      <c r="AK85" s="425"/>
      <c r="AL85" s="425"/>
      <c r="AM85" s="425"/>
      <c r="AN85" s="425"/>
      <c r="AO85" s="425"/>
      <c r="AP85" s="425"/>
      <c r="AQ85" s="415"/>
      <c r="AR85" s="359"/>
      <c r="AS85" s="357" t="s">
        <v>170</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7"/>
      <c r="I86" s="397"/>
      <c r="J86" s="397"/>
      <c r="K86" s="397"/>
      <c r="L86" s="397"/>
      <c r="M86" s="397"/>
      <c r="N86" s="397"/>
      <c r="O86" s="398"/>
      <c r="P86" s="397"/>
      <c r="Q86" s="460"/>
      <c r="R86" s="460"/>
      <c r="S86" s="460"/>
      <c r="T86" s="460"/>
      <c r="U86" s="460"/>
      <c r="V86" s="460"/>
      <c r="W86" s="460"/>
      <c r="X86" s="461"/>
      <c r="Y86" s="466" t="s">
        <v>53</v>
      </c>
      <c r="Z86" s="467"/>
      <c r="AA86" s="468"/>
      <c r="AB86" s="290"/>
      <c r="AC86" s="290"/>
      <c r="AD86" s="290"/>
      <c r="AE86" s="284"/>
      <c r="AF86" s="326"/>
      <c r="AG86" s="326"/>
      <c r="AH86" s="326"/>
      <c r="AI86" s="284"/>
      <c r="AJ86" s="326"/>
      <c r="AK86" s="326"/>
      <c r="AL86" s="326"/>
      <c r="AM86" s="284"/>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9"/>
      <c r="I87" s="399"/>
      <c r="J87" s="399"/>
      <c r="K87" s="399"/>
      <c r="L87" s="399"/>
      <c r="M87" s="399"/>
      <c r="N87" s="399"/>
      <c r="O87" s="400"/>
      <c r="P87" s="462"/>
      <c r="Q87" s="462"/>
      <c r="R87" s="462"/>
      <c r="S87" s="462"/>
      <c r="T87" s="462"/>
      <c r="U87" s="462"/>
      <c r="V87" s="462"/>
      <c r="W87" s="462"/>
      <c r="X87" s="463"/>
      <c r="Y87" s="454" t="s">
        <v>47</v>
      </c>
      <c r="Z87" s="455"/>
      <c r="AA87" s="456"/>
      <c r="AB87" s="409"/>
      <c r="AC87" s="409"/>
      <c r="AD87" s="409"/>
      <c r="AE87" s="284"/>
      <c r="AF87" s="326"/>
      <c r="AG87" s="326"/>
      <c r="AH87" s="326"/>
      <c r="AI87" s="284"/>
      <c r="AJ87" s="326"/>
      <c r="AK87" s="326"/>
      <c r="AL87" s="326"/>
      <c r="AM87" s="284"/>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1"/>
      <c r="I88" s="401"/>
      <c r="J88" s="401"/>
      <c r="K88" s="401"/>
      <c r="L88" s="401"/>
      <c r="M88" s="401"/>
      <c r="N88" s="401"/>
      <c r="O88" s="402"/>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411</v>
      </c>
      <c r="AF89" s="425"/>
      <c r="AG89" s="425"/>
      <c r="AH89" s="425"/>
      <c r="AI89" s="425" t="s">
        <v>563</v>
      </c>
      <c r="AJ89" s="425"/>
      <c r="AK89" s="425"/>
      <c r="AL89" s="425"/>
      <c r="AM89" s="425" t="s">
        <v>379</v>
      </c>
      <c r="AN89" s="425"/>
      <c r="AO89" s="425"/>
      <c r="AP89" s="425"/>
      <c r="AQ89" s="410" t="s">
        <v>169</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4"/>
      <c r="H90" s="360"/>
      <c r="I90" s="360"/>
      <c r="J90" s="360"/>
      <c r="K90" s="360"/>
      <c r="L90" s="360"/>
      <c r="M90" s="360"/>
      <c r="N90" s="360"/>
      <c r="O90" s="375"/>
      <c r="P90" s="377"/>
      <c r="Q90" s="360"/>
      <c r="R90" s="360"/>
      <c r="S90" s="360"/>
      <c r="T90" s="360"/>
      <c r="U90" s="360"/>
      <c r="V90" s="360"/>
      <c r="W90" s="360"/>
      <c r="X90" s="375"/>
      <c r="Y90" s="419"/>
      <c r="Z90" s="420"/>
      <c r="AA90" s="421"/>
      <c r="AB90" s="292"/>
      <c r="AC90" s="386"/>
      <c r="AD90" s="387"/>
      <c r="AE90" s="425"/>
      <c r="AF90" s="425"/>
      <c r="AG90" s="425"/>
      <c r="AH90" s="425"/>
      <c r="AI90" s="425"/>
      <c r="AJ90" s="425"/>
      <c r="AK90" s="425"/>
      <c r="AL90" s="425"/>
      <c r="AM90" s="425"/>
      <c r="AN90" s="425"/>
      <c r="AO90" s="425"/>
      <c r="AP90" s="425"/>
      <c r="AQ90" s="415"/>
      <c r="AR90" s="359"/>
      <c r="AS90" s="357" t="s">
        <v>170</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7"/>
      <c r="I91" s="397"/>
      <c r="J91" s="397"/>
      <c r="K91" s="397"/>
      <c r="L91" s="397"/>
      <c r="M91" s="397"/>
      <c r="N91" s="397"/>
      <c r="O91" s="398"/>
      <c r="P91" s="397"/>
      <c r="Q91" s="460"/>
      <c r="R91" s="460"/>
      <c r="S91" s="460"/>
      <c r="T91" s="460"/>
      <c r="U91" s="460"/>
      <c r="V91" s="460"/>
      <c r="W91" s="460"/>
      <c r="X91" s="461"/>
      <c r="Y91" s="466" t="s">
        <v>53</v>
      </c>
      <c r="Z91" s="467"/>
      <c r="AA91" s="468"/>
      <c r="AB91" s="290"/>
      <c r="AC91" s="290"/>
      <c r="AD91" s="290"/>
      <c r="AE91" s="284"/>
      <c r="AF91" s="326"/>
      <c r="AG91" s="326"/>
      <c r="AH91" s="326"/>
      <c r="AI91" s="284"/>
      <c r="AJ91" s="326"/>
      <c r="AK91" s="326"/>
      <c r="AL91" s="326"/>
      <c r="AM91" s="284"/>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9"/>
      <c r="I92" s="399"/>
      <c r="J92" s="399"/>
      <c r="K92" s="399"/>
      <c r="L92" s="399"/>
      <c r="M92" s="399"/>
      <c r="N92" s="399"/>
      <c r="O92" s="400"/>
      <c r="P92" s="462"/>
      <c r="Q92" s="462"/>
      <c r="R92" s="462"/>
      <c r="S92" s="462"/>
      <c r="T92" s="462"/>
      <c r="U92" s="462"/>
      <c r="V92" s="462"/>
      <c r="W92" s="462"/>
      <c r="X92" s="463"/>
      <c r="Y92" s="454" t="s">
        <v>47</v>
      </c>
      <c r="Z92" s="455"/>
      <c r="AA92" s="456"/>
      <c r="AB92" s="409"/>
      <c r="AC92" s="409"/>
      <c r="AD92" s="409"/>
      <c r="AE92" s="284"/>
      <c r="AF92" s="326"/>
      <c r="AG92" s="326"/>
      <c r="AH92" s="326"/>
      <c r="AI92" s="284"/>
      <c r="AJ92" s="326"/>
      <c r="AK92" s="326"/>
      <c r="AL92" s="326"/>
      <c r="AM92" s="284"/>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1"/>
      <c r="I93" s="401"/>
      <c r="J93" s="401"/>
      <c r="K93" s="401"/>
      <c r="L93" s="401"/>
      <c r="M93" s="401"/>
      <c r="N93" s="401"/>
      <c r="O93" s="402"/>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411</v>
      </c>
      <c r="AF94" s="425"/>
      <c r="AG94" s="425"/>
      <c r="AH94" s="425"/>
      <c r="AI94" s="425" t="s">
        <v>563</v>
      </c>
      <c r="AJ94" s="425"/>
      <c r="AK94" s="425"/>
      <c r="AL94" s="425"/>
      <c r="AM94" s="425" t="s">
        <v>379</v>
      </c>
      <c r="AN94" s="425"/>
      <c r="AO94" s="425"/>
      <c r="AP94" s="425"/>
      <c r="AQ94" s="410" t="s">
        <v>169</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4"/>
      <c r="H95" s="360"/>
      <c r="I95" s="360"/>
      <c r="J95" s="360"/>
      <c r="K95" s="360"/>
      <c r="L95" s="360"/>
      <c r="M95" s="360"/>
      <c r="N95" s="360"/>
      <c r="O95" s="375"/>
      <c r="P95" s="377"/>
      <c r="Q95" s="360"/>
      <c r="R95" s="360"/>
      <c r="S95" s="360"/>
      <c r="T95" s="360"/>
      <c r="U95" s="360"/>
      <c r="V95" s="360"/>
      <c r="W95" s="360"/>
      <c r="X95" s="375"/>
      <c r="Y95" s="419"/>
      <c r="Z95" s="420"/>
      <c r="AA95" s="421"/>
      <c r="AB95" s="292"/>
      <c r="AC95" s="386"/>
      <c r="AD95" s="387"/>
      <c r="AE95" s="425"/>
      <c r="AF95" s="425"/>
      <c r="AG95" s="425"/>
      <c r="AH95" s="425"/>
      <c r="AI95" s="425"/>
      <c r="AJ95" s="425"/>
      <c r="AK95" s="425"/>
      <c r="AL95" s="425"/>
      <c r="AM95" s="425"/>
      <c r="AN95" s="425"/>
      <c r="AO95" s="425"/>
      <c r="AP95" s="425"/>
      <c r="AQ95" s="415"/>
      <c r="AR95" s="359"/>
      <c r="AS95" s="357" t="s">
        <v>170</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7"/>
      <c r="I96" s="397"/>
      <c r="J96" s="397"/>
      <c r="K96" s="397"/>
      <c r="L96" s="397"/>
      <c r="M96" s="397"/>
      <c r="N96" s="397"/>
      <c r="O96" s="398"/>
      <c r="P96" s="397"/>
      <c r="Q96" s="460"/>
      <c r="R96" s="460"/>
      <c r="S96" s="460"/>
      <c r="T96" s="460"/>
      <c r="U96" s="460"/>
      <c r="V96" s="460"/>
      <c r="W96" s="460"/>
      <c r="X96" s="461"/>
      <c r="Y96" s="466" t="s">
        <v>53</v>
      </c>
      <c r="Z96" s="467"/>
      <c r="AA96" s="468"/>
      <c r="AB96" s="290"/>
      <c r="AC96" s="290"/>
      <c r="AD96" s="290"/>
      <c r="AE96" s="284"/>
      <c r="AF96" s="326"/>
      <c r="AG96" s="326"/>
      <c r="AH96" s="326"/>
      <c r="AI96" s="284"/>
      <c r="AJ96" s="326"/>
      <c r="AK96" s="326"/>
      <c r="AL96" s="326"/>
      <c r="AM96" s="284"/>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9"/>
      <c r="I97" s="399"/>
      <c r="J97" s="399"/>
      <c r="K97" s="399"/>
      <c r="L97" s="399"/>
      <c r="M97" s="399"/>
      <c r="N97" s="399"/>
      <c r="O97" s="400"/>
      <c r="P97" s="462"/>
      <c r="Q97" s="462"/>
      <c r="R97" s="462"/>
      <c r="S97" s="462"/>
      <c r="T97" s="462"/>
      <c r="U97" s="462"/>
      <c r="V97" s="462"/>
      <c r="W97" s="462"/>
      <c r="X97" s="463"/>
      <c r="Y97" s="454" t="s">
        <v>47</v>
      </c>
      <c r="Z97" s="455"/>
      <c r="AA97" s="456"/>
      <c r="AB97" s="409"/>
      <c r="AC97" s="409"/>
      <c r="AD97" s="409"/>
      <c r="AE97" s="284"/>
      <c r="AF97" s="326"/>
      <c r="AG97" s="326"/>
      <c r="AH97" s="326"/>
      <c r="AI97" s="284"/>
      <c r="AJ97" s="326"/>
      <c r="AK97" s="326"/>
      <c r="AL97" s="326"/>
      <c r="AM97" s="284"/>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1"/>
      <c r="I98" s="401"/>
      <c r="J98" s="401"/>
      <c r="K98" s="401"/>
      <c r="L98" s="401"/>
      <c r="M98" s="401"/>
      <c r="N98" s="401"/>
      <c r="O98" s="402"/>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8" t="s">
        <v>574</v>
      </c>
      <c r="B99" s="489"/>
      <c r="C99" s="489"/>
      <c r="D99" s="489"/>
      <c r="E99" s="489"/>
      <c r="F99" s="490"/>
      <c r="G99" s="47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575</v>
      </c>
      <c r="B100" s="248"/>
      <c r="C100" s="248"/>
      <c r="D100" s="248"/>
      <c r="E100" s="248"/>
      <c r="F100" s="249"/>
      <c r="G100" s="253" t="s">
        <v>567</v>
      </c>
      <c r="H100" s="254"/>
      <c r="I100" s="254"/>
      <c r="J100" s="254"/>
      <c r="K100" s="254"/>
      <c r="L100" s="254"/>
      <c r="M100" s="254"/>
      <c r="N100" s="254"/>
      <c r="O100" s="254"/>
      <c r="P100" s="255" t="s">
        <v>566</v>
      </c>
      <c r="Q100" s="254"/>
      <c r="R100" s="254"/>
      <c r="S100" s="254"/>
      <c r="T100" s="254"/>
      <c r="U100" s="254"/>
      <c r="V100" s="254"/>
      <c r="W100" s="254"/>
      <c r="X100" s="256"/>
      <c r="Y100" s="257"/>
      <c r="Z100" s="258"/>
      <c r="AA100" s="259"/>
      <c r="AB100" s="260" t="s">
        <v>11</v>
      </c>
      <c r="AC100" s="260"/>
      <c r="AD100" s="260"/>
      <c r="AE100" s="425" t="s">
        <v>411</v>
      </c>
      <c r="AF100" s="425"/>
      <c r="AG100" s="425"/>
      <c r="AH100" s="425"/>
      <c r="AI100" s="425" t="s">
        <v>563</v>
      </c>
      <c r="AJ100" s="425"/>
      <c r="AK100" s="425"/>
      <c r="AL100" s="425"/>
      <c r="AM100" s="425" t="s">
        <v>379</v>
      </c>
      <c r="AN100" s="425"/>
      <c r="AO100" s="425"/>
      <c r="AP100" s="425"/>
      <c r="AQ100" s="295" t="s">
        <v>410</v>
      </c>
      <c r="AR100" s="296"/>
      <c r="AS100" s="296"/>
      <c r="AT100" s="297"/>
      <c r="AU100" s="295" t="s">
        <v>584</v>
      </c>
      <c r="AV100" s="296"/>
      <c r="AW100" s="296"/>
      <c r="AX100" s="298"/>
      <c r="AY100">
        <f>COUNTA($G$101)</f>
        <v>0</v>
      </c>
    </row>
    <row r="101" spans="1:60" ht="23.25" hidden="1" customHeight="1" x14ac:dyDescent="0.15">
      <c r="A101" s="247"/>
      <c r="B101" s="248"/>
      <c r="C101" s="248"/>
      <c r="D101" s="248"/>
      <c r="E101" s="248"/>
      <c r="F101" s="249"/>
      <c r="G101" s="476"/>
      <c r="H101" s="300"/>
      <c r="I101" s="300"/>
      <c r="J101" s="300"/>
      <c r="K101" s="300"/>
      <c r="L101" s="300"/>
      <c r="M101" s="300"/>
      <c r="N101" s="300"/>
      <c r="O101" s="300"/>
      <c r="P101" s="477"/>
      <c r="Q101" s="304"/>
      <c r="R101" s="304"/>
      <c r="S101" s="304"/>
      <c r="T101" s="304"/>
      <c r="U101" s="304"/>
      <c r="V101" s="304"/>
      <c r="W101" s="304"/>
      <c r="X101" s="305"/>
      <c r="Y101" s="309" t="s">
        <v>48</v>
      </c>
      <c r="Z101" s="310"/>
      <c r="AA101" s="311"/>
      <c r="AB101" s="291"/>
      <c r="AC101" s="291"/>
      <c r="AD101" s="291"/>
      <c r="AE101" s="282"/>
      <c r="AF101" s="282"/>
      <c r="AG101" s="282"/>
      <c r="AH101" s="282"/>
      <c r="AI101" s="282"/>
      <c r="AJ101" s="282"/>
      <c r="AK101" s="282"/>
      <c r="AL101" s="282"/>
      <c r="AM101" s="282"/>
      <c r="AN101" s="282"/>
      <c r="AO101" s="282"/>
      <c r="AP101" s="282"/>
      <c r="AQ101" s="282"/>
      <c r="AR101" s="282"/>
      <c r="AS101" s="282"/>
      <c r="AT101" s="282"/>
      <c r="AU101" s="328"/>
      <c r="AV101" s="285"/>
      <c r="AW101" s="285"/>
      <c r="AX101" s="286"/>
      <c r="AY101">
        <f>$AY$100</f>
        <v>0</v>
      </c>
    </row>
    <row r="102" spans="1:60" ht="23.25" hidden="1" customHeight="1" x14ac:dyDescent="0.15">
      <c r="A102" s="250"/>
      <c r="B102" s="251"/>
      <c r="C102" s="251"/>
      <c r="D102" s="251"/>
      <c r="E102" s="251"/>
      <c r="F102" s="252"/>
      <c r="G102" s="301"/>
      <c r="H102" s="302"/>
      <c r="I102" s="302"/>
      <c r="J102" s="302"/>
      <c r="K102" s="302"/>
      <c r="L102" s="302"/>
      <c r="M102" s="302"/>
      <c r="N102" s="302"/>
      <c r="O102" s="302"/>
      <c r="P102" s="306"/>
      <c r="Q102" s="307"/>
      <c r="R102" s="307"/>
      <c r="S102" s="307"/>
      <c r="T102" s="307"/>
      <c r="U102" s="307"/>
      <c r="V102" s="307"/>
      <c r="W102" s="307"/>
      <c r="X102" s="308"/>
      <c r="Y102" s="287" t="s">
        <v>49</v>
      </c>
      <c r="Z102" s="288"/>
      <c r="AA102" s="289"/>
      <c r="AB102" s="291"/>
      <c r="AC102" s="291"/>
      <c r="AD102" s="291"/>
      <c r="AE102" s="282"/>
      <c r="AF102" s="282"/>
      <c r="AG102" s="282"/>
      <c r="AH102" s="282"/>
      <c r="AI102" s="282"/>
      <c r="AJ102" s="282"/>
      <c r="AK102" s="282"/>
      <c r="AL102" s="282"/>
      <c r="AM102" s="282"/>
      <c r="AN102" s="282"/>
      <c r="AO102" s="282"/>
      <c r="AP102" s="282"/>
      <c r="AQ102" s="282"/>
      <c r="AR102" s="282"/>
      <c r="AS102" s="282"/>
      <c r="AT102" s="282"/>
      <c r="AU102" s="328"/>
      <c r="AV102" s="285"/>
      <c r="AW102" s="285"/>
      <c r="AX102" s="286"/>
      <c r="AY102">
        <f>$AY$100</f>
        <v>0</v>
      </c>
    </row>
    <row r="103" spans="1:60" ht="23.25" hidden="1" customHeight="1" x14ac:dyDescent="0.15">
      <c r="A103" s="426" t="s">
        <v>576</v>
      </c>
      <c r="B103" s="417"/>
      <c r="C103" s="417"/>
      <c r="D103" s="417"/>
      <c r="E103" s="417"/>
      <c r="F103" s="491"/>
      <c r="G103" s="136" t="s">
        <v>577</v>
      </c>
      <c r="H103" s="136"/>
      <c r="I103" s="136"/>
      <c r="J103" s="136"/>
      <c r="K103" s="136"/>
      <c r="L103" s="136"/>
      <c r="M103" s="136"/>
      <c r="N103" s="136"/>
      <c r="O103" s="136"/>
      <c r="P103" s="136"/>
      <c r="Q103" s="136"/>
      <c r="R103" s="136"/>
      <c r="S103" s="136"/>
      <c r="T103" s="136"/>
      <c r="U103" s="136"/>
      <c r="V103" s="136"/>
      <c r="W103" s="136"/>
      <c r="X103" s="137"/>
      <c r="Y103" s="337"/>
      <c r="Z103" s="338"/>
      <c r="AA103" s="339"/>
      <c r="AB103" s="135" t="s">
        <v>11</v>
      </c>
      <c r="AC103" s="136"/>
      <c r="AD103" s="137"/>
      <c r="AE103" s="425" t="s">
        <v>411</v>
      </c>
      <c r="AF103" s="425"/>
      <c r="AG103" s="425"/>
      <c r="AH103" s="425"/>
      <c r="AI103" s="425" t="s">
        <v>563</v>
      </c>
      <c r="AJ103" s="425"/>
      <c r="AK103" s="425"/>
      <c r="AL103" s="425"/>
      <c r="AM103" s="425" t="s">
        <v>379</v>
      </c>
      <c r="AN103" s="425"/>
      <c r="AO103" s="425"/>
      <c r="AP103" s="425"/>
      <c r="AQ103" s="340" t="s">
        <v>585</v>
      </c>
      <c r="AR103" s="341"/>
      <c r="AS103" s="341"/>
      <c r="AT103" s="341"/>
      <c r="AU103" s="341"/>
      <c r="AV103" s="341"/>
      <c r="AW103" s="341"/>
      <c r="AX103" s="342"/>
      <c r="AY103">
        <f>IF(SUBSTITUTE(SUBSTITUTE($G$104,"／",""),"　","")="",0,1)</f>
        <v>0</v>
      </c>
    </row>
    <row r="104" spans="1:60" ht="23.25" hidden="1" customHeight="1" x14ac:dyDescent="0.15">
      <c r="A104" s="492"/>
      <c r="B104" s="353"/>
      <c r="C104" s="353"/>
      <c r="D104" s="353"/>
      <c r="E104" s="353"/>
      <c r="F104" s="493"/>
      <c r="G104" s="343" t="s">
        <v>578</v>
      </c>
      <c r="H104" s="344"/>
      <c r="I104" s="344"/>
      <c r="J104" s="344"/>
      <c r="K104" s="344"/>
      <c r="L104" s="344"/>
      <c r="M104" s="344"/>
      <c r="N104" s="344"/>
      <c r="O104" s="344"/>
      <c r="P104" s="344"/>
      <c r="Q104" s="344"/>
      <c r="R104" s="344"/>
      <c r="S104" s="344"/>
      <c r="T104" s="344"/>
      <c r="U104" s="344"/>
      <c r="V104" s="344"/>
      <c r="W104" s="344"/>
      <c r="X104" s="344"/>
      <c r="Y104" s="320" t="s">
        <v>576</v>
      </c>
      <c r="Z104" s="321"/>
      <c r="AA104" s="322"/>
      <c r="AB104" s="323"/>
      <c r="AC104" s="324"/>
      <c r="AD104" s="325"/>
      <c r="AE104" s="283"/>
      <c r="AF104" s="283"/>
      <c r="AG104" s="283"/>
      <c r="AH104" s="283"/>
      <c r="AI104" s="283"/>
      <c r="AJ104" s="283"/>
      <c r="AK104" s="283"/>
      <c r="AL104" s="283"/>
      <c r="AM104" s="283"/>
      <c r="AN104" s="283"/>
      <c r="AO104" s="283"/>
      <c r="AP104" s="283"/>
      <c r="AQ104" s="284"/>
      <c r="AR104" s="326"/>
      <c r="AS104" s="326"/>
      <c r="AT104" s="326"/>
      <c r="AU104" s="326"/>
      <c r="AV104" s="326"/>
      <c r="AW104" s="326"/>
      <c r="AX104" s="327"/>
      <c r="AY104">
        <f>$AY$103</f>
        <v>0</v>
      </c>
    </row>
    <row r="105" spans="1:60" ht="46.5" hidden="1" customHeight="1" x14ac:dyDescent="0.15">
      <c r="A105" s="494"/>
      <c r="B105" s="360"/>
      <c r="C105" s="360"/>
      <c r="D105" s="360"/>
      <c r="E105" s="360"/>
      <c r="F105" s="495"/>
      <c r="G105" s="345"/>
      <c r="H105" s="346"/>
      <c r="I105" s="346"/>
      <c r="J105" s="346"/>
      <c r="K105" s="346"/>
      <c r="L105" s="346"/>
      <c r="M105" s="346"/>
      <c r="N105" s="346"/>
      <c r="O105" s="346"/>
      <c r="P105" s="346"/>
      <c r="Q105" s="346"/>
      <c r="R105" s="346"/>
      <c r="S105" s="346"/>
      <c r="T105" s="346"/>
      <c r="U105" s="346"/>
      <c r="V105" s="346"/>
      <c r="W105" s="346"/>
      <c r="X105" s="346"/>
      <c r="Y105" s="312" t="s">
        <v>579</v>
      </c>
      <c r="Z105" s="313"/>
      <c r="AA105" s="314"/>
      <c r="AB105" s="315" t="s">
        <v>580</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18.75" hidden="1" customHeight="1" x14ac:dyDescent="0.15">
      <c r="A106" s="478" t="s">
        <v>231</v>
      </c>
      <c r="B106" s="479"/>
      <c r="C106" s="479"/>
      <c r="D106" s="479"/>
      <c r="E106" s="479"/>
      <c r="F106" s="480"/>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5" t="s">
        <v>411</v>
      </c>
      <c r="AF106" s="425"/>
      <c r="AG106" s="425"/>
      <c r="AH106" s="425"/>
      <c r="AI106" s="425" t="s">
        <v>563</v>
      </c>
      <c r="AJ106" s="425"/>
      <c r="AK106" s="425"/>
      <c r="AL106" s="425"/>
      <c r="AM106" s="425" t="s">
        <v>379</v>
      </c>
      <c r="AN106" s="425"/>
      <c r="AO106" s="425"/>
      <c r="AP106" s="425"/>
      <c r="AQ106" s="350" t="s">
        <v>169</v>
      </c>
      <c r="AR106" s="351"/>
      <c r="AS106" s="351"/>
      <c r="AT106" s="352"/>
      <c r="AU106" s="353" t="s">
        <v>124</v>
      </c>
      <c r="AV106" s="353"/>
      <c r="AW106" s="353"/>
      <c r="AX106" s="354"/>
      <c r="AY106">
        <f>COUNTA($G$108)</f>
        <v>0</v>
      </c>
    </row>
    <row r="107" spans="1:60" ht="18.75" hidden="1" customHeight="1" x14ac:dyDescent="0.15">
      <c r="A107" s="481"/>
      <c r="B107" s="482"/>
      <c r="C107" s="482"/>
      <c r="D107" s="482"/>
      <c r="E107" s="482"/>
      <c r="F107" s="483"/>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2"/>
      <c r="AC107" s="386"/>
      <c r="AD107" s="387"/>
      <c r="AE107" s="425"/>
      <c r="AF107" s="425"/>
      <c r="AG107" s="425"/>
      <c r="AH107" s="425"/>
      <c r="AI107" s="425"/>
      <c r="AJ107" s="425"/>
      <c r="AK107" s="425"/>
      <c r="AL107" s="425"/>
      <c r="AM107" s="425"/>
      <c r="AN107" s="425"/>
      <c r="AO107" s="425"/>
      <c r="AP107" s="425"/>
      <c r="AQ107" s="355"/>
      <c r="AR107" s="356"/>
      <c r="AS107" s="357" t="s">
        <v>170</v>
      </c>
      <c r="AT107" s="358"/>
      <c r="AU107" s="359"/>
      <c r="AV107" s="359"/>
      <c r="AW107" s="360" t="s">
        <v>162</v>
      </c>
      <c r="AX107" s="361"/>
      <c r="AY107">
        <f t="shared" ref="AY107:AY112" si="3">$AY$106</f>
        <v>0</v>
      </c>
    </row>
    <row r="108" spans="1:60" ht="23.25" hidden="1" customHeight="1" x14ac:dyDescent="0.15">
      <c r="A108" s="484"/>
      <c r="B108" s="482"/>
      <c r="C108" s="482"/>
      <c r="D108" s="482"/>
      <c r="E108" s="482"/>
      <c r="F108" s="483"/>
      <c r="G108" s="388"/>
      <c r="H108" s="389"/>
      <c r="I108" s="389"/>
      <c r="J108" s="389"/>
      <c r="K108" s="389"/>
      <c r="L108" s="389"/>
      <c r="M108" s="389"/>
      <c r="N108" s="389"/>
      <c r="O108" s="390"/>
      <c r="P108" s="397"/>
      <c r="Q108" s="397"/>
      <c r="R108" s="397"/>
      <c r="S108" s="397"/>
      <c r="T108" s="397"/>
      <c r="U108" s="397"/>
      <c r="V108" s="397"/>
      <c r="W108" s="397"/>
      <c r="X108" s="398"/>
      <c r="Y108" s="312" t="s">
        <v>12</v>
      </c>
      <c r="Z108" s="403"/>
      <c r="AA108" s="404"/>
      <c r="AB108" s="290"/>
      <c r="AC108" s="290"/>
      <c r="AD108" s="290"/>
      <c r="AE108" s="284"/>
      <c r="AF108" s="326"/>
      <c r="AG108" s="326"/>
      <c r="AH108" s="326"/>
      <c r="AI108" s="284"/>
      <c r="AJ108" s="326"/>
      <c r="AK108" s="326"/>
      <c r="AL108" s="326"/>
      <c r="AM108" s="284"/>
      <c r="AN108" s="326"/>
      <c r="AO108" s="326"/>
      <c r="AP108" s="326"/>
      <c r="AQ108" s="405"/>
      <c r="AR108" s="406"/>
      <c r="AS108" s="406"/>
      <c r="AT108" s="407"/>
      <c r="AU108" s="326"/>
      <c r="AV108" s="326"/>
      <c r="AW108" s="326"/>
      <c r="AX108" s="327"/>
      <c r="AY108">
        <f t="shared" si="3"/>
        <v>0</v>
      </c>
    </row>
    <row r="109" spans="1:60" ht="23.25" hidden="1" customHeight="1" x14ac:dyDescent="0.15">
      <c r="A109" s="485"/>
      <c r="B109" s="486"/>
      <c r="C109" s="486"/>
      <c r="D109" s="486"/>
      <c r="E109" s="486"/>
      <c r="F109" s="487"/>
      <c r="G109" s="391"/>
      <c r="H109" s="392"/>
      <c r="I109" s="392"/>
      <c r="J109" s="392"/>
      <c r="K109" s="392"/>
      <c r="L109" s="392"/>
      <c r="M109" s="392"/>
      <c r="N109" s="392"/>
      <c r="O109" s="393"/>
      <c r="P109" s="399"/>
      <c r="Q109" s="399"/>
      <c r="R109" s="399"/>
      <c r="S109" s="399"/>
      <c r="T109" s="399"/>
      <c r="U109" s="399"/>
      <c r="V109" s="399"/>
      <c r="W109" s="399"/>
      <c r="X109" s="400"/>
      <c r="Y109" s="135" t="s">
        <v>47</v>
      </c>
      <c r="Z109" s="136"/>
      <c r="AA109" s="137"/>
      <c r="AB109" s="409"/>
      <c r="AC109" s="409"/>
      <c r="AD109" s="409"/>
      <c r="AE109" s="284"/>
      <c r="AF109" s="326"/>
      <c r="AG109" s="326"/>
      <c r="AH109" s="326"/>
      <c r="AI109" s="284"/>
      <c r="AJ109" s="326"/>
      <c r="AK109" s="326"/>
      <c r="AL109" s="326"/>
      <c r="AM109" s="284"/>
      <c r="AN109" s="326"/>
      <c r="AO109" s="326"/>
      <c r="AP109" s="326"/>
      <c r="AQ109" s="405"/>
      <c r="AR109" s="406"/>
      <c r="AS109" s="406"/>
      <c r="AT109" s="407"/>
      <c r="AU109" s="326"/>
      <c r="AV109" s="326"/>
      <c r="AW109" s="326"/>
      <c r="AX109" s="327"/>
      <c r="AY109">
        <f t="shared" si="3"/>
        <v>0</v>
      </c>
    </row>
    <row r="110" spans="1:60" ht="23.25" hidden="1" customHeight="1" x14ac:dyDescent="0.15">
      <c r="A110" s="484"/>
      <c r="B110" s="482"/>
      <c r="C110" s="482"/>
      <c r="D110" s="482"/>
      <c r="E110" s="482"/>
      <c r="F110" s="483"/>
      <c r="G110" s="394"/>
      <c r="H110" s="395"/>
      <c r="I110" s="395"/>
      <c r="J110" s="395"/>
      <c r="K110" s="395"/>
      <c r="L110" s="395"/>
      <c r="M110" s="395"/>
      <c r="N110" s="395"/>
      <c r="O110" s="396"/>
      <c r="P110" s="401"/>
      <c r="Q110" s="401"/>
      <c r="R110" s="401"/>
      <c r="S110" s="401"/>
      <c r="T110" s="401"/>
      <c r="U110" s="401"/>
      <c r="V110" s="401"/>
      <c r="W110" s="401"/>
      <c r="X110" s="402"/>
      <c r="Y110" s="135" t="s">
        <v>13</v>
      </c>
      <c r="Z110" s="136"/>
      <c r="AA110" s="137"/>
      <c r="AB110" s="408" t="s">
        <v>14</v>
      </c>
      <c r="AC110" s="408"/>
      <c r="AD110" s="408"/>
      <c r="AE110" s="284"/>
      <c r="AF110" s="326"/>
      <c r="AG110" s="326"/>
      <c r="AH110" s="326"/>
      <c r="AI110" s="284"/>
      <c r="AJ110" s="326"/>
      <c r="AK110" s="326"/>
      <c r="AL110" s="326"/>
      <c r="AM110" s="284"/>
      <c r="AN110" s="326"/>
      <c r="AO110" s="326"/>
      <c r="AP110" s="326"/>
      <c r="AQ110" s="405"/>
      <c r="AR110" s="406"/>
      <c r="AS110" s="406"/>
      <c r="AT110" s="407"/>
      <c r="AU110" s="326"/>
      <c r="AV110" s="326"/>
      <c r="AW110" s="326"/>
      <c r="AX110" s="327"/>
      <c r="AY110">
        <f t="shared" si="3"/>
        <v>0</v>
      </c>
    </row>
    <row r="111" spans="1:60" ht="23.25" hidden="1" customHeight="1" x14ac:dyDescent="0.15">
      <c r="A111" s="426" t="s">
        <v>255</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568</v>
      </c>
      <c r="B113" s="438" t="s">
        <v>569</v>
      </c>
      <c r="C113" s="248"/>
      <c r="D113" s="248"/>
      <c r="E113" s="248"/>
      <c r="F113" s="249"/>
      <c r="G113" s="353" t="s">
        <v>570</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586</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6"/>
      <c r="B114" s="438"/>
      <c r="C114" s="248"/>
      <c r="D114" s="248"/>
      <c r="E114" s="248"/>
      <c r="F114" s="249"/>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411</v>
      </c>
      <c r="AF118" s="425"/>
      <c r="AG118" s="425"/>
      <c r="AH118" s="425"/>
      <c r="AI118" s="425" t="s">
        <v>563</v>
      </c>
      <c r="AJ118" s="425"/>
      <c r="AK118" s="425"/>
      <c r="AL118" s="425"/>
      <c r="AM118" s="425" t="s">
        <v>379</v>
      </c>
      <c r="AN118" s="425"/>
      <c r="AO118" s="425"/>
      <c r="AP118" s="425"/>
      <c r="AQ118" s="410" t="s">
        <v>169</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4"/>
      <c r="H119" s="360"/>
      <c r="I119" s="360"/>
      <c r="J119" s="360"/>
      <c r="K119" s="360"/>
      <c r="L119" s="360"/>
      <c r="M119" s="360"/>
      <c r="N119" s="360"/>
      <c r="O119" s="375"/>
      <c r="P119" s="377"/>
      <c r="Q119" s="360"/>
      <c r="R119" s="360"/>
      <c r="S119" s="360"/>
      <c r="T119" s="360"/>
      <c r="U119" s="360"/>
      <c r="V119" s="360"/>
      <c r="W119" s="360"/>
      <c r="X119" s="375"/>
      <c r="Y119" s="419"/>
      <c r="Z119" s="420"/>
      <c r="AA119" s="421"/>
      <c r="AB119" s="292"/>
      <c r="AC119" s="386"/>
      <c r="AD119" s="387"/>
      <c r="AE119" s="425"/>
      <c r="AF119" s="425"/>
      <c r="AG119" s="425"/>
      <c r="AH119" s="425"/>
      <c r="AI119" s="425"/>
      <c r="AJ119" s="425"/>
      <c r="AK119" s="425"/>
      <c r="AL119" s="425"/>
      <c r="AM119" s="425"/>
      <c r="AN119" s="425"/>
      <c r="AO119" s="425"/>
      <c r="AP119" s="425"/>
      <c r="AQ119" s="415"/>
      <c r="AR119" s="359"/>
      <c r="AS119" s="357" t="s">
        <v>170</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7"/>
      <c r="I120" s="397"/>
      <c r="J120" s="397"/>
      <c r="K120" s="397"/>
      <c r="L120" s="397"/>
      <c r="M120" s="397"/>
      <c r="N120" s="397"/>
      <c r="O120" s="398"/>
      <c r="P120" s="397"/>
      <c r="Q120" s="460"/>
      <c r="R120" s="460"/>
      <c r="S120" s="460"/>
      <c r="T120" s="460"/>
      <c r="U120" s="460"/>
      <c r="V120" s="460"/>
      <c r="W120" s="460"/>
      <c r="X120" s="461"/>
      <c r="Y120" s="466" t="s">
        <v>53</v>
      </c>
      <c r="Z120" s="467"/>
      <c r="AA120" s="468"/>
      <c r="AB120" s="290"/>
      <c r="AC120" s="290"/>
      <c r="AD120" s="290"/>
      <c r="AE120" s="284"/>
      <c r="AF120" s="326"/>
      <c r="AG120" s="326"/>
      <c r="AH120" s="326"/>
      <c r="AI120" s="284"/>
      <c r="AJ120" s="326"/>
      <c r="AK120" s="326"/>
      <c r="AL120" s="326"/>
      <c r="AM120" s="284"/>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9"/>
      <c r="I121" s="399"/>
      <c r="J121" s="399"/>
      <c r="K121" s="399"/>
      <c r="L121" s="399"/>
      <c r="M121" s="399"/>
      <c r="N121" s="399"/>
      <c r="O121" s="400"/>
      <c r="P121" s="462"/>
      <c r="Q121" s="462"/>
      <c r="R121" s="462"/>
      <c r="S121" s="462"/>
      <c r="T121" s="462"/>
      <c r="U121" s="462"/>
      <c r="V121" s="462"/>
      <c r="W121" s="462"/>
      <c r="X121" s="463"/>
      <c r="Y121" s="454" t="s">
        <v>47</v>
      </c>
      <c r="Z121" s="455"/>
      <c r="AA121" s="456"/>
      <c r="AB121" s="409"/>
      <c r="AC121" s="409"/>
      <c r="AD121" s="409"/>
      <c r="AE121" s="284"/>
      <c r="AF121" s="326"/>
      <c r="AG121" s="326"/>
      <c r="AH121" s="326"/>
      <c r="AI121" s="284"/>
      <c r="AJ121" s="326"/>
      <c r="AK121" s="326"/>
      <c r="AL121" s="326"/>
      <c r="AM121" s="284"/>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1"/>
      <c r="I122" s="401"/>
      <c r="J122" s="401"/>
      <c r="K122" s="401"/>
      <c r="L122" s="401"/>
      <c r="M122" s="401"/>
      <c r="N122" s="401"/>
      <c r="O122" s="402"/>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411</v>
      </c>
      <c r="AF123" s="425"/>
      <c r="AG123" s="425"/>
      <c r="AH123" s="425"/>
      <c r="AI123" s="425" t="s">
        <v>563</v>
      </c>
      <c r="AJ123" s="425"/>
      <c r="AK123" s="425"/>
      <c r="AL123" s="425"/>
      <c r="AM123" s="425" t="s">
        <v>379</v>
      </c>
      <c r="AN123" s="425"/>
      <c r="AO123" s="425"/>
      <c r="AP123" s="425"/>
      <c r="AQ123" s="410" t="s">
        <v>169</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4"/>
      <c r="H124" s="360"/>
      <c r="I124" s="360"/>
      <c r="J124" s="360"/>
      <c r="K124" s="360"/>
      <c r="L124" s="360"/>
      <c r="M124" s="360"/>
      <c r="N124" s="360"/>
      <c r="O124" s="375"/>
      <c r="P124" s="377"/>
      <c r="Q124" s="360"/>
      <c r="R124" s="360"/>
      <c r="S124" s="360"/>
      <c r="T124" s="360"/>
      <c r="U124" s="360"/>
      <c r="V124" s="360"/>
      <c r="W124" s="360"/>
      <c r="X124" s="375"/>
      <c r="Y124" s="419"/>
      <c r="Z124" s="420"/>
      <c r="AA124" s="421"/>
      <c r="AB124" s="292"/>
      <c r="AC124" s="386"/>
      <c r="AD124" s="387"/>
      <c r="AE124" s="425"/>
      <c r="AF124" s="425"/>
      <c r="AG124" s="425"/>
      <c r="AH124" s="425"/>
      <c r="AI124" s="425"/>
      <c r="AJ124" s="425"/>
      <c r="AK124" s="425"/>
      <c r="AL124" s="425"/>
      <c r="AM124" s="425"/>
      <c r="AN124" s="425"/>
      <c r="AO124" s="425"/>
      <c r="AP124" s="425"/>
      <c r="AQ124" s="415"/>
      <c r="AR124" s="359"/>
      <c r="AS124" s="357" t="s">
        <v>170</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7"/>
      <c r="I125" s="397"/>
      <c r="J125" s="397"/>
      <c r="K125" s="397"/>
      <c r="L125" s="397"/>
      <c r="M125" s="397"/>
      <c r="N125" s="397"/>
      <c r="O125" s="398"/>
      <c r="P125" s="397"/>
      <c r="Q125" s="460"/>
      <c r="R125" s="460"/>
      <c r="S125" s="460"/>
      <c r="T125" s="460"/>
      <c r="U125" s="460"/>
      <c r="V125" s="460"/>
      <c r="W125" s="460"/>
      <c r="X125" s="461"/>
      <c r="Y125" s="466" t="s">
        <v>53</v>
      </c>
      <c r="Z125" s="467"/>
      <c r="AA125" s="468"/>
      <c r="AB125" s="290"/>
      <c r="AC125" s="290"/>
      <c r="AD125" s="290"/>
      <c r="AE125" s="284"/>
      <c r="AF125" s="326"/>
      <c r="AG125" s="326"/>
      <c r="AH125" s="326"/>
      <c r="AI125" s="284"/>
      <c r="AJ125" s="326"/>
      <c r="AK125" s="326"/>
      <c r="AL125" s="326"/>
      <c r="AM125" s="284"/>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9"/>
      <c r="I126" s="399"/>
      <c r="J126" s="399"/>
      <c r="K126" s="399"/>
      <c r="L126" s="399"/>
      <c r="M126" s="399"/>
      <c r="N126" s="399"/>
      <c r="O126" s="400"/>
      <c r="P126" s="462"/>
      <c r="Q126" s="462"/>
      <c r="R126" s="462"/>
      <c r="S126" s="462"/>
      <c r="T126" s="462"/>
      <c r="U126" s="462"/>
      <c r="V126" s="462"/>
      <c r="W126" s="462"/>
      <c r="X126" s="463"/>
      <c r="Y126" s="454" t="s">
        <v>47</v>
      </c>
      <c r="Z126" s="455"/>
      <c r="AA126" s="456"/>
      <c r="AB126" s="409"/>
      <c r="AC126" s="409"/>
      <c r="AD126" s="409"/>
      <c r="AE126" s="284"/>
      <c r="AF126" s="326"/>
      <c r="AG126" s="326"/>
      <c r="AH126" s="326"/>
      <c r="AI126" s="284"/>
      <c r="AJ126" s="326"/>
      <c r="AK126" s="326"/>
      <c r="AL126" s="326"/>
      <c r="AM126" s="284"/>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1"/>
      <c r="I127" s="401"/>
      <c r="J127" s="401"/>
      <c r="K127" s="401"/>
      <c r="L127" s="401"/>
      <c r="M127" s="401"/>
      <c r="N127" s="401"/>
      <c r="O127" s="402"/>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411</v>
      </c>
      <c r="AF128" s="425"/>
      <c r="AG128" s="425"/>
      <c r="AH128" s="425"/>
      <c r="AI128" s="425" t="s">
        <v>563</v>
      </c>
      <c r="AJ128" s="425"/>
      <c r="AK128" s="425"/>
      <c r="AL128" s="425"/>
      <c r="AM128" s="425" t="s">
        <v>379</v>
      </c>
      <c r="AN128" s="425"/>
      <c r="AO128" s="425"/>
      <c r="AP128" s="425"/>
      <c r="AQ128" s="410" t="s">
        <v>169</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4"/>
      <c r="H129" s="360"/>
      <c r="I129" s="360"/>
      <c r="J129" s="360"/>
      <c r="K129" s="360"/>
      <c r="L129" s="360"/>
      <c r="M129" s="360"/>
      <c r="N129" s="360"/>
      <c r="O129" s="375"/>
      <c r="P129" s="377"/>
      <c r="Q129" s="360"/>
      <c r="R129" s="360"/>
      <c r="S129" s="360"/>
      <c r="T129" s="360"/>
      <c r="U129" s="360"/>
      <c r="V129" s="360"/>
      <c r="W129" s="360"/>
      <c r="X129" s="375"/>
      <c r="Y129" s="419"/>
      <c r="Z129" s="420"/>
      <c r="AA129" s="421"/>
      <c r="AB129" s="292"/>
      <c r="AC129" s="386"/>
      <c r="AD129" s="387"/>
      <c r="AE129" s="425"/>
      <c r="AF129" s="425"/>
      <c r="AG129" s="425"/>
      <c r="AH129" s="425"/>
      <c r="AI129" s="425"/>
      <c r="AJ129" s="425"/>
      <c r="AK129" s="425"/>
      <c r="AL129" s="425"/>
      <c r="AM129" s="425"/>
      <c r="AN129" s="425"/>
      <c r="AO129" s="425"/>
      <c r="AP129" s="425"/>
      <c r="AQ129" s="415"/>
      <c r="AR129" s="359"/>
      <c r="AS129" s="357" t="s">
        <v>170</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7"/>
      <c r="I130" s="397"/>
      <c r="J130" s="397"/>
      <c r="K130" s="397"/>
      <c r="L130" s="397"/>
      <c r="M130" s="397"/>
      <c r="N130" s="397"/>
      <c r="O130" s="398"/>
      <c r="P130" s="397"/>
      <c r="Q130" s="460"/>
      <c r="R130" s="460"/>
      <c r="S130" s="460"/>
      <c r="T130" s="460"/>
      <c r="U130" s="460"/>
      <c r="V130" s="460"/>
      <c r="W130" s="460"/>
      <c r="X130" s="461"/>
      <c r="Y130" s="466" t="s">
        <v>53</v>
      </c>
      <c r="Z130" s="467"/>
      <c r="AA130" s="468"/>
      <c r="AB130" s="290"/>
      <c r="AC130" s="290"/>
      <c r="AD130" s="290"/>
      <c r="AE130" s="284"/>
      <c r="AF130" s="326"/>
      <c r="AG130" s="326"/>
      <c r="AH130" s="326"/>
      <c r="AI130" s="284"/>
      <c r="AJ130" s="326"/>
      <c r="AK130" s="326"/>
      <c r="AL130" s="326"/>
      <c r="AM130" s="284"/>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9"/>
      <c r="I131" s="399"/>
      <c r="J131" s="399"/>
      <c r="K131" s="399"/>
      <c r="L131" s="399"/>
      <c r="M131" s="399"/>
      <c r="N131" s="399"/>
      <c r="O131" s="400"/>
      <c r="P131" s="462"/>
      <c r="Q131" s="462"/>
      <c r="R131" s="462"/>
      <c r="S131" s="462"/>
      <c r="T131" s="462"/>
      <c r="U131" s="462"/>
      <c r="V131" s="462"/>
      <c r="W131" s="462"/>
      <c r="X131" s="463"/>
      <c r="Y131" s="454" t="s">
        <v>47</v>
      </c>
      <c r="Z131" s="455"/>
      <c r="AA131" s="456"/>
      <c r="AB131" s="409"/>
      <c r="AC131" s="409"/>
      <c r="AD131" s="409"/>
      <c r="AE131" s="284"/>
      <c r="AF131" s="326"/>
      <c r="AG131" s="326"/>
      <c r="AH131" s="326"/>
      <c r="AI131" s="284"/>
      <c r="AJ131" s="326"/>
      <c r="AK131" s="326"/>
      <c r="AL131" s="326"/>
      <c r="AM131" s="284"/>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1"/>
      <c r="I132" s="401"/>
      <c r="J132" s="401"/>
      <c r="K132" s="401"/>
      <c r="L132" s="401"/>
      <c r="M132" s="401"/>
      <c r="N132" s="401"/>
      <c r="O132" s="402"/>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8" t="s">
        <v>574</v>
      </c>
      <c r="B133" s="489"/>
      <c r="C133" s="489"/>
      <c r="D133" s="489"/>
      <c r="E133" s="489"/>
      <c r="F133" s="490"/>
      <c r="G133" s="47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575</v>
      </c>
      <c r="B134" s="248"/>
      <c r="C134" s="248"/>
      <c r="D134" s="248"/>
      <c r="E134" s="248"/>
      <c r="F134" s="249"/>
      <c r="G134" s="253" t="s">
        <v>567</v>
      </c>
      <c r="H134" s="254"/>
      <c r="I134" s="254"/>
      <c r="J134" s="254"/>
      <c r="K134" s="254"/>
      <c r="L134" s="254"/>
      <c r="M134" s="254"/>
      <c r="N134" s="254"/>
      <c r="O134" s="254"/>
      <c r="P134" s="255" t="s">
        <v>566</v>
      </c>
      <c r="Q134" s="254"/>
      <c r="R134" s="254"/>
      <c r="S134" s="254"/>
      <c r="T134" s="254"/>
      <c r="U134" s="254"/>
      <c r="V134" s="254"/>
      <c r="W134" s="254"/>
      <c r="X134" s="256"/>
      <c r="Y134" s="257"/>
      <c r="Z134" s="258"/>
      <c r="AA134" s="259"/>
      <c r="AB134" s="260" t="s">
        <v>11</v>
      </c>
      <c r="AC134" s="260"/>
      <c r="AD134" s="260"/>
      <c r="AE134" s="425" t="s">
        <v>411</v>
      </c>
      <c r="AF134" s="425"/>
      <c r="AG134" s="425"/>
      <c r="AH134" s="425"/>
      <c r="AI134" s="425" t="s">
        <v>563</v>
      </c>
      <c r="AJ134" s="425"/>
      <c r="AK134" s="425"/>
      <c r="AL134" s="425"/>
      <c r="AM134" s="425" t="s">
        <v>379</v>
      </c>
      <c r="AN134" s="425"/>
      <c r="AO134" s="425"/>
      <c r="AP134" s="425"/>
      <c r="AQ134" s="295" t="s">
        <v>410</v>
      </c>
      <c r="AR134" s="296"/>
      <c r="AS134" s="296"/>
      <c r="AT134" s="297"/>
      <c r="AU134" s="295" t="s">
        <v>584</v>
      </c>
      <c r="AV134" s="296"/>
      <c r="AW134" s="296"/>
      <c r="AX134" s="298"/>
      <c r="AY134">
        <f>COUNTA($G$135)</f>
        <v>0</v>
      </c>
    </row>
    <row r="135" spans="1:60" ht="23.25" hidden="1" customHeight="1" x14ac:dyDescent="0.15">
      <c r="A135" s="247"/>
      <c r="B135" s="248"/>
      <c r="C135" s="248"/>
      <c r="D135" s="248"/>
      <c r="E135" s="248"/>
      <c r="F135" s="249"/>
      <c r="G135" s="476"/>
      <c r="H135" s="300"/>
      <c r="I135" s="300"/>
      <c r="J135" s="300"/>
      <c r="K135" s="300"/>
      <c r="L135" s="300"/>
      <c r="M135" s="300"/>
      <c r="N135" s="300"/>
      <c r="O135" s="300"/>
      <c r="P135" s="477"/>
      <c r="Q135" s="304"/>
      <c r="R135" s="304"/>
      <c r="S135" s="304"/>
      <c r="T135" s="304"/>
      <c r="U135" s="304"/>
      <c r="V135" s="304"/>
      <c r="W135" s="304"/>
      <c r="X135" s="305"/>
      <c r="Y135" s="309" t="s">
        <v>48</v>
      </c>
      <c r="Z135" s="310"/>
      <c r="AA135" s="311"/>
      <c r="AB135" s="291"/>
      <c r="AC135" s="291"/>
      <c r="AD135" s="291"/>
      <c r="AE135" s="282"/>
      <c r="AF135" s="282"/>
      <c r="AG135" s="282"/>
      <c r="AH135" s="282"/>
      <c r="AI135" s="282"/>
      <c r="AJ135" s="282"/>
      <c r="AK135" s="282"/>
      <c r="AL135" s="282"/>
      <c r="AM135" s="282"/>
      <c r="AN135" s="282"/>
      <c r="AO135" s="282"/>
      <c r="AP135" s="282"/>
      <c r="AQ135" s="282"/>
      <c r="AR135" s="282"/>
      <c r="AS135" s="282"/>
      <c r="AT135" s="282"/>
      <c r="AU135" s="328"/>
      <c r="AV135" s="285"/>
      <c r="AW135" s="285"/>
      <c r="AX135" s="286"/>
      <c r="AY135">
        <f>$AY$134</f>
        <v>0</v>
      </c>
    </row>
    <row r="136" spans="1:60" ht="23.25" hidden="1" customHeight="1" x14ac:dyDescent="0.15">
      <c r="A136" s="250"/>
      <c r="B136" s="251"/>
      <c r="C136" s="251"/>
      <c r="D136" s="251"/>
      <c r="E136" s="251"/>
      <c r="F136" s="252"/>
      <c r="G136" s="301"/>
      <c r="H136" s="302"/>
      <c r="I136" s="302"/>
      <c r="J136" s="302"/>
      <c r="K136" s="302"/>
      <c r="L136" s="302"/>
      <c r="M136" s="302"/>
      <c r="N136" s="302"/>
      <c r="O136" s="302"/>
      <c r="P136" s="306"/>
      <c r="Q136" s="307"/>
      <c r="R136" s="307"/>
      <c r="S136" s="307"/>
      <c r="T136" s="307"/>
      <c r="U136" s="307"/>
      <c r="V136" s="307"/>
      <c r="W136" s="307"/>
      <c r="X136" s="308"/>
      <c r="Y136" s="287" t="s">
        <v>49</v>
      </c>
      <c r="Z136" s="288"/>
      <c r="AA136" s="289"/>
      <c r="AB136" s="291"/>
      <c r="AC136" s="291"/>
      <c r="AD136" s="291"/>
      <c r="AE136" s="282"/>
      <c r="AF136" s="282"/>
      <c r="AG136" s="282"/>
      <c r="AH136" s="282"/>
      <c r="AI136" s="282"/>
      <c r="AJ136" s="282"/>
      <c r="AK136" s="282"/>
      <c r="AL136" s="282"/>
      <c r="AM136" s="282"/>
      <c r="AN136" s="282"/>
      <c r="AO136" s="282"/>
      <c r="AP136" s="282"/>
      <c r="AQ136" s="282"/>
      <c r="AR136" s="282"/>
      <c r="AS136" s="282"/>
      <c r="AT136" s="282"/>
      <c r="AU136" s="328"/>
      <c r="AV136" s="285"/>
      <c r="AW136" s="285"/>
      <c r="AX136" s="286"/>
      <c r="AY136">
        <f>$AY$134</f>
        <v>0</v>
      </c>
    </row>
    <row r="137" spans="1:60" ht="23.25" hidden="1" customHeight="1" x14ac:dyDescent="0.15">
      <c r="A137" s="426" t="s">
        <v>576</v>
      </c>
      <c r="B137" s="417"/>
      <c r="C137" s="417"/>
      <c r="D137" s="417"/>
      <c r="E137" s="417"/>
      <c r="F137" s="491"/>
      <c r="G137" s="136" t="s">
        <v>577</v>
      </c>
      <c r="H137" s="136"/>
      <c r="I137" s="136"/>
      <c r="J137" s="136"/>
      <c r="K137" s="136"/>
      <c r="L137" s="136"/>
      <c r="M137" s="136"/>
      <c r="N137" s="136"/>
      <c r="O137" s="136"/>
      <c r="P137" s="136"/>
      <c r="Q137" s="136"/>
      <c r="R137" s="136"/>
      <c r="S137" s="136"/>
      <c r="T137" s="136"/>
      <c r="U137" s="136"/>
      <c r="V137" s="136"/>
      <c r="W137" s="136"/>
      <c r="X137" s="137"/>
      <c r="Y137" s="337"/>
      <c r="Z137" s="338"/>
      <c r="AA137" s="339"/>
      <c r="AB137" s="135" t="s">
        <v>11</v>
      </c>
      <c r="AC137" s="136"/>
      <c r="AD137" s="137"/>
      <c r="AE137" s="425" t="s">
        <v>411</v>
      </c>
      <c r="AF137" s="425"/>
      <c r="AG137" s="425"/>
      <c r="AH137" s="425"/>
      <c r="AI137" s="425" t="s">
        <v>563</v>
      </c>
      <c r="AJ137" s="425"/>
      <c r="AK137" s="425"/>
      <c r="AL137" s="425"/>
      <c r="AM137" s="425" t="s">
        <v>379</v>
      </c>
      <c r="AN137" s="425"/>
      <c r="AO137" s="425"/>
      <c r="AP137" s="425"/>
      <c r="AQ137" s="340" t="s">
        <v>585</v>
      </c>
      <c r="AR137" s="341"/>
      <c r="AS137" s="341"/>
      <c r="AT137" s="341"/>
      <c r="AU137" s="341"/>
      <c r="AV137" s="341"/>
      <c r="AW137" s="341"/>
      <c r="AX137" s="342"/>
      <c r="AY137">
        <f>IF(SUBSTITUTE(SUBSTITUTE($G$138,"／",""),"　","")="",0,1)</f>
        <v>0</v>
      </c>
    </row>
    <row r="138" spans="1:60" ht="23.25" hidden="1" customHeight="1" x14ac:dyDescent="0.15">
      <c r="A138" s="492"/>
      <c r="B138" s="353"/>
      <c r="C138" s="353"/>
      <c r="D138" s="353"/>
      <c r="E138" s="353"/>
      <c r="F138" s="493"/>
      <c r="G138" s="343" t="s">
        <v>578</v>
      </c>
      <c r="H138" s="344"/>
      <c r="I138" s="344"/>
      <c r="J138" s="344"/>
      <c r="K138" s="344"/>
      <c r="L138" s="344"/>
      <c r="M138" s="344"/>
      <c r="N138" s="344"/>
      <c r="O138" s="344"/>
      <c r="P138" s="344"/>
      <c r="Q138" s="344"/>
      <c r="R138" s="344"/>
      <c r="S138" s="344"/>
      <c r="T138" s="344"/>
      <c r="U138" s="344"/>
      <c r="V138" s="344"/>
      <c r="W138" s="344"/>
      <c r="X138" s="344"/>
      <c r="Y138" s="320" t="s">
        <v>576</v>
      </c>
      <c r="Z138" s="321"/>
      <c r="AA138" s="322"/>
      <c r="AB138" s="323"/>
      <c r="AC138" s="324"/>
      <c r="AD138" s="325"/>
      <c r="AE138" s="283"/>
      <c r="AF138" s="283"/>
      <c r="AG138" s="283"/>
      <c r="AH138" s="283"/>
      <c r="AI138" s="283"/>
      <c r="AJ138" s="283"/>
      <c r="AK138" s="283"/>
      <c r="AL138" s="283"/>
      <c r="AM138" s="283"/>
      <c r="AN138" s="283"/>
      <c r="AO138" s="283"/>
      <c r="AP138" s="283"/>
      <c r="AQ138" s="284"/>
      <c r="AR138" s="326"/>
      <c r="AS138" s="326"/>
      <c r="AT138" s="326"/>
      <c r="AU138" s="326"/>
      <c r="AV138" s="326"/>
      <c r="AW138" s="326"/>
      <c r="AX138" s="327"/>
      <c r="AY138">
        <f>$AY$137</f>
        <v>0</v>
      </c>
    </row>
    <row r="139" spans="1:60" ht="46.5" hidden="1" customHeight="1" x14ac:dyDescent="0.15">
      <c r="A139" s="494"/>
      <c r="B139" s="360"/>
      <c r="C139" s="360"/>
      <c r="D139" s="360"/>
      <c r="E139" s="360"/>
      <c r="F139" s="495"/>
      <c r="G139" s="345"/>
      <c r="H139" s="346"/>
      <c r="I139" s="346"/>
      <c r="J139" s="346"/>
      <c r="K139" s="346"/>
      <c r="L139" s="346"/>
      <c r="M139" s="346"/>
      <c r="N139" s="346"/>
      <c r="O139" s="346"/>
      <c r="P139" s="346"/>
      <c r="Q139" s="346"/>
      <c r="R139" s="346"/>
      <c r="S139" s="346"/>
      <c r="T139" s="346"/>
      <c r="U139" s="346"/>
      <c r="V139" s="346"/>
      <c r="W139" s="346"/>
      <c r="X139" s="346"/>
      <c r="Y139" s="312" t="s">
        <v>579</v>
      </c>
      <c r="Z139" s="313"/>
      <c r="AA139" s="314"/>
      <c r="AB139" s="315" t="s">
        <v>580</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60" ht="18.75" hidden="1" customHeight="1" x14ac:dyDescent="0.15">
      <c r="A140" s="478" t="s">
        <v>231</v>
      </c>
      <c r="B140" s="479"/>
      <c r="C140" s="479"/>
      <c r="D140" s="479"/>
      <c r="E140" s="479"/>
      <c r="F140" s="480"/>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5" t="s">
        <v>411</v>
      </c>
      <c r="AF140" s="425"/>
      <c r="AG140" s="425"/>
      <c r="AH140" s="425"/>
      <c r="AI140" s="425" t="s">
        <v>563</v>
      </c>
      <c r="AJ140" s="425"/>
      <c r="AK140" s="425"/>
      <c r="AL140" s="425"/>
      <c r="AM140" s="425" t="s">
        <v>379</v>
      </c>
      <c r="AN140" s="425"/>
      <c r="AO140" s="425"/>
      <c r="AP140" s="425"/>
      <c r="AQ140" s="350" t="s">
        <v>169</v>
      </c>
      <c r="AR140" s="351"/>
      <c r="AS140" s="351"/>
      <c r="AT140" s="352"/>
      <c r="AU140" s="353" t="s">
        <v>124</v>
      </c>
      <c r="AV140" s="353"/>
      <c r="AW140" s="353"/>
      <c r="AX140" s="354"/>
      <c r="AY140">
        <f>COUNTA($G$142)</f>
        <v>0</v>
      </c>
    </row>
    <row r="141" spans="1:60" ht="18.75" hidden="1" customHeight="1" x14ac:dyDescent="0.15">
      <c r="A141" s="481"/>
      <c r="B141" s="482"/>
      <c r="C141" s="482"/>
      <c r="D141" s="482"/>
      <c r="E141" s="482"/>
      <c r="F141" s="483"/>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2"/>
      <c r="AC141" s="386"/>
      <c r="AD141" s="387"/>
      <c r="AE141" s="425"/>
      <c r="AF141" s="425"/>
      <c r="AG141" s="425"/>
      <c r="AH141" s="425"/>
      <c r="AI141" s="425"/>
      <c r="AJ141" s="425"/>
      <c r="AK141" s="425"/>
      <c r="AL141" s="425"/>
      <c r="AM141" s="425"/>
      <c r="AN141" s="425"/>
      <c r="AO141" s="425"/>
      <c r="AP141" s="425"/>
      <c r="AQ141" s="355"/>
      <c r="AR141" s="356"/>
      <c r="AS141" s="357" t="s">
        <v>170</v>
      </c>
      <c r="AT141" s="358"/>
      <c r="AU141" s="359"/>
      <c r="AV141" s="359"/>
      <c r="AW141" s="360" t="s">
        <v>162</v>
      </c>
      <c r="AX141" s="361"/>
      <c r="AY141">
        <f t="shared" ref="AY141:AY146" si="5">$AY$140</f>
        <v>0</v>
      </c>
    </row>
    <row r="142" spans="1:60" ht="23.25" hidden="1" customHeight="1" x14ac:dyDescent="0.15">
      <c r="A142" s="484"/>
      <c r="B142" s="482"/>
      <c r="C142" s="482"/>
      <c r="D142" s="482"/>
      <c r="E142" s="482"/>
      <c r="F142" s="483"/>
      <c r="G142" s="388"/>
      <c r="H142" s="389"/>
      <c r="I142" s="389"/>
      <c r="J142" s="389"/>
      <c r="K142" s="389"/>
      <c r="L142" s="389"/>
      <c r="M142" s="389"/>
      <c r="N142" s="389"/>
      <c r="O142" s="390"/>
      <c r="P142" s="397"/>
      <c r="Q142" s="397"/>
      <c r="R142" s="397"/>
      <c r="S142" s="397"/>
      <c r="T142" s="397"/>
      <c r="U142" s="397"/>
      <c r="V142" s="397"/>
      <c r="W142" s="397"/>
      <c r="X142" s="398"/>
      <c r="Y142" s="312" t="s">
        <v>12</v>
      </c>
      <c r="Z142" s="403"/>
      <c r="AA142" s="404"/>
      <c r="AB142" s="290"/>
      <c r="AC142" s="290"/>
      <c r="AD142" s="290"/>
      <c r="AE142" s="284"/>
      <c r="AF142" s="326"/>
      <c r="AG142" s="326"/>
      <c r="AH142" s="326"/>
      <c r="AI142" s="284"/>
      <c r="AJ142" s="326"/>
      <c r="AK142" s="326"/>
      <c r="AL142" s="326"/>
      <c r="AM142" s="284"/>
      <c r="AN142" s="326"/>
      <c r="AO142" s="326"/>
      <c r="AP142" s="326"/>
      <c r="AQ142" s="405"/>
      <c r="AR142" s="406"/>
      <c r="AS142" s="406"/>
      <c r="AT142" s="407"/>
      <c r="AU142" s="326"/>
      <c r="AV142" s="326"/>
      <c r="AW142" s="326"/>
      <c r="AX142" s="327"/>
      <c r="AY142">
        <f t="shared" si="5"/>
        <v>0</v>
      </c>
    </row>
    <row r="143" spans="1:60" ht="23.25" hidden="1" customHeight="1" x14ac:dyDescent="0.15">
      <c r="A143" s="485"/>
      <c r="B143" s="486"/>
      <c r="C143" s="486"/>
      <c r="D143" s="486"/>
      <c r="E143" s="486"/>
      <c r="F143" s="487"/>
      <c r="G143" s="391"/>
      <c r="H143" s="392"/>
      <c r="I143" s="392"/>
      <c r="J143" s="392"/>
      <c r="K143" s="392"/>
      <c r="L143" s="392"/>
      <c r="M143" s="392"/>
      <c r="N143" s="392"/>
      <c r="O143" s="393"/>
      <c r="P143" s="399"/>
      <c r="Q143" s="399"/>
      <c r="R143" s="399"/>
      <c r="S143" s="399"/>
      <c r="T143" s="399"/>
      <c r="U143" s="399"/>
      <c r="V143" s="399"/>
      <c r="W143" s="399"/>
      <c r="X143" s="400"/>
      <c r="Y143" s="135" t="s">
        <v>47</v>
      </c>
      <c r="Z143" s="136"/>
      <c r="AA143" s="137"/>
      <c r="AB143" s="409"/>
      <c r="AC143" s="409"/>
      <c r="AD143" s="409"/>
      <c r="AE143" s="284"/>
      <c r="AF143" s="326"/>
      <c r="AG143" s="326"/>
      <c r="AH143" s="326"/>
      <c r="AI143" s="284"/>
      <c r="AJ143" s="326"/>
      <c r="AK143" s="326"/>
      <c r="AL143" s="326"/>
      <c r="AM143" s="284"/>
      <c r="AN143" s="326"/>
      <c r="AO143" s="326"/>
      <c r="AP143" s="326"/>
      <c r="AQ143" s="405"/>
      <c r="AR143" s="406"/>
      <c r="AS143" s="406"/>
      <c r="AT143" s="407"/>
      <c r="AU143" s="326"/>
      <c r="AV143" s="326"/>
      <c r="AW143" s="326"/>
      <c r="AX143" s="327"/>
      <c r="AY143">
        <f t="shared" si="5"/>
        <v>0</v>
      </c>
    </row>
    <row r="144" spans="1:60" ht="23.25" hidden="1" customHeight="1" x14ac:dyDescent="0.15">
      <c r="A144" s="484"/>
      <c r="B144" s="482"/>
      <c r="C144" s="482"/>
      <c r="D144" s="482"/>
      <c r="E144" s="482"/>
      <c r="F144" s="483"/>
      <c r="G144" s="394"/>
      <c r="H144" s="395"/>
      <c r="I144" s="395"/>
      <c r="J144" s="395"/>
      <c r="K144" s="395"/>
      <c r="L144" s="395"/>
      <c r="M144" s="395"/>
      <c r="N144" s="395"/>
      <c r="O144" s="396"/>
      <c r="P144" s="401"/>
      <c r="Q144" s="401"/>
      <c r="R144" s="401"/>
      <c r="S144" s="401"/>
      <c r="T144" s="401"/>
      <c r="U144" s="401"/>
      <c r="V144" s="401"/>
      <c r="W144" s="401"/>
      <c r="X144" s="402"/>
      <c r="Y144" s="135" t="s">
        <v>13</v>
      </c>
      <c r="Z144" s="136"/>
      <c r="AA144" s="137"/>
      <c r="AB144" s="408" t="s">
        <v>14</v>
      </c>
      <c r="AC144" s="408"/>
      <c r="AD144" s="408"/>
      <c r="AE144" s="284"/>
      <c r="AF144" s="326"/>
      <c r="AG144" s="326"/>
      <c r="AH144" s="326"/>
      <c r="AI144" s="284"/>
      <c r="AJ144" s="326"/>
      <c r="AK144" s="326"/>
      <c r="AL144" s="326"/>
      <c r="AM144" s="284"/>
      <c r="AN144" s="326"/>
      <c r="AO144" s="326"/>
      <c r="AP144" s="326"/>
      <c r="AQ144" s="405"/>
      <c r="AR144" s="406"/>
      <c r="AS144" s="406"/>
      <c r="AT144" s="407"/>
      <c r="AU144" s="326"/>
      <c r="AV144" s="326"/>
      <c r="AW144" s="326"/>
      <c r="AX144" s="327"/>
      <c r="AY144">
        <f t="shared" si="5"/>
        <v>0</v>
      </c>
    </row>
    <row r="145" spans="1:60" ht="23.25" hidden="1" customHeight="1" x14ac:dyDescent="0.15">
      <c r="A145" s="426" t="s">
        <v>255</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568</v>
      </c>
      <c r="B147" s="438" t="s">
        <v>569</v>
      </c>
      <c r="C147" s="248"/>
      <c r="D147" s="248"/>
      <c r="E147" s="248"/>
      <c r="F147" s="249"/>
      <c r="G147" s="353" t="s">
        <v>570</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586</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6"/>
      <c r="B148" s="438"/>
      <c r="C148" s="248"/>
      <c r="D148" s="248"/>
      <c r="E148" s="248"/>
      <c r="F148" s="249"/>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411</v>
      </c>
      <c r="AF152" s="425"/>
      <c r="AG152" s="425"/>
      <c r="AH152" s="425"/>
      <c r="AI152" s="425" t="s">
        <v>563</v>
      </c>
      <c r="AJ152" s="425"/>
      <c r="AK152" s="425"/>
      <c r="AL152" s="425"/>
      <c r="AM152" s="425" t="s">
        <v>379</v>
      </c>
      <c r="AN152" s="425"/>
      <c r="AO152" s="425"/>
      <c r="AP152" s="425"/>
      <c r="AQ152" s="410" t="s">
        <v>169</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4"/>
      <c r="H153" s="360"/>
      <c r="I153" s="360"/>
      <c r="J153" s="360"/>
      <c r="K153" s="360"/>
      <c r="L153" s="360"/>
      <c r="M153" s="360"/>
      <c r="N153" s="360"/>
      <c r="O153" s="375"/>
      <c r="P153" s="377"/>
      <c r="Q153" s="360"/>
      <c r="R153" s="360"/>
      <c r="S153" s="360"/>
      <c r="T153" s="360"/>
      <c r="U153" s="360"/>
      <c r="V153" s="360"/>
      <c r="W153" s="360"/>
      <c r="X153" s="375"/>
      <c r="Y153" s="419"/>
      <c r="Z153" s="420"/>
      <c r="AA153" s="421"/>
      <c r="AB153" s="292"/>
      <c r="AC153" s="386"/>
      <c r="AD153" s="387"/>
      <c r="AE153" s="425"/>
      <c r="AF153" s="425"/>
      <c r="AG153" s="425"/>
      <c r="AH153" s="425"/>
      <c r="AI153" s="425"/>
      <c r="AJ153" s="425"/>
      <c r="AK153" s="425"/>
      <c r="AL153" s="425"/>
      <c r="AM153" s="425"/>
      <c r="AN153" s="425"/>
      <c r="AO153" s="425"/>
      <c r="AP153" s="425"/>
      <c r="AQ153" s="415"/>
      <c r="AR153" s="359"/>
      <c r="AS153" s="357" t="s">
        <v>170</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7"/>
      <c r="I154" s="397"/>
      <c r="J154" s="397"/>
      <c r="K154" s="397"/>
      <c r="L154" s="397"/>
      <c r="M154" s="397"/>
      <c r="N154" s="397"/>
      <c r="O154" s="398"/>
      <c r="P154" s="397"/>
      <c r="Q154" s="460"/>
      <c r="R154" s="460"/>
      <c r="S154" s="460"/>
      <c r="T154" s="460"/>
      <c r="U154" s="460"/>
      <c r="V154" s="460"/>
      <c r="W154" s="460"/>
      <c r="X154" s="461"/>
      <c r="Y154" s="466" t="s">
        <v>53</v>
      </c>
      <c r="Z154" s="467"/>
      <c r="AA154" s="468"/>
      <c r="AB154" s="290"/>
      <c r="AC154" s="290"/>
      <c r="AD154" s="290"/>
      <c r="AE154" s="284"/>
      <c r="AF154" s="326"/>
      <c r="AG154" s="326"/>
      <c r="AH154" s="326"/>
      <c r="AI154" s="284"/>
      <c r="AJ154" s="326"/>
      <c r="AK154" s="326"/>
      <c r="AL154" s="326"/>
      <c r="AM154" s="284"/>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9"/>
      <c r="I155" s="399"/>
      <c r="J155" s="399"/>
      <c r="K155" s="399"/>
      <c r="L155" s="399"/>
      <c r="M155" s="399"/>
      <c r="N155" s="399"/>
      <c r="O155" s="400"/>
      <c r="P155" s="462"/>
      <c r="Q155" s="462"/>
      <c r="R155" s="462"/>
      <c r="S155" s="462"/>
      <c r="T155" s="462"/>
      <c r="U155" s="462"/>
      <c r="V155" s="462"/>
      <c r="W155" s="462"/>
      <c r="X155" s="463"/>
      <c r="Y155" s="454" t="s">
        <v>47</v>
      </c>
      <c r="Z155" s="455"/>
      <c r="AA155" s="456"/>
      <c r="AB155" s="409"/>
      <c r="AC155" s="409"/>
      <c r="AD155" s="409"/>
      <c r="AE155" s="284"/>
      <c r="AF155" s="326"/>
      <c r="AG155" s="326"/>
      <c r="AH155" s="326"/>
      <c r="AI155" s="284"/>
      <c r="AJ155" s="326"/>
      <c r="AK155" s="326"/>
      <c r="AL155" s="326"/>
      <c r="AM155" s="284"/>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1"/>
      <c r="I156" s="401"/>
      <c r="J156" s="401"/>
      <c r="K156" s="401"/>
      <c r="L156" s="401"/>
      <c r="M156" s="401"/>
      <c r="N156" s="401"/>
      <c r="O156" s="402"/>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411</v>
      </c>
      <c r="AF157" s="425"/>
      <c r="AG157" s="425"/>
      <c r="AH157" s="425"/>
      <c r="AI157" s="425" t="s">
        <v>563</v>
      </c>
      <c r="AJ157" s="425"/>
      <c r="AK157" s="425"/>
      <c r="AL157" s="425"/>
      <c r="AM157" s="425" t="s">
        <v>379</v>
      </c>
      <c r="AN157" s="425"/>
      <c r="AO157" s="425"/>
      <c r="AP157" s="425"/>
      <c r="AQ157" s="410" t="s">
        <v>169</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4"/>
      <c r="H158" s="360"/>
      <c r="I158" s="360"/>
      <c r="J158" s="360"/>
      <c r="K158" s="360"/>
      <c r="L158" s="360"/>
      <c r="M158" s="360"/>
      <c r="N158" s="360"/>
      <c r="O158" s="375"/>
      <c r="P158" s="377"/>
      <c r="Q158" s="360"/>
      <c r="R158" s="360"/>
      <c r="S158" s="360"/>
      <c r="T158" s="360"/>
      <c r="U158" s="360"/>
      <c r="V158" s="360"/>
      <c r="W158" s="360"/>
      <c r="X158" s="375"/>
      <c r="Y158" s="419"/>
      <c r="Z158" s="420"/>
      <c r="AA158" s="421"/>
      <c r="AB158" s="292"/>
      <c r="AC158" s="386"/>
      <c r="AD158" s="387"/>
      <c r="AE158" s="425"/>
      <c r="AF158" s="425"/>
      <c r="AG158" s="425"/>
      <c r="AH158" s="425"/>
      <c r="AI158" s="425"/>
      <c r="AJ158" s="425"/>
      <c r="AK158" s="425"/>
      <c r="AL158" s="425"/>
      <c r="AM158" s="425"/>
      <c r="AN158" s="425"/>
      <c r="AO158" s="425"/>
      <c r="AP158" s="425"/>
      <c r="AQ158" s="415"/>
      <c r="AR158" s="359"/>
      <c r="AS158" s="357" t="s">
        <v>170</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7"/>
      <c r="I159" s="397"/>
      <c r="J159" s="397"/>
      <c r="K159" s="397"/>
      <c r="L159" s="397"/>
      <c r="M159" s="397"/>
      <c r="N159" s="397"/>
      <c r="O159" s="398"/>
      <c r="P159" s="397"/>
      <c r="Q159" s="460"/>
      <c r="R159" s="460"/>
      <c r="S159" s="460"/>
      <c r="T159" s="460"/>
      <c r="U159" s="460"/>
      <c r="V159" s="460"/>
      <c r="W159" s="460"/>
      <c r="X159" s="461"/>
      <c r="Y159" s="466" t="s">
        <v>53</v>
      </c>
      <c r="Z159" s="467"/>
      <c r="AA159" s="468"/>
      <c r="AB159" s="290"/>
      <c r="AC159" s="290"/>
      <c r="AD159" s="290"/>
      <c r="AE159" s="284"/>
      <c r="AF159" s="326"/>
      <c r="AG159" s="326"/>
      <c r="AH159" s="326"/>
      <c r="AI159" s="284"/>
      <c r="AJ159" s="326"/>
      <c r="AK159" s="326"/>
      <c r="AL159" s="326"/>
      <c r="AM159" s="284"/>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9"/>
      <c r="I160" s="399"/>
      <c r="J160" s="399"/>
      <c r="K160" s="399"/>
      <c r="L160" s="399"/>
      <c r="M160" s="399"/>
      <c r="N160" s="399"/>
      <c r="O160" s="400"/>
      <c r="P160" s="462"/>
      <c r="Q160" s="462"/>
      <c r="R160" s="462"/>
      <c r="S160" s="462"/>
      <c r="T160" s="462"/>
      <c r="U160" s="462"/>
      <c r="V160" s="462"/>
      <c r="W160" s="462"/>
      <c r="X160" s="463"/>
      <c r="Y160" s="454" t="s">
        <v>47</v>
      </c>
      <c r="Z160" s="455"/>
      <c r="AA160" s="456"/>
      <c r="AB160" s="409"/>
      <c r="AC160" s="409"/>
      <c r="AD160" s="409"/>
      <c r="AE160" s="284"/>
      <c r="AF160" s="326"/>
      <c r="AG160" s="326"/>
      <c r="AH160" s="326"/>
      <c r="AI160" s="284"/>
      <c r="AJ160" s="326"/>
      <c r="AK160" s="326"/>
      <c r="AL160" s="326"/>
      <c r="AM160" s="284"/>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1"/>
      <c r="I161" s="401"/>
      <c r="J161" s="401"/>
      <c r="K161" s="401"/>
      <c r="L161" s="401"/>
      <c r="M161" s="401"/>
      <c r="N161" s="401"/>
      <c r="O161" s="402"/>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411</v>
      </c>
      <c r="AF162" s="425"/>
      <c r="AG162" s="425"/>
      <c r="AH162" s="425"/>
      <c r="AI162" s="425" t="s">
        <v>563</v>
      </c>
      <c r="AJ162" s="425"/>
      <c r="AK162" s="425"/>
      <c r="AL162" s="425"/>
      <c r="AM162" s="425" t="s">
        <v>379</v>
      </c>
      <c r="AN162" s="425"/>
      <c r="AO162" s="425"/>
      <c r="AP162" s="425"/>
      <c r="AQ162" s="410" t="s">
        <v>169</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4"/>
      <c r="H163" s="360"/>
      <c r="I163" s="360"/>
      <c r="J163" s="360"/>
      <c r="K163" s="360"/>
      <c r="L163" s="360"/>
      <c r="M163" s="360"/>
      <c r="N163" s="360"/>
      <c r="O163" s="375"/>
      <c r="P163" s="377"/>
      <c r="Q163" s="360"/>
      <c r="R163" s="360"/>
      <c r="S163" s="360"/>
      <c r="T163" s="360"/>
      <c r="U163" s="360"/>
      <c r="V163" s="360"/>
      <c r="W163" s="360"/>
      <c r="X163" s="375"/>
      <c r="Y163" s="419"/>
      <c r="Z163" s="420"/>
      <c r="AA163" s="421"/>
      <c r="AB163" s="292"/>
      <c r="AC163" s="386"/>
      <c r="AD163" s="387"/>
      <c r="AE163" s="425"/>
      <c r="AF163" s="425"/>
      <c r="AG163" s="425"/>
      <c r="AH163" s="425"/>
      <c r="AI163" s="425"/>
      <c r="AJ163" s="425"/>
      <c r="AK163" s="425"/>
      <c r="AL163" s="425"/>
      <c r="AM163" s="425"/>
      <c r="AN163" s="425"/>
      <c r="AO163" s="425"/>
      <c r="AP163" s="425"/>
      <c r="AQ163" s="415"/>
      <c r="AR163" s="359"/>
      <c r="AS163" s="357" t="s">
        <v>170</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7"/>
      <c r="I164" s="397"/>
      <c r="J164" s="397"/>
      <c r="K164" s="397"/>
      <c r="L164" s="397"/>
      <c r="M164" s="397"/>
      <c r="N164" s="397"/>
      <c r="O164" s="398"/>
      <c r="P164" s="397"/>
      <c r="Q164" s="460"/>
      <c r="R164" s="460"/>
      <c r="S164" s="460"/>
      <c r="T164" s="460"/>
      <c r="U164" s="460"/>
      <c r="V164" s="460"/>
      <c r="W164" s="460"/>
      <c r="X164" s="461"/>
      <c r="Y164" s="466" t="s">
        <v>53</v>
      </c>
      <c r="Z164" s="467"/>
      <c r="AA164" s="468"/>
      <c r="AB164" s="290"/>
      <c r="AC164" s="290"/>
      <c r="AD164" s="290"/>
      <c r="AE164" s="284"/>
      <c r="AF164" s="326"/>
      <c r="AG164" s="326"/>
      <c r="AH164" s="326"/>
      <c r="AI164" s="284"/>
      <c r="AJ164" s="326"/>
      <c r="AK164" s="326"/>
      <c r="AL164" s="326"/>
      <c r="AM164" s="284"/>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9"/>
      <c r="I165" s="399"/>
      <c r="J165" s="399"/>
      <c r="K165" s="399"/>
      <c r="L165" s="399"/>
      <c r="M165" s="399"/>
      <c r="N165" s="399"/>
      <c r="O165" s="400"/>
      <c r="P165" s="462"/>
      <c r="Q165" s="462"/>
      <c r="R165" s="462"/>
      <c r="S165" s="462"/>
      <c r="T165" s="462"/>
      <c r="U165" s="462"/>
      <c r="V165" s="462"/>
      <c r="W165" s="462"/>
      <c r="X165" s="463"/>
      <c r="Y165" s="454" t="s">
        <v>47</v>
      </c>
      <c r="Z165" s="455"/>
      <c r="AA165" s="456"/>
      <c r="AB165" s="409"/>
      <c r="AC165" s="409"/>
      <c r="AD165" s="409"/>
      <c r="AE165" s="284"/>
      <c r="AF165" s="326"/>
      <c r="AG165" s="326"/>
      <c r="AH165" s="326"/>
      <c r="AI165" s="284"/>
      <c r="AJ165" s="326"/>
      <c r="AK165" s="326"/>
      <c r="AL165" s="326"/>
      <c r="AM165" s="284"/>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574</v>
      </c>
      <c r="B167" s="489"/>
      <c r="C167" s="489"/>
      <c r="D167" s="489"/>
      <c r="E167" s="489"/>
      <c r="F167" s="490"/>
      <c r="G167" s="47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575</v>
      </c>
      <c r="B168" s="248"/>
      <c r="C168" s="248"/>
      <c r="D168" s="248"/>
      <c r="E168" s="248"/>
      <c r="F168" s="249"/>
      <c r="G168" s="253" t="s">
        <v>567</v>
      </c>
      <c r="H168" s="254"/>
      <c r="I168" s="254"/>
      <c r="J168" s="254"/>
      <c r="K168" s="254"/>
      <c r="L168" s="254"/>
      <c r="M168" s="254"/>
      <c r="N168" s="254"/>
      <c r="O168" s="254"/>
      <c r="P168" s="255" t="s">
        <v>566</v>
      </c>
      <c r="Q168" s="254"/>
      <c r="R168" s="254"/>
      <c r="S168" s="254"/>
      <c r="T168" s="254"/>
      <c r="U168" s="254"/>
      <c r="V168" s="254"/>
      <c r="W168" s="254"/>
      <c r="X168" s="256"/>
      <c r="Y168" s="257"/>
      <c r="Z168" s="258"/>
      <c r="AA168" s="259"/>
      <c r="AB168" s="260" t="s">
        <v>11</v>
      </c>
      <c r="AC168" s="260"/>
      <c r="AD168" s="260"/>
      <c r="AE168" s="425" t="s">
        <v>411</v>
      </c>
      <c r="AF168" s="425"/>
      <c r="AG168" s="425"/>
      <c r="AH168" s="425"/>
      <c r="AI168" s="425" t="s">
        <v>563</v>
      </c>
      <c r="AJ168" s="425"/>
      <c r="AK168" s="425"/>
      <c r="AL168" s="425"/>
      <c r="AM168" s="425" t="s">
        <v>379</v>
      </c>
      <c r="AN168" s="425"/>
      <c r="AO168" s="425"/>
      <c r="AP168" s="425"/>
      <c r="AQ168" s="295" t="s">
        <v>410</v>
      </c>
      <c r="AR168" s="296"/>
      <c r="AS168" s="296"/>
      <c r="AT168" s="297"/>
      <c r="AU168" s="295" t="s">
        <v>584</v>
      </c>
      <c r="AV168" s="296"/>
      <c r="AW168" s="296"/>
      <c r="AX168" s="298"/>
      <c r="AY168">
        <f>COUNTA($G$169)</f>
        <v>0</v>
      </c>
    </row>
    <row r="169" spans="1:60" ht="23.25" hidden="1" customHeight="1" x14ac:dyDescent="0.15">
      <c r="A169" s="247"/>
      <c r="B169" s="248"/>
      <c r="C169" s="248"/>
      <c r="D169" s="248"/>
      <c r="E169" s="248"/>
      <c r="F169" s="249"/>
      <c r="G169" s="476"/>
      <c r="H169" s="300"/>
      <c r="I169" s="300"/>
      <c r="J169" s="300"/>
      <c r="K169" s="300"/>
      <c r="L169" s="300"/>
      <c r="M169" s="300"/>
      <c r="N169" s="300"/>
      <c r="O169" s="300"/>
      <c r="P169" s="477"/>
      <c r="Q169" s="304"/>
      <c r="R169" s="304"/>
      <c r="S169" s="304"/>
      <c r="T169" s="304"/>
      <c r="U169" s="304"/>
      <c r="V169" s="304"/>
      <c r="W169" s="304"/>
      <c r="X169" s="305"/>
      <c r="Y169" s="309" t="s">
        <v>48</v>
      </c>
      <c r="Z169" s="310"/>
      <c r="AA169" s="311"/>
      <c r="AB169" s="291"/>
      <c r="AC169" s="291"/>
      <c r="AD169" s="291"/>
      <c r="AE169" s="282"/>
      <c r="AF169" s="282"/>
      <c r="AG169" s="282"/>
      <c r="AH169" s="282"/>
      <c r="AI169" s="282"/>
      <c r="AJ169" s="282"/>
      <c r="AK169" s="282"/>
      <c r="AL169" s="282"/>
      <c r="AM169" s="282"/>
      <c r="AN169" s="282"/>
      <c r="AO169" s="282"/>
      <c r="AP169" s="282"/>
      <c r="AQ169" s="282"/>
      <c r="AR169" s="282"/>
      <c r="AS169" s="282"/>
      <c r="AT169" s="282"/>
      <c r="AU169" s="328"/>
      <c r="AV169" s="285"/>
      <c r="AW169" s="285"/>
      <c r="AX169" s="286"/>
      <c r="AY169">
        <f>$AY$168</f>
        <v>0</v>
      </c>
    </row>
    <row r="170" spans="1:60" ht="23.25" hidden="1" customHeight="1" x14ac:dyDescent="0.15">
      <c r="A170" s="250"/>
      <c r="B170" s="251"/>
      <c r="C170" s="251"/>
      <c r="D170" s="251"/>
      <c r="E170" s="251"/>
      <c r="F170" s="252"/>
      <c r="G170" s="301"/>
      <c r="H170" s="302"/>
      <c r="I170" s="302"/>
      <c r="J170" s="302"/>
      <c r="K170" s="302"/>
      <c r="L170" s="302"/>
      <c r="M170" s="302"/>
      <c r="N170" s="302"/>
      <c r="O170" s="302"/>
      <c r="P170" s="306"/>
      <c r="Q170" s="307"/>
      <c r="R170" s="307"/>
      <c r="S170" s="307"/>
      <c r="T170" s="307"/>
      <c r="U170" s="307"/>
      <c r="V170" s="307"/>
      <c r="W170" s="307"/>
      <c r="X170" s="308"/>
      <c r="Y170" s="287" t="s">
        <v>49</v>
      </c>
      <c r="Z170" s="288"/>
      <c r="AA170" s="289"/>
      <c r="AB170" s="291"/>
      <c r="AC170" s="291"/>
      <c r="AD170" s="291"/>
      <c r="AE170" s="282"/>
      <c r="AF170" s="282"/>
      <c r="AG170" s="282"/>
      <c r="AH170" s="282"/>
      <c r="AI170" s="282"/>
      <c r="AJ170" s="282"/>
      <c r="AK170" s="282"/>
      <c r="AL170" s="282"/>
      <c r="AM170" s="282"/>
      <c r="AN170" s="282"/>
      <c r="AO170" s="282"/>
      <c r="AP170" s="282"/>
      <c r="AQ170" s="282"/>
      <c r="AR170" s="282"/>
      <c r="AS170" s="282"/>
      <c r="AT170" s="282"/>
      <c r="AU170" s="328"/>
      <c r="AV170" s="285"/>
      <c r="AW170" s="285"/>
      <c r="AX170" s="286"/>
      <c r="AY170">
        <f>$AY$168</f>
        <v>0</v>
      </c>
    </row>
    <row r="171" spans="1:60" ht="23.25" hidden="1" customHeight="1" x14ac:dyDescent="0.15">
      <c r="A171" s="426" t="s">
        <v>576</v>
      </c>
      <c r="B171" s="417"/>
      <c r="C171" s="417"/>
      <c r="D171" s="417"/>
      <c r="E171" s="417"/>
      <c r="F171" s="491"/>
      <c r="G171" s="136" t="s">
        <v>577</v>
      </c>
      <c r="H171" s="136"/>
      <c r="I171" s="136"/>
      <c r="J171" s="136"/>
      <c r="K171" s="136"/>
      <c r="L171" s="136"/>
      <c r="M171" s="136"/>
      <c r="N171" s="136"/>
      <c r="O171" s="136"/>
      <c r="P171" s="136"/>
      <c r="Q171" s="136"/>
      <c r="R171" s="136"/>
      <c r="S171" s="136"/>
      <c r="T171" s="136"/>
      <c r="U171" s="136"/>
      <c r="V171" s="136"/>
      <c r="W171" s="136"/>
      <c r="X171" s="137"/>
      <c r="Y171" s="337"/>
      <c r="Z171" s="338"/>
      <c r="AA171" s="339"/>
      <c r="AB171" s="135" t="s">
        <v>11</v>
      </c>
      <c r="AC171" s="136"/>
      <c r="AD171" s="137"/>
      <c r="AE171" s="425" t="s">
        <v>411</v>
      </c>
      <c r="AF171" s="425"/>
      <c r="AG171" s="425"/>
      <c r="AH171" s="425"/>
      <c r="AI171" s="425" t="s">
        <v>563</v>
      </c>
      <c r="AJ171" s="425"/>
      <c r="AK171" s="425"/>
      <c r="AL171" s="425"/>
      <c r="AM171" s="425" t="s">
        <v>379</v>
      </c>
      <c r="AN171" s="425"/>
      <c r="AO171" s="425"/>
      <c r="AP171" s="425"/>
      <c r="AQ171" s="340" t="s">
        <v>585</v>
      </c>
      <c r="AR171" s="341"/>
      <c r="AS171" s="341"/>
      <c r="AT171" s="341"/>
      <c r="AU171" s="341"/>
      <c r="AV171" s="341"/>
      <c r="AW171" s="341"/>
      <c r="AX171" s="342"/>
      <c r="AY171">
        <f>IF(SUBSTITUTE(SUBSTITUTE($G$172,"／",""),"　","")="",0,1)</f>
        <v>0</v>
      </c>
    </row>
    <row r="172" spans="1:60" ht="23.25" hidden="1" customHeight="1" x14ac:dyDescent="0.15">
      <c r="A172" s="492"/>
      <c r="B172" s="353"/>
      <c r="C172" s="353"/>
      <c r="D172" s="353"/>
      <c r="E172" s="353"/>
      <c r="F172" s="493"/>
      <c r="G172" s="343" t="s">
        <v>578</v>
      </c>
      <c r="H172" s="344"/>
      <c r="I172" s="344"/>
      <c r="J172" s="344"/>
      <c r="K172" s="344"/>
      <c r="L172" s="344"/>
      <c r="M172" s="344"/>
      <c r="N172" s="344"/>
      <c r="O172" s="344"/>
      <c r="P172" s="344"/>
      <c r="Q172" s="344"/>
      <c r="R172" s="344"/>
      <c r="S172" s="344"/>
      <c r="T172" s="344"/>
      <c r="U172" s="344"/>
      <c r="V172" s="344"/>
      <c r="W172" s="344"/>
      <c r="X172" s="344"/>
      <c r="Y172" s="320" t="s">
        <v>576</v>
      </c>
      <c r="Z172" s="321"/>
      <c r="AA172" s="322"/>
      <c r="AB172" s="323"/>
      <c r="AC172" s="324"/>
      <c r="AD172" s="325"/>
      <c r="AE172" s="283"/>
      <c r="AF172" s="283"/>
      <c r="AG172" s="283"/>
      <c r="AH172" s="283"/>
      <c r="AI172" s="283"/>
      <c r="AJ172" s="283"/>
      <c r="AK172" s="283"/>
      <c r="AL172" s="283"/>
      <c r="AM172" s="283"/>
      <c r="AN172" s="283"/>
      <c r="AO172" s="283"/>
      <c r="AP172" s="283"/>
      <c r="AQ172" s="284"/>
      <c r="AR172" s="326"/>
      <c r="AS172" s="326"/>
      <c r="AT172" s="326"/>
      <c r="AU172" s="326"/>
      <c r="AV172" s="326"/>
      <c r="AW172" s="326"/>
      <c r="AX172" s="327"/>
      <c r="AY172">
        <f>$AY$171</f>
        <v>0</v>
      </c>
    </row>
    <row r="173" spans="1:60" ht="46.5" hidden="1" customHeight="1" x14ac:dyDescent="0.15">
      <c r="A173" s="494"/>
      <c r="B173" s="360"/>
      <c r="C173" s="360"/>
      <c r="D173" s="360"/>
      <c r="E173" s="360"/>
      <c r="F173" s="495"/>
      <c r="G173" s="345"/>
      <c r="H173" s="346"/>
      <c r="I173" s="346"/>
      <c r="J173" s="346"/>
      <c r="K173" s="346"/>
      <c r="L173" s="346"/>
      <c r="M173" s="346"/>
      <c r="N173" s="346"/>
      <c r="O173" s="346"/>
      <c r="P173" s="346"/>
      <c r="Q173" s="346"/>
      <c r="R173" s="346"/>
      <c r="S173" s="346"/>
      <c r="T173" s="346"/>
      <c r="U173" s="346"/>
      <c r="V173" s="346"/>
      <c r="W173" s="346"/>
      <c r="X173" s="346"/>
      <c r="Y173" s="312" t="s">
        <v>579</v>
      </c>
      <c r="Z173" s="313"/>
      <c r="AA173" s="314"/>
      <c r="AB173" s="315" t="s">
        <v>580</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60" ht="18.75" hidden="1" customHeight="1" x14ac:dyDescent="0.15">
      <c r="A174" s="478" t="s">
        <v>231</v>
      </c>
      <c r="B174" s="479"/>
      <c r="C174" s="479"/>
      <c r="D174" s="479"/>
      <c r="E174" s="479"/>
      <c r="F174" s="480"/>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5" t="s">
        <v>411</v>
      </c>
      <c r="AF174" s="425"/>
      <c r="AG174" s="425"/>
      <c r="AH174" s="425"/>
      <c r="AI174" s="425" t="s">
        <v>563</v>
      </c>
      <c r="AJ174" s="425"/>
      <c r="AK174" s="425"/>
      <c r="AL174" s="425"/>
      <c r="AM174" s="425" t="s">
        <v>379</v>
      </c>
      <c r="AN174" s="425"/>
      <c r="AO174" s="425"/>
      <c r="AP174" s="425"/>
      <c r="AQ174" s="350" t="s">
        <v>169</v>
      </c>
      <c r="AR174" s="351"/>
      <c r="AS174" s="351"/>
      <c r="AT174" s="352"/>
      <c r="AU174" s="353" t="s">
        <v>124</v>
      </c>
      <c r="AV174" s="353"/>
      <c r="AW174" s="353"/>
      <c r="AX174" s="354"/>
      <c r="AY174">
        <f>COUNTA($G$176)</f>
        <v>0</v>
      </c>
    </row>
    <row r="175" spans="1:60" ht="18.75" hidden="1" customHeight="1" x14ac:dyDescent="0.15">
      <c r="A175" s="481"/>
      <c r="B175" s="482"/>
      <c r="C175" s="482"/>
      <c r="D175" s="482"/>
      <c r="E175" s="482"/>
      <c r="F175" s="483"/>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2"/>
      <c r="AC175" s="386"/>
      <c r="AD175" s="387"/>
      <c r="AE175" s="425"/>
      <c r="AF175" s="425"/>
      <c r="AG175" s="425"/>
      <c r="AH175" s="425"/>
      <c r="AI175" s="425"/>
      <c r="AJ175" s="425"/>
      <c r="AK175" s="425"/>
      <c r="AL175" s="425"/>
      <c r="AM175" s="425"/>
      <c r="AN175" s="425"/>
      <c r="AO175" s="425"/>
      <c r="AP175" s="425"/>
      <c r="AQ175" s="355"/>
      <c r="AR175" s="356"/>
      <c r="AS175" s="357" t="s">
        <v>170</v>
      </c>
      <c r="AT175" s="358"/>
      <c r="AU175" s="359"/>
      <c r="AV175" s="359"/>
      <c r="AW175" s="360" t="s">
        <v>162</v>
      </c>
      <c r="AX175" s="361"/>
      <c r="AY175">
        <f t="shared" ref="AY175:AY180" si="7">$AY$174</f>
        <v>0</v>
      </c>
    </row>
    <row r="176" spans="1:60" ht="23.25" hidden="1" customHeight="1" x14ac:dyDescent="0.15">
      <c r="A176" s="484"/>
      <c r="B176" s="482"/>
      <c r="C176" s="482"/>
      <c r="D176" s="482"/>
      <c r="E176" s="482"/>
      <c r="F176" s="483"/>
      <c r="G176" s="388"/>
      <c r="H176" s="389"/>
      <c r="I176" s="389"/>
      <c r="J176" s="389"/>
      <c r="K176" s="389"/>
      <c r="L176" s="389"/>
      <c r="M176" s="389"/>
      <c r="N176" s="389"/>
      <c r="O176" s="390"/>
      <c r="P176" s="397"/>
      <c r="Q176" s="397"/>
      <c r="R176" s="397"/>
      <c r="S176" s="397"/>
      <c r="T176" s="397"/>
      <c r="U176" s="397"/>
      <c r="V176" s="397"/>
      <c r="W176" s="397"/>
      <c r="X176" s="398"/>
      <c r="Y176" s="312" t="s">
        <v>12</v>
      </c>
      <c r="Z176" s="403"/>
      <c r="AA176" s="404"/>
      <c r="AB176" s="290"/>
      <c r="AC176" s="290"/>
      <c r="AD176" s="290"/>
      <c r="AE176" s="284"/>
      <c r="AF176" s="326"/>
      <c r="AG176" s="326"/>
      <c r="AH176" s="326"/>
      <c r="AI176" s="284"/>
      <c r="AJ176" s="326"/>
      <c r="AK176" s="326"/>
      <c r="AL176" s="326"/>
      <c r="AM176" s="284"/>
      <c r="AN176" s="326"/>
      <c r="AO176" s="326"/>
      <c r="AP176" s="326"/>
      <c r="AQ176" s="405"/>
      <c r="AR176" s="406"/>
      <c r="AS176" s="406"/>
      <c r="AT176" s="407"/>
      <c r="AU176" s="326"/>
      <c r="AV176" s="326"/>
      <c r="AW176" s="326"/>
      <c r="AX176" s="327"/>
      <c r="AY176">
        <f t="shared" si="7"/>
        <v>0</v>
      </c>
    </row>
    <row r="177" spans="1:60" ht="23.25" hidden="1" customHeight="1" x14ac:dyDescent="0.15">
      <c r="A177" s="485"/>
      <c r="B177" s="486"/>
      <c r="C177" s="486"/>
      <c r="D177" s="486"/>
      <c r="E177" s="486"/>
      <c r="F177" s="487"/>
      <c r="G177" s="391"/>
      <c r="H177" s="392"/>
      <c r="I177" s="392"/>
      <c r="J177" s="392"/>
      <c r="K177" s="392"/>
      <c r="L177" s="392"/>
      <c r="M177" s="392"/>
      <c r="N177" s="392"/>
      <c r="O177" s="393"/>
      <c r="P177" s="399"/>
      <c r="Q177" s="399"/>
      <c r="R177" s="399"/>
      <c r="S177" s="399"/>
      <c r="T177" s="399"/>
      <c r="U177" s="399"/>
      <c r="V177" s="399"/>
      <c r="W177" s="399"/>
      <c r="X177" s="400"/>
      <c r="Y177" s="135" t="s">
        <v>47</v>
      </c>
      <c r="Z177" s="136"/>
      <c r="AA177" s="137"/>
      <c r="AB177" s="409"/>
      <c r="AC177" s="409"/>
      <c r="AD177" s="409"/>
      <c r="AE177" s="284"/>
      <c r="AF177" s="326"/>
      <c r="AG177" s="326"/>
      <c r="AH177" s="326"/>
      <c r="AI177" s="284"/>
      <c r="AJ177" s="326"/>
      <c r="AK177" s="326"/>
      <c r="AL177" s="326"/>
      <c r="AM177" s="284"/>
      <c r="AN177" s="326"/>
      <c r="AO177" s="326"/>
      <c r="AP177" s="326"/>
      <c r="AQ177" s="405"/>
      <c r="AR177" s="406"/>
      <c r="AS177" s="406"/>
      <c r="AT177" s="407"/>
      <c r="AU177" s="326"/>
      <c r="AV177" s="326"/>
      <c r="AW177" s="326"/>
      <c r="AX177" s="327"/>
      <c r="AY177">
        <f t="shared" si="7"/>
        <v>0</v>
      </c>
    </row>
    <row r="178" spans="1:60" ht="23.25" hidden="1" customHeight="1" x14ac:dyDescent="0.15">
      <c r="A178" s="484"/>
      <c r="B178" s="482"/>
      <c r="C178" s="482"/>
      <c r="D178" s="482"/>
      <c r="E178" s="482"/>
      <c r="F178" s="483"/>
      <c r="G178" s="394"/>
      <c r="H178" s="395"/>
      <c r="I178" s="395"/>
      <c r="J178" s="395"/>
      <c r="K178" s="395"/>
      <c r="L178" s="395"/>
      <c r="M178" s="395"/>
      <c r="N178" s="395"/>
      <c r="O178" s="396"/>
      <c r="P178" s="401"/>
      <c r="Q178" s="401"/>
      <c r="R178" s="401"/>
      <c r="S178" s="401"/>
      <c r="T178" s="401"/>
      <c r="U178" s="401"/>
      <c r="V178" s="401"/>
      <c r="W178" s="401"/>
      <c r="X178" s="402"/>
      <c r="Y178" s="135" t="s">
        <v>13</v>
      </c>
      <c r="Z178" s="136"/>
      <c r="AA178" s="137"/>
      <c r="AB178" s="408" t="s">
        <v>14</v>
      </c>
      <c r="AC178" s="408"/>
      <c r="AD178" s="408"/>
      <c r="AE178" s="284"/>
      <c r="AF178" s="326"/>
      <c r="AG178" s="326"/>
      <c r="AH178" s="326"/>
      <c r="AI178" s="284"/>
      <c r="AJ178" s="326"/>
      <c r="AK178" s="326"/>
      <c r="AL178" s="326"/>
      <c r="AM178" s="284"/>
      <c r="AN178" s="326"/>
      <c r="AO178" s="326"/>
      <c r="AP178" s="326"/>
      <c r="AQ178" s="405"/>
      <c r="AR178" s="406"/>
      <c r="AS178" s="406"/>
      <c r="AT178" s="407"/>
      <c r="AU178" s="326"/>
      <c r="AV178" s="326"/>
      <c r="AW178" s="326"/>
      <c r="AX178" s="327"/>
      <c r="AY178">
        <f t="shared" si="7"/>
        <v>0</v>
      </c>
    </row>
    <row r="179" spans="1:60" ht="23.25" hidden="1" customHeight="1" x14ac:dyDescent="0.15">
      <c r="A179" s="426" t="s">
        <v>255</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568</v>
      </c>
      <c r="B181" s="438" t="s">
        <v>569</v>
      </c>
      <c r="C181" s="248"/>
      <c r="D181" s="248"/>
      <c r="E181" s="248"/>
      <c r="F181" s="249"/>
      <c r="G181" s="353" t="s">
        <v>570</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586</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6"/>
      <c r="B182" s="438"/>
      <c r="C182" s="248"/>
      <c r="D182" s="248"/>
      <c r="E182" s="248"/>
      <c r="F182" s="249"/>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411</v>
      </c>
      <c r="AF186" s="425"/>
      <c r="AG186" s="425"/>
      <c r="AH186" s="425"/>
      <c r="AI186" s="425" t="s">
        <v>563</v>
      </c>
      <c r="AJ186" s="425"/>
      <c r="AK186" s="425"/>
      <c r="AL186" s="425"/>
      <c r="AM186" s="425" t="s">
        <v>379</v>
      </c>
      <c r="AN186" s="425"/>
      <c r="AO186" s="425"/>
      <c r="AP186" s="425"/>
      <c r="AQ186" s="410" t="s">
        <v>169</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4"/>
      <c r="H187" s="360"/>
      <c r="I187" s="360"/>
      <c r="J187" s="360"/>
      <c r="K187" s="360"/>
      <c r="L187" s="360"/>
      <c r="M187" s="360"/>
      <c r="N187" s="360"/>
      <c r="O187" s="375"/>
      <c r="P187" s="377"/>
      <c r="Q187" s="360"/>
      <c r="R187" s="360"/>
      <c r="S187" s="360"/>
      <c r="T187" s="360"/>
      <c r="U187" s="360"/>
      <c r="V187" s="360"/>
      <c r="W187" s="360"/>
      <c r="X187" s="375"/>
      <c r="Y187" s="419"/>
      <c r="Z187" s="420"/>
      <c r="AA187" s="421"/>
      <c r="AB187" s="292"/>
      <c r="AC187" s="386"/>
      <c r="AD187" s="387"/>
      <c r="AE187" s="425"/>
      <c r="AF187" s="425"/>
      <c r="AG187" s="425"/>
      <c r="AH187" s="425"/>
      <c r="AI187" s="425"/>
      <c r="AJ187" s="425"/>
      <c r="AK187" s="425"/>
      <c r="AL187" s="425"/>
      <c r="AM187" s="425"/>
      <c r="AN187" s="425"/>
      <c r="AO187" s="425"/>
      <c r="AP187" s="425"/>
      <c r="AQ187" s="415"/>
      <c r="AR187" s="359"/>
      <c r="AS187" s="357" t="s">
        <v>170</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7"/>
      <c r="I188" s="397"/>
      <c r="J188" s="397"/>
      <c r="K188" s="397"/>
      <c r="L188" s="397"/>
      <c r="M188" s="397"/>
      <c r="N188" s="397"/>
      <c r="O188" s="398"/>
      <c r="P188" s="397"/>
      <c r="Q188" s="460"/>
      <c r="R188" s="460"/>
      <c r="S188" s="460"/>
      <c r="T188" s="460"/>
      <c r="U188" s="460"/>
      <c r="V188" s="460"/>
      <c r="W188" s="460"/>
      <c r="X188" s="461"/>
      <c r="Y188" s="466" t="s">
        <v>53</v>
      </c>
      <c r="Z188" s="467"/>
      <c r="AA188" s="468"/>
      <c r="AB188" s="290"/>
      <c r="AC188" s="290"/>
      <c r="AD188" s="290"/>
      <c r="AE188" s="284"/>
      <c r="AF188" s="326"/>
      <c r="AG188" s="326"/>
      <c r="AH188" s="326"/>
      <c r="AI188" s="284"/>
      <c r="AJ188" s="326"/>
      <c r="AK188" s="326"/>
      <c r="AL188" s="326"/>
      <c r="AM188" s="284"/>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9"/>
      <c r="I189" s="399"/>
      <c r="J189" s="399"/>
      <c r="K189" s="399"/>
      <c r="L189" s="399"/>
      <c r="M189" s="399"/>
      <c r="N189" s="399"/>
      <c r="O189" s="400"/>
      <c r="P189" s="462"/>
      <c r="Q189" s="462"/>
      <c r="R189" s="462"/>
      <c r="S189" s="462"/>
      <c r="T189" s="462"/>
      <c r="U189" s="462"/>
      <c r="V189" s="462"/>
      <c r="W189" s="462"/>
      <c r="X189" s="463"/>
      <c r="Y189" s="454" t="s">
        <v>47</v>
      </c>
      <c r="Z189" s="455"/>
      <c r="AA189" s="456"/>
      <c r="AB189" s="409"/>
      <c r="AC189" s="409"/>
      <c r="AD189" s="409"/>
      <c r="AE189" s="284"/>
      <c r="AF189" s="326"/>
      <c r="AG189" s="326"/>
      <c r="AH189" s="326"/>
      <c r="AI189" s="284"/>
      <c r="AJ189" s="326"/>
      <c r="AK189" s="326"/>
      <c r="AL189" s="326"/>
      <c r="AM189" s="284"/>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1"/>
      <c r="I190" s="401"/>
      <c r="J190" s="401"/>
      <c r="K190" s="401"/>
      <c r="L190" s="401"/>
      <c r="M190" s="401"/>
      <c r="N190" s="401"/>
      <c r="O190" s="402"/>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411</v>
      </c>
      <c r="AF191" s="425"/>
      <c r="AG191" s="425"/>
      <c r="AH191" s="425"/>
      <c r="AI191" s="425" t="s">
        <v>563</v>
      </c>
      <c r="AJ191" s="425"/>
      <c r="AK191" s="425"/>
      <c r="AL191" s="425"/>
      <c r="AM191" s="425" t="s">
        <v>379</v>
      </c>
      <c r="AN191" s="425"/>
      <c r="AO191" s="425"/>
      <c r="AP191" s="425"/>
      <c r="AQ191" s="410" t="s">
        <v>169</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4"/>
      <c r="H192" s="360"/>
      <c r="I192" s="360"/>
      <c r="J192" s="360"/>
      <c r="K192" s="360"/>
      <c r="L192" s="360"/>
      <c r="M192" s="360"/>
      <c r="N192" s="360"/>
      <c r="O192" s="375"/>
      <c r="P192" s="377"/>
      <c r="Q192" s="360"/>
      <c r="R192" s="360"/>
      <c r="S192" s="360"/>
      <c r="T192" s="360"/>
      <c r="U192" s="360"/>
      <c r="V192" s="360"/>
      <c r="W192" s="360"/>
      <c r="X192" s="375"/>
      <c r="Y192" s="419"/>
      <c r="Z192" s="420"/>
      <c r="AA192" s="421"/>
      <c r="AB192" s="292"/>
      <c r="AC192" s="386"/>
      <c r="AD192" s="387"/>
      <c r="AE192" s="425"/>
      <c r="AF192" s="425"/>
      <c r="AG192" s="425"/>
      <c r="AH192" s="425"/>
      <c r="AI192" s="425"/>
      <c r="AJ192" s="425"/>
      <c r="AK192" s="425"/>
      <c r="AL192" s="425"/>
      <c r="AM192" s="425"/>
      <c r="AN192" s="425"/>
      <c r="AO192" s="425"/>
      <c r="AP192" s="425"/>
      <c r="AQ192" s="415"/>
      <c r="AR192" s="359"/>
      <c r="AS192" s="357" t="s">
        <v>170</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7"/>
      <c r="I193" s="397"/>
      <c r="J193" s="397"/>
      <c r="K193" s="397"/>
      <c r="L193" s="397"/>
      <c r="M193" s="397"/>
      <c r="N193" s="397"/>
      <c r="O193" s="398"/>
      <c r="P193" s="397"/>
      <c r="Q193" s="460"/>
      <c r="R193" s="460"/>
      <c r="S193" s="460"/>
      <c r="T193" s="460"/>
      <c r="U193" s="460"/>
      <c r="V193" s="460"/>
      <c r="W193" s="460"/>
      <c r="X193" s="461"/>
      <c r="Y193" s="466" t="s">
        <v>53</v>
      </c>
      <c r="Z193" s="467"/>
      <c r="AA193" s="468"/>
      <c r="AB193" s="290"/>
      <c r="AC193" s="290"/>
      <c r="AD193" s="290"/>
      <c r="AE193" s="284"/>
      <c r="AF193" s="326"/>
      <c r="AG193" s="326"/>
      <c r="AH193" s="326"/>
      <c r="AI193" s="284"/>
      <c r="AJ193" s="326"/>
      <c r="AK193" s="326"/>
      <c r="AL193" s="326"/>
      <c r="AM193" s="284"/>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9"/>
      <c r="I194" s="399"/>
      <c r="J194" s="399"/>
      <c r="K194" s="399"/>
      <c r="L194" s="399"/>
      <c r="M194" s="399"/>
      <c r="N194" s="399"/>
      <c r="O194" s="400"/>
      <c r="P194" s="462"/>
      <c r="Q194" s="462"/>
      <c r="R194" s="462"/>
      <c r="S194" s="462"/>
      <c r="T194" s="462"/>
      <c r="U194" s="462"/>
      <c r="V194" s="462"/>
      <c r="W194" s="462"/>
      <c r="X194" s="463"/>
      <c r="Y194" s="454" t="s">
        <v>47</v>
      </c>
      <c r="Z194" s="455"/>
      <c r="AA194" s="456"/>
      <c r="AB194" s="409"/>
      <c r="AC194" s="409"/>
      <c r="AD194" s="409"/>
      <c r="AE194" s="284"/>
      <c r="AF194" s="326"/>
      <c r="AG194" s="326"/>
      <c r="AH194" s="326"/>
      <c r="AI194" s="284"/>
      <c r="AJ194" s="326"/>
      <c r="AK194" s="326"/>
      <c r="AL194" s="326"/>
      <c r="AM194" s="284"/>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1"/>
      <c r="I195" s="401"/>
      <c r="J195" s="401"/>
      <c r="K195" s="401"/>
      <c r="L195" s="401"/>
      <c r="M195" s="401"/>
      <c r="N195" s="401"/>
      <c r="O195" s="402"/>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411</v>
      </c>
      <c r="AF196" s="425"/>
      <c r="AG196" s="425"/>
      <c r="AH196" s="425"/>
      <c r="AI196" s="425" t="s">
        <v>563</v>
      </c>
      <c r="AJ196" s="425"/>
      <c r="AK196" s="425"/>
      <c r="AL196" s="425"/>
      <c r="AM196" s="425" t="s">
        <v>379</v>
      </c>
      <c r="AN196" s="425"/>
      <c r="AO196" s="425"/>
      <c r="AP196" s="425"/>
      <c r="AQ196" s="410" t="s">
        <v>169</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4"/>
      <c r="H197" s="360"/>
      <c r="I197" s="360"/>
      <c r="J197" s="360"/>
      <c r="K197" s="360"/>
      <c r="L197" s="360"/>
      <c r="M197" s="360"/>
      <c r="N197" s="360"/>
      <c r="O197" s="375"/>
      <c r="P197" s="377"/>
      <c r="Q197" s="360"/>
      <c r="R197" s="360"/>
      <c r="S197" s="360"/>
      <c r="T197" s="360"/>
      <c r="U197" s="360"/>
      <c r="V197" s="360"/>
      <c r="W197" s="360"/>
      <c r="X197" s="375"/>
      <c r="Y197" s="419"/>
      <c r="Z197" s="420"/>
      <c r="AA197" s="421"/>
      <c r="AB197" s="292"/>
      <c r="AC197" s="386"/>
      <c r="AD197" s="387"/>
      <c r="AE197" s="425"/>
      <c r="AF197" s="425"/>
      <c r="AG197" s="425"/>
      <c r="AH197" s="425"/>
      <c r="AI197" s="425"/>
      <c r="AJ197" s="425"/>
      <c r="AK197" s="425"/>
      <c r="AL197" s="425"/>
      <c r="AM197" s="425"/>
      <c r="AN197" s="425"/>
      <c r="AO197" s="425"/>
      <c r="AP197" s="425"/>
      <c r="AQ197" s="415"/>
      <c r="AR197" s="359"/>
      <c r="AS197" s="357" t="s">
        <v>170</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7"/>
      <c r="I198" s="397"/>
      <c r="J198" s="397"/>
      <c r="K198" s="397"/>
      <c r="L198" s="397"/>
      <c r="M198" s="397"/>
      <c r="N198" s="397"/>
      <c r="O198" s="398"/>
      <c r="P198" s="397"/>
      <c r="Q198" s="460"/>
      <c r="R198" s="460"/>
      <c r="S198" s="460"/>
      <c r="T198" s="460"/>
      <c r="U198" s="460"/>
      <c r="V198" s="460"/>
      <c r="W198" s="460"/>
      <c r="X198" s="461"/>
      <c r="Y198" s="466" t="s">
        <v>53</v>
      </c>
      <c r="Z198" s="467"/>
      <c r="AA198" s="468"/>
      <c r="AB198" s="290"/>
      <c r="AC198" s="290"/>
      <c r="AD198" s="290"/>
      <c r="AE198" s="284"/>
      <c r="AF198" s="326"/>
      <c r="AG198" s="326"/>
      <c r="AH198" s="326"/>
      <c r="AI198" s="284"/>
      <c r="AJ198" s="326"/>
      <c r="AK198" s="326"/>
      <c r="AL198" s="326"/>
      <c r="AM198" s="284"/>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9"/>
      <c r="I199" s="399"/>
      <c r="J199" s="399"/>
      <c r="K199" s="399"/>
      <c r="L199" s="399"/>
      <c r="M199" s="399"/>
      <c r="N199" s="399"/>
      <c r="O199" s="400"/>
      <c r="P199" s="462"/>
      <c r="Q199" s="462"/>
      <c r="R199" s="462"/>
      <c r="S199" s="462"/>
      <c r="T199" s="462"/>
      <c r="U199" s="462"/>
      <c r="V199" s="462"/>
      <c r="W199" s="462"/>
      <c r="X199" s="463"/>
      <c r="Y199" s="454" t="s">
        <v>47</v>
      </c>
      <c r="Z199" s="455"/>
      <c r="AA199" s="456"/>
      <c r="AB199" s="409"/>
      <c r="AC199" s="409"/>
      <c r="AD199" s="409"/>
      <c r="AE199" s="284"/>
      <c r="AF199" s="326"/>
      <c r="AG199" s="326"/>
      <c r="AH199" s="326"/>
      <c r="AI199" s="284"/>
      <c r="AJ199" s="326"/>
      <c r="AK199" s="326"/>
      <c r="AL199" s="326"/>
      <c r="AM199" s="284"/>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232</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228</v>
      </c>
      <c r="X201" s="526"/>
      <c r="Y201" s="529"/>
      <c r="Z201" s="529"/>
      <c r="AA201" s="530"/>
      <c r="AB201" s="523" t="s">
        <v>11</v>
      </c>
      <c r="AC201" s="519"/>
      <c r="AD201" s="520"/>
      <c r="AE201" s="425" t="s">
        <v>411</v>
      </c>
      <c r="AF201" s="425"/>
      <c r="AG201" s="425"/>
      <c r="AH201" s="425"/>
      <c r="AI201" s="425" t="s">
        <v>563</v>
      </c>
      <c r="AJ201" s="425"/>
      <c r="AK201" s="425"/>
      <c r="AL201" s="425"/>
      <c r="AM201" s="425" t="s">
        <v>379</v>
      </c>
      <c r="AN201" s="425"/>
      <c r="AO201" s="425"/>
      <c r="AP201" s="425"/>
      <c r="AQ201" s="410" t="s">
        <v>169</v>
      </c>
      <c r="AR201" s="411"/>
      <c r="AS201" s="411"/>
      <c r="AT201" s="412"/>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5"/>
      <c r="AF202" s="425"/>
      <c r="AG202" s="425"/>
      <c r="AH202" s="425"/>
      <c r="AI202" s="425"/>
      <c r="AJ202" s="425"/>
      <c r="AK202" s="425"/>
      <c r="AL202" s="425"/>
      <c r="AM202" s="425"/>
      <c r="AN202" s="425"/>
      <c r="AO202" s="425"/>
      <c r="AP202" s="425"/>
      <c r="AQ202" s="355"/>
      <c r="AR202" s="356"/>
      <c r="AS202" s="357" t="s">
        <v>170</v>
      </c>
      <c r="AT202" s="358"/>
      <c r="AU202" s="359"/>
      <c r="AV202" s="359"/>
      <c r="AW202" s="521" t="s">
        <v>162</v>
      </c>
      <c r="AX202" s="555"/>
      <c r="AY202">
        <f t="shared" ref="AY202:AY208" si="10">$AY$201</f>
        <v>0</v>
      </c>
    </row>
    <row r="203" spans="1:60" ht="23.25" hidden="1" customHeight="1" x14ac:dyDescent="0.15">
      <c r="A203" s="514"/>
      <c r="B203" s="515"/>
      <c r="C203" s="515"/>
      <c r="D203" s="515"/>
      <c r="E203" s="515"/>
      <c r="F203" s="516"/>
      <c r="G203" s="535" t="s">
        <v>171</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245</v>
      </c>
      <c r="AC203" s="552"/>
      <c r="AD203" s="552"/>
      <c r="AE203" s="284"/>
      <c r="AF203" s="326"/>
      <c r="AG203" s="326"/>
      <c r="AH203" s="326"/>
      <c r="AI203" s="284"/>
      <c r="AJ203" s="326"/>
      <c r="AK203" s="326"/>
      <c r="AL203" s="326"/>
      <c r="AM203" s="284"/>
      <c r="AN203" s="326"/>
      <c r="AO203" s="326"/>
      <c r="AP203" s="326"/>
      <c r="AQ203" s="284"/>
      <c r="AR203" s="326"/>
      <c r="AS203" s="326"/>
      <c r="AT203" s="533"/>
      <c r="AU203" s="326"/>
      <c r="AV203" s="326"/>
      <c r="AW203" s="326"/>
      <c r="AX203" s="327"/>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245</v>
      </c>
      <c r="AC204" s="534"/>
      <c r="AD204" s="534"/>
      <c r="AE204" s="284"/>
      <c r="AF204" s="326"/>
      <c r="AG204" s="326"/>
      <c r="AH204" s="326"/>
      <c r="AI204" s="284"/>
      <c r="AJ204" s="326"/>
      <c r="AK204" s="326"/>
      <c r="AL204" s="326"/>
      <c r="AM204" s="284"/>
      <c r="AN204" s="326"/>
      <c r="AO204" s="326"/>
      <c r="AP204" s="326"/>
      <c r="AQ204" s="284"/>
      <c r="AR204" s="326"/>
      <c r="AS204" s="326"/>
      <c r="AT204" s="533"/>
      <c r="AU204" s="326"/>
      <c r="AV204" s="326"/>
      <c r="AW204" s="326"/>
      <c r="AX204" s="327"/>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246</v>
      </c>
      <c r="AC205" s="568"/>
      <c r="AD205" s="568"/>
      <c r="AE205" s="470"/>
      <c r="AF205" s="471"/>
      <c r="AG205" s="471"/>
      <c r="AH205" s="471"/>
      <c r="AI205" s="470"/>
      <c r="AJ205" s="471"/>
      <c r="AK205" s="471"/>
      <c r="AL205" s="471"/>
      <c r="AM205" s="470"/>
      <c r="AN205" s="471"/>
      <c r="AO205" s="471"/>
      <c r="AP205" s="471"/>
      <c r="AQ205" s="284"/>
      <c r="AR205" s="326"/>
      <c r="AS205" s="326"/>
      <c r="AT205" s="533"/>
      <c r="AU205" s="326"/>
      <c r="AV205" s="326"/>
      <c r="AW205" s="326"/>
      <c r="AX205" s="327"/>
      <c r="AY205">
        <f t="shared" si="10"/>
        <v>0</v>
      </c>
    </row>
    <row r="206" spans="1:60" ht="23.25" hidden="1" customHeight="1" x14ac:dyDescent="0.15">
      <c r="A206" s="514" t="s">
        <v>235</v>
      </c>
      <c r="B206" s="515"/>
      <c r="C206" s="515"/>
      <c r="D206" s="515"/>
      <c r="E206" s="515"/>
      <c r="F206" s="516"/>
      <c r="G206" s="536" t="s">
        <v>172</v>
      </c>
      <c r="H206" s="559"/>
      <c r="I206" s="559"/>
      <c r="J206" s="559"/>
      <c r="K206" s="559"/>
      <c r="L206" s="559"/>
      <c r="M206" s="559"/>
      <c r="N206" s="559"/>
      <c r="O206" s="559"/>
      <c r="P206" s="559"/>
      <c r="Q206" s="559"/>
      <c r="R206" s="559"/>
      <c r="S206" s="559"/>
      <c r="T206" s="559"/>
      <c r="U206" s="559"/>
      <c r="V206" s="559"/>
      <c r="W206" s="562" t="s">
        <v>244</v>
      </c>
      <c r="X206" s="563"/>
      <c r="Y206" s="550" t="s">
        <v>12</v>
      </c>
      <c r="Z206" s="550"/>
      <c r="AA206" s="551"/>
      <c r="AB206" s="552" t="s">
        <v>245</v>
      </c>
      <c r="AC206" s="552"/>
      <c r="AD206" s="552"/>
      <c r="AE206" s="284"/>
      <c r="AF206" s="326"/>
      <c r="AG206" s="326"/>
      <c r="AH206" s="326"/>
      <c r="AI206" s="284"/>
      <c r="AJ206" s="326"/>
      <c r="AK206" s="326"/>
      <c r="AL206" s="326"/>
      <c r="AM206" s="284"/>
      <c r="AN206" s="326"/>
      <c r="AO206" s="326"/>
      <c r="AP206" s="326"/>
      <c r="AQ206" s="284"/>
      <c r="AR206" s="326"/>
      <c r="AS206" s="326"/>
      <c r="AT206" s="533"/>
      <c r="AU206" s="326"/>
      <c r="AV206" s="326"/>
      <c r="AW206" s="326"/>
      <c r="AX206" s="327"/>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245</v>
      </c>
      <c r="AC207" s="534"/>
      <c r="AD207" s="534"/>
      <c r="AE207" s="284"/>
      <c r="AF207" s="326"/>
      <c r="AG207" s="326"/>
      <c r="AH207" s="326"/>
      <c r="AI207" s="284"/>
      <c r="AJ207" s="326"/>
      <c r="AK207" s="326"/>
      <c r="AL207" s="326"/>
      <c r="AM207" s="284"/>
      <c r="AN207" s="326"/>
      <c r="AO207" s="326"/>
      <c r="AP207" s="326"/>
      <c r="AQ207" s="284"/>
      <c r="AR207" s="326"/>
      <c r="AS207" s="326"/>
      <c r="AT207" s="533"/>
      <c r="AU207" s="326"/>
      <c r="AV207" s="326"/>
      <c r="AW207" s="326"/>
      <c r="AX207" s="327"/>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246</v>
      </c>
      <c r="AC208" s="568"/>
      <c r="AD208" s="568"/>
      <c r="AE208" s="470"/>
      <c r="AF208" s="471"/>
      <c r="AG208" s="471"/>
      <c r="AH208" s="471"/>
      <c r="AI208" s="470"/>
      <c r="AJ208" s="471"/>
      <c r="AK208" s="471"/>
      <c r="AL208" s="471"/>
      <c r="AM208" s="470"/>
      <c r="AN208" s="471"/>
      <c r="AO208" s="471"/>
      <c r="AP208" s="569"/>
      <c r="AQ208" s="284"/>
      <c r="AR208" s="326"/>
      <c r="AS208" s="326"/>
      <c r="AT208" s="533"/>
      <c r="AU208" s="326"/>
      <c r="AV208" s="326"/>
      <c r="AW208" s="326"/>
      <c r="AX208" s="327"/>
      <c r="AY208">
        <f t="shared" si="10"/>
        <v>0</v>
      </c>
    </row>
    <row r="209" spans="1:51" ht="18.75" hidden="1" customHeight="1" x14ac:dyDescent="0.15">
      <c r="A209" s="576" t="s">
        <v>232</v>
      </c>
      <c r="B209" s="577"/>
      <c r="C209" s="577"/>
      <c r="D209" s="577"/>
      <c r="E209" s="577"/>
      <c r="F209" s="578"/>
      <c r="G209" s="579"/>
      <c r="H209" s="411" t="s">
        <v>135</v>
      </c>
      <c r="I209" s="411"/>
      <c r="J209" s="411"/>
      <c r="K209" s="411"/>
      <c r="L209" s="411"/>
      <c r="M209" s="411"/>
      <c r="N209" s="411"/>
      <c r="O209" s="412"/>
      <c r="P209" s="410" t="s">
        <v>51</v>
      </c>
      <c r="Q209" s="411"/>
      <c r="R209" s="411"/>
      <c r="S209" s="411"/>
      <c r="T209" s="411"/>
      <c r="U209" s="411"/>
      <c r="V209" s="411"/>
      <c r="W209" s="411"/>
      <c r="X209" s="412"/>
      <c r="Y209" s="582"/>
      <c r="Z209" s="583"/>
      <c r="AA209" s="584"/>
      <c r="AB209" s="416" t="s">
        <v>11</v>
      </c>
      <c r="AC209" s="417"/>
      <c r="AD209" s="418"/>
      <c r="AE209" s="571" t="s">
        <v>411</v>
      </c>
      <c r="AF209" s="571"/>
      <c r="AG209" s="571"/>
      <c r="AH209" s="571"/>
      <c r="AI209" s="425" t="s">
        <v>563</v>
      </c>
      <c r="AJ209" s="425"/>
      <c r="AK209" s="425"/>
      <c r="AL209" s="425"/>
      <c r="AM209" s="425" t="s">
        <v>379</v>
      </c>
      <c r="AN209" s="425"/>
      <c r="AO209" s="425"/>
      <c r="AP209" s="425"/>
      <c r="AQ209" s="410" t="s">
        <v>169</v>
      </c>
      <c r="AR209" s="411"/>
      <c r="AS209" s="411"/>
      <c r="AT209" s="412"/>
      <c r="AU209" s="572" t="s">
        <v>124</v>
      </c>
      <c r="AV209" s="573"/>
      <c r="AW209" s="573"/>
      <c r="AX209" s="574"/>
      <c r="AY209">
        <f>COUNTA($H$211)</f>
        <v>0</v>
      </c>
    </row>
    <row r="210" spans="1:51" ht="18.75" hidden="1" customHeight="1" x14ac:dyDescent="0.15">
      <c r="A210" s="514"/>
      <c r="B210" s="515"/>
      <c r="C210" s="515"/>
      <c r="D210" s="515"/>
      <c r="E210" s="515"/>
      <c r="F210" s="516"/>
      <c r="G210" s="580"/>
      <c r="H210" s="357"/>
      <c r="I210" s="357"/>
      <c r="J210" s="357"/>
      <c r="K210" s="357"/>
      <c r="L210" s="357"/>
      <c r="M210" s="357"/>
      <c r="N210" s="357"/>
      <c r="O210" s="358"/>
      <c r="P210" s="581"/>
      <c r="Q210" s="357"/>
      <c r="R210" s="357"/>
      <c r="S210" s="357"/>
      <c r="T210" s="357"/>
      <c r="U210" s="357"/>
      <c r="V210" s="357"/>
      <c r="W210" s="357"/>
      <c r="X210" s="358"/>
      <c r="Y210" s="585"/>
      <c r="Z210" s="586"/>
      <c r="AA210" s="587"/>
      <c r="AB210" s="377"/>
      <c r="AC210" s="360"/>
      <c r="AD210" s="375"/>
      <c r="AE210" s="571"/>
      <c r="AF210" s="571"/>
      <c r="AG210" s="571"/>
      <c r="AH210" s="571"/>
      <c r="AI210" s="425"/>
      <c r="AJ210" s="425"/>
      <c r="AK210" s="425"/>
      <c r="AL210" s="425"/>
      <c r="AM210" s="425"/>
      <c r="AN210" s="425"/>
      <c r="AO210" s="425"/>
      <c r="AP210" s="425"/>
      <c r="AQ210" s="355"/>
      <c r="AR210" s="356"/>
      <c r="AS210" s="357" t="s">
        <v>170</v>
      </c>
      <c r="AT210" s="358"/>
      <c r="AU210" s="355"/>
      <c r="AV210" s="356"/>
      <c r="AW210" s="357" t="s">
        <v>162</v>
      </c>
      <c r="AX210" s="575"/>
      <c r="AY210">
        <f>$AY$209</f>
        <v>0</v>
      </c>
    </row>
    <row r="211" spans="1:51" ht="23.25" hidden="1" customHeight="1" x14ac:dyDescent="0.15">
      <c r="A211" s="514"/>
      <c r="B211" s="515"/>
      <c r="C211" s="515"/>
      <c r="D211" s="515"/>
      <c r="E211" s="515"/>
      <c r="F211" s="516"/>
      <c r="G211" s="588" t="s">
        <v>171</v>
      </c>
      <c r="H211" s="397"/>
      <c r="I211" s="397"/>
      <c r="J211" s="397"/>
      <c r="K211" s="397"/>
      <c r="L211" s="397"/>
      <c r="M211" s="397"/>
      <c r="N211" s="397"/>
      <c r="O211" s="398"/>
      <c r="P211" s="397"/>
      <c r="Q211" s="397"/>
      <c r="R211" s="397"/>
      <c r="S211" s="397"/>
      <c r="T211" s="397"/>
      <c r="U211" s="397"/>
      <c r="V211" s="397"/>
      <c r="W211" s="397"/>
      <c r="X211" s="398"/>
      <c r="Y211" s="591" t="s">
        <v>12</v>
      </c>
      <c r="Z211" s="592"/>
      <c r="AA211" s="593"/>
      <c r="AB211" s="570"/>
      <c r="AC211" s="570"/>
      <c r="AD211" s="570"/>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4"/>
      <c r="B212" s="515"/>
      <c r="C212" s="515"/>
      <c r="D212" s="515"/>
      <c r="E212" s="515"/>
      <c r="F212" s="516"/>
      <c r="G212" s="589"/>
      <c r="H212" s="399"/>
      <c r="I212" s="399"/>
      <c r="J212" s="399"/>
      <c r="K212" s="399"/>
      <c r="L212" s="399"/>
      <c r="M212" s="399"/>
      <c r="N212" s="399"/>
      <c r="O212" s="400"/>
      <c r="P212" s="399"/>
      <c r="Q212" s="399"/>
      <c r="R212" s="399"/>
      <c r="S212" s="399"/>
      <c r="T212" s="399"/>
      <c r="U212" s="399"/>
      <c r="V212" s="399"/>
      <c r="W212" s="399"/>
      <c r="X212" s="400"/>
      <c r="Y212" s="180" t="s">
        <v>47</v>
      </c>
      <c r="Z212" s="181"/>
      <c r="AA212" s="609"/>
      <c r="AB212" s="610"/>
      <c r="AC212" s="610"/>
      <c r="AD212" s="610"/>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4"/>
      <c r="B213" s="515"/>
      <c r="C213" s="515"/>
      <c r="D213" s="515"/>
      <c r="E213" s="515"/>
      <c r="F213" s="516"/>
      <c r="G213" s="590"/>
      <c r="H213" s="401"/>
      <c r="I213" s="401"/>
      <c r="J213" s="401"/>
      <c r="K213" s="401"/>
      <c r="L213" s="401"/>
      <c r="M213" s="401"/>
      <c r="N213" s="401"/>
      <c r="O213" s="402"/>
      <c r="P213" s="399"/>
      <c r="Q213" s="399"/>
      <c r="R213" s="399"/>
      <c r="S213" s="399"/>
      <c r="T213" s="399"/>
      <c r="U213" s="399"/>
      <c r="V213" s="399"/>
      <c r="W213" s="399"/>
      <c r="X213" s="400"/>
      <c r="Y213" s="410" t="s">
        <v>13</v>
      </c>
      <c r="Z213" s="411"/>
      <c r="AA213" s="412"/>
      <c r="AB213" s="606" t="s">
        <v>14</v>
      </c>
      <c r="AC213" s="606"/>
      <c r="AD213" s="606"/>
      <c r="AE213" s="607"/>
      <c r="AF213" s="608"/>
      <c r="AG213" s="608"/>
      <c r="AH213" s="608"/>
      <c r="AI213" s="607"/>
      <c r="AJ213" s="608"/>
      <c r="AK213" s="608"/>
      <c r="AL213" s="608"/>
      <c r="AM213" s="607"/>
      <c r="AN213" s="608"/>
      <c r="AO213" s="608"/>
      <c r="AP213" s="608"/>
      <c r="AQ213" s="405"/>
      <c r="AR213" s="406"/>
      <c r="AS213" s="406"/>
      <c r="AT213" s="407"/>
      <c r="AU213" s="326"/>
      <c r="AV213" s="326"/>
      <c r="AW213" s="326"/>
      <c r="AX213" s="327"/>
      <c r="AY213">
        <f>$AY$209</f>
        <v>0</v>
      </c>
    </row>
    <row r="214" spans="1:51" ht="69.75" hidden="1" customHeight="1" x14ac:dyDescent="0.15">
      <c r="A214" s="594" t="s">
        <v>258</v>
      </c>
      <c r="B214" s="595"/>
      <c r="C214" s="595"/>
      <c r="D214" s="595"/>
      <c r="E214" s="557" t="s">
        <v>220</v>
      </c>
      <c r="F214" s="558"/>
      <c r="G214" s="82" t="s">
        <v>172</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8" t="s">
        <v>571</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227</v>
      </c>
      <c r="AP215" s="604"/>
      <c r="AQ215" s="604"/>
      <c r="AR215" s="81"/>
      <c r="AS215" s="603"/>
      <c r="AT215" s="604"/>
      <c r="AU215" s="604"/>
      <c r="AV215" s="604"/>
      <c r="AW215" s="604"/>
      <c r="AX215" s="605"/>
      <c r="AY215">
        <f>COUNTIF($AR$215,"☑")</f>
        <v>0</v>
      </c>
    </row>
    <row r="216" spans="1:51" ht="45" customHeight="1" x14ac:dyDescent="0.15">
      <c r="A216" s="624" t="s">
        <v>278</v>
      </c>
      <c r="B216" s="625"/>
      <c r="C216" s="627" t="s">
        <v>173</v>
      </c>
      <c r="D216" s="625"/>
      <c r="E216" s="628" t="s">
        <v>189</v>
      </c>
      <c r="F216" s="629"/>
      <c r="G216" s="630" t="s">
        <v>627</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2" t="s">
        <v>188</v>
      </c>
      <c r="F217" s="428"/>
      <c r="G217" s="457" t="s">
        <v>628</v>
      </c>
      <c r="H217" s="397"/>
      <c r="I217" s="397"/>
      <c r="J217" s="397"/>
      <c r="K217" s="397"/>
      <c r="L217" s="397"/>
      <c r="M217" s="397"/>
      <c r="N217" s="397"/>
      <c r="O217" s="397"/>
      <c r="P217" s="397"/>
      <c r="Q217" s="397"/>
      <c r="R217" s="397"/>
      <c r="S217" s="397"/>
      <c r="T217" s="397"/>
      <c r="U217" s="397"/>
      <c r="V217" s="398"/>
      <c r="W217" s="633" t="s">
        <v>581</v>
      </c>
      <c r="X217" s="634"/>
      <c r="Y217" s="634"/>
      <c r="Z217" s="634"/>
      <c r="AA217" s="635"/>
      <c r="AB217" s="636" t="s">
        <v>629</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9"/>
      <c r="F218" s="252"/>
      <c r="G218" s="459"/>
      <c r="H218" s="401"/>
      <c r="I218" s="401"/>
      <c r="J218" s="401"/>
      <c r="K218" s="401"/>
      <c r="L218" s="401"/>
      <c r="M218" s="401"/>
      <c r="N218" s="401"/>
      <c r="O218" s="401"/>
      <c r="P218" s="401"/>
      <c r="Q218" s="401"/>
      <c r="R218" s="401"/>
      <c r="S218" s="401"/>
      <c r="T218" s="401"/>
      <c r="U218" s="401"/>
      <c r="V218" s="402"/>
      <c r="W218" s="639" t="s">
        <v>582</v>
      </c>
      <c r="X218" s="640"/>
      <c r="Y218" s="640"/>
      <c r="Z218" s="640"/>
      <c r="AA218" s="641"/>
      <c r="AB218" s="636" t="s">
        <v>630</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589</v>
      </c>
      <c r="D219" s="612"/>
      <c r="E219" s="452" t="s">
        <v>274</v>
      </c>
      <c r="F219" s="428"/>
      <c r="G219" s="615" t="s">
        <v>176</v>
      </c>
      <c r="H219" s="616"/>
      <c r="I219" s="616"/>
      <c r="J219" s="617" t="s">
        <v>609</v>
      </c>
      <c r="K219" s="618"/>
      <c r="L219" s="618"/>
      <c r="M219" s="618"/>
      <c r="N219" s="618"/>
      <c r="O219" s="618"/>
      <c r="P219" s="618"/>
      <c r="Q219" s="618"/>
      <c r="R219" s="618"/>
      <c r="S219" s="618"/>
      <c r="T219" s="619"/>
      <c r="U219" s="597"/>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8"/>
      <c r="F220" s="249"/>
      <c r="G220" s="615" t="s">
        <v>590</v>
      </c>
      <c r="H220" s="616"/>
      <c r="I220" s="616"/>
      <c r="J220" s="616"/>
      <c r="K220" s="616"/>
      <c r="L220" s="616"/>
      <c r="M220" s="616"/>
      <c r="N220" s="616"/>
      <c r="O220" s="616"/>
      <c r="P220" s="616"/>
      <c r="Q220" s="616"/>
      <c r="R220" s="616"/>
      <c r="S220" s="616"/>
      <c r="T220" s="616"/>
      <c r="U220" s="596" t="s">
        <v>610</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9"/>
      <c r="F221" s="252"/>
      <c r="G221" s="615" t="s">
        <v>582</v>
      </c>
      <c r="H221" s="616"/>
      <c r="I221" s="616"/>
      <c r="J221" s="616"/>
      <c r="K221" s="616"/>
      <c r="L221" s="616"/>
      <c r="M221" s="616"/>
      <c r="N221" s="616"/>
      <c r="O221" s="616"/>
      <c r="P221" s="616"/>
      <c r="Q221" s="616"/>
      <c r="R221" s="616"/>
      <c r="S221" s="616"/>
      <c r="T221" s="616"/>
      <c r="U221" s="621" t="s">
        <v>610</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30"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605</v>
      </c>
      <c r="AE224" s="706"/>
      <c r="AF224" s="706"/>
      <c r="AG224" s="707" t="s">
        <v>631</v>
      </c>
      <c r="AH224" s="708"/>
      <c r="AI224" s="708"/>
      <c r="AJ224" s="708"/>
      <c r="AK224" s="708"/>
      <c r="AL224" s="708"/>
      <c r="AM224" s="708"/>
      <c r="AN224" s="708"/>
      <c r="AO224" s="708"/>
      <c r="AP224" s="708"/>
      <c r="AQ224" s="708"/>
      <c r="AR224" s="708"/>
      <c r="AS224" s="708"/>
      <c r="AT224" s="708"/>
      <c r="AU224" s="708"/>
      <c r="AV224" s="708"/>
      <c r="AW224" s="708"/>
      <c r="AX224" s="709"/>
    </row>
    <row r="225" spans="1:50" ht="49.5"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605</v>
      </c>
      <c r="AE225" s="643"/>
      <c r="AF225" s="643"/>
      <c r="AG225" s="657" t="s">
        <v>632</v>
      </c>
      <c r="AH225" s="658"/>
      <c r="AI225" s="658"/>
      <c r="AJ225" s="658"/>
      <c r="AK225" s="658"/>
      <c r="AL225" s="658"/>
      <c r="AM225" s="658"/>
      <c r="AN225" s="658"/>
      <c r="AO225" s="658"/>
      <c r="AP225" s="658"/>
      <c r="AQ225" s="658"/>
      <c r="AR225" s="658"/>
      <c r="AS225" s="658"/>
      <c r="AT225" s="658"/>
      <c r="AU225" s="658"/>
      <c r="AV225" s="658"/>
      <c r="AW225" s="658"/>
      <c r="AX225" s="659"/>
    </row>
    <row r="226" spans="1:50" ht="30"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605</v>
      </c>
      <c r="AE226" s="664"/>
      <c r="AF226" s="664"/>
      <c r="AG226" s="665" t="s">
        <v>633</v>
      </c>
      <c r="AH226" s="399"/>
      <c r="AI226" s="399"/>
      <c r="AJ226" s="399"/>
      <c r="AK226" s="399"/>
      <c r="AL226" s="399"/>
      <c r="AM226" s="399"/>
      <c r="AN226" s="399"/>
      <c r="AO226" s="399"/>
      <c r="AP226" s="399"/>
      <c r="AQ226" s="399"/>
      <c r="AR226" s="399"/>
      <c r="AS226" s="399"/>
      <c r="AT226" s="399"/>
      <c r="AU226" s="399"/>
      <c r="AV226" s="399"/>
      <c r="AW226" s="399"/>
      <c r="AX226" s="666"/>
    </row>
    <row r="227" spans="1:50" ht="30"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605</v>
      </c>
      <c r="AE227" s="679"/>
      <c r="AF227" s="679"/>
      <c r="AG227" s="303" t="s">
        <v>635</v>
      </c>
      <c r="AH227" s="397"/>
      <c r="AI227" s="397"/>
      <c r="AJ227" s="397"/>
      <c r="AK227" s="397"/>
      <c r="AL227" s="397"/>
      <c r="AM227" s="397"/>
      <c r="AN227" s="397"/>
      <c r="AO227" s="397"/>
      <c r="AP227" s="397"/>
      <c r="AQ227" s="397"/>
      <c r="AR227" s="397"/>
      <c r="AS227" s="397"/>
      <c r="AT227" s="397"/>
      <c r="AU227" s="397"/>
      <c r="AV227" s="397"/>
      <c r="AW227" s="397"/>
      <c r="AX227" s="680"/>
    </row>
    <row r="228" spans="1:50" ht="30" customHeight="1" x14ac:dyDescent="0.15">
      <c r="A228" s="669"/>
      <c r="B228" s="670"/>
      <c r="C228" s="681"/>
      <c r="D228" s="682"/>
      <c r="E228" s="685" t="s">
        <v>256</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634</v>
      </c>
      <c r="AE228" s="643"/>
      <c r="AF228" s="644"/>
      <c r="AG228" s="665"/>
      <c r="AH228" s="399"/>
      <c r="AI228" s="399"/>
      <c r="AJ228" s="399"/>
      <c r="AK228" s="399"/>
      <c r="AL228" s="399"/>
      <c r="AM228" s="399"/>
      <c r="AN228" s="399"/>
      <c r="AO228" s="399"/>
      <c r="AP228" s="399"/>
      <c r="AQ228" s="399"/>
      <c r="AR228" s="399"/>
      <c r="AS228" s="399"/>
      <c r="AT228" s="399"/>
      <c r="AU228" s="399"/>
      <c r="AV228" s="399"/>
      <c r="AW228" s="399"/>
      <c r="AX228" s="666"/>
    </row>
    <row r="229" spans="1:50" ht="30" customHeight="1" x14ac:dyDescent="0.15">
      <c r="A229" s="669"/>
      <c r="B229" s="670"/>
      <c r="C229" s="683"/>
      <c r="D229" s="684"/>
      <c r="E229" s="645" t="s">
        <v>210</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634</v>
      </c>
      <c r="AE229" s="649"/>
      <c r="AF229" s="649"/>
      <c r="AG229" s="665"/>
      <c r="AH229" s="399"/>
      <c r="AI229" s="399"/>
      <c r="AJ229" s="399"/>
      <c r="AK229" s="399"/>
      <c r="AL229" s="399"/>
      <c r="AM229" s="399"/>
      <c r="AN229" s="399"/>
      <c r="AO229" s="399"/>
      <c r="AP229" s="399"/>
      <c r="AQ229" s="399"/>
      <c r="AR229" s="399"/>
      <c r="AS229" s="399"/>
      <c r="AT229" s="399"/>
      <c r="AU229" s="399"/>
      <c r="AV229" s="399"/>
      <c r="AW229" s="399"/>
      <c r="AX229" s="666"/>
    </row>
    <row r="230" spans="1:50" ht="30"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636</v>
      </c>
      <c r="AE230" s="653"/>
      <c r="AF230" s="653"/>
      <c r="AG230" s="654"/>
      <c r="AH230" s="655"/>
      <c r="AI230" s="655"/>
      <c r="AJ230" s="655"/>
      <c r="AK230" s="655"/>
      <c r="AL230" s="655"/>
      <c r="AM230" s="655"/>
      <c r="AN230" s="655"/>
      <c r="AO230" s="655"/>
      <c r="AP230" s="655"/>
      <c r="AQ230" s="655"/>
      <c r="AR230" s="655"/>
      <c r="AS230" s="655"/>
      <c r="AT230" s="655"/>
      <c r="AU230" s="655"/>
      <c r="AV230" s="655"/>
      <c r="AW230" s="655"/>
      <c r="AX230" s="656"/>
    </row>
    <row r="231" spans="1:50" ht="30"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605</v>
      </c>
      <c r="AE231" s="643"/>
      <c r="AF231" s="643"/>
      <c r="AG231" s="657" t="s">
        <v>637</v>
      </c>
      <c r="AH231" s="658"/>
      <c r="AI231" s="658"/>
      <c r="AJ231" s="658"/>
      <c r="AK231" s="658"/>
      <c r="AL231" s="658"/>
      <c r="AM231" s="658"/>
      <c r="AN231" s="658"/>
      <c r="AO231" s="658"/>
      <c r="AP231" s="658"/>
      <c r="AQ231" s="658"/>
      <c r="AR231" s="658"/>
      <c r="AS231" s="658"/>
      <c r="AT231" s="658"/>
      <c r="AU231" s="658"/>
      <c r="AV231" s="658"/>
      <c r="AW231" s="658"/>
      <c r="AX231" s="659"/>
    </row>
    <row r="232" spans="1:50" ht="30"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636</v>
      </c>
      <c r="AE232" s="643"/>
      <c r="AF232" s="643"/>
      <c r="AG232" s="657"/>
      <c r="AH232" s="658"/>
      <c r="AI232" s="658"/>
      <c r="AJ232" s="658"/>
      <c r="AK232" s="658"/>
      <c r="AL232" s="658"/>
      <c r="AM232" s="658"/>
      <c r="AN232" s="658"/>
      <c r="AO232" s="658"/>
      <c r="AP232" s="658"/>
      <c r="AQ232" s="658"/>
      <c r="AR232" s="658"/>
      <c r="AS232" s="658"/>
      <c r="AT232" s="658"/>
      <c r="AU232" s="658"/>
      <c r="AV232" s="658"/>
      <c r="AW232" s="658"/>
      <c r="AX232" s="659"/>
    </row>
    <row r="233" spans="1:50" ht="30"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605</v>
      </c>
      <c r="AE233" s="643"/>
      <c r="AF233" s="643"/>
      <c r="AG233" s="657" t="s">
        <v>638</v>
      </c>
      <c r="AH233" s="658"/>
      <c r="AI233" s="658"/>
      <c r="AJ233" s="658"/>
      <c r="AK233" s="658"/>
      <c r="AL233" s="658"/>
      <c r="AM233" s="658"/>
      <c r="AN233" s="658"/>
      <c r="AO233" s="658"/>
      <c r="AP233" s="658"/>
      <c r="AQ233" s="658"/>
      <c r="AR233" s="658"/>
      <c r="AS233" s="658"/>
      <c r="AT233" s="658"/>
      <c r="AU233" s="658"/>
      <c r="AV233" s="658"/>
      <c r="AW233" s="658"/>
      <c r="AX233" s="659"/>
    </row>
    <row r="234" spans="1:50" ht="30" customHeight="1" x14ac:dyDescent="0.15">
      <c r="A234" s="669"/>
      <c r="B234" s="671"/>
      <c r="C234" s="725" t="s">
        <v>229</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636</v>
      </c>
      <c r="AE234" s="664"/>
      <c r="AF234" s="664"/>
      <c r="AG234" s="727"/>
      <c r="AH234" s="728"/>
      <c r="AI234" s="728"/>
      <c r="AJ234" s="728"/>
      <c r="AK234" s="728"/>
      <c r="AL234" s="728"/>
      <c r="AM234" s="728"/>
      <c r="AN234" s="728"/>
      <c r="AO234" s="728"/>
      <c r="AP234" s="728"/>
      <c r="AQ234" s="728"/>
      <c r="AR234" s="728"/>
      <c r="AS234" s="728"/>
      <c r="AT234" s="728"/>
      <c r="AU234" s="728"/>
      <c r="AV234" s="728"/>
      <c r="AW234" s="728"/>
      <c r="AX234" s="729"/>
    </row>
    <row r="235" spans="1:50" ht="30" customHeight="1" x14ac:dyDescent="0.15">
      <c r="A235" s="669"/>
      <c r="B235" s="671"/>
      <c r="C235" s="713" t="s">
        <v>230</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605</v>
      </c>
      <c r="AE235" s="643"/>
      <c r="AF235" s="644"/>
      <c r="AG235" s="657" t="s">
        <v>639</v>
      </c>
      <c r="AH235" s="658"/>
      <c r="AI235" s="658"/>
      <c r="AJ235" s="658"/>
      <c r="AK235" s="658"/>
      <c r="AL235" s="658"/>
      <c r="AM235" s="658"/>
      <c r="AN235" s="658"/>
      <c r="AO235" s="658"/>
      <c r="AP235" s="658"/>
      <c r="AQ235" s="658"/>
      <c r="AR235" s="658"/>
      <c r="AS235" s="658"/>
      <c r="AT235" s="658"/>
      <c r="AU235" s="658"/>
      <c r="AV235" s="658"/>
      <c r="AW235" s="658"/>
      <c r="AX235" s="659"/>
    </row>
    <row r="236" spans="1:50" ht="30" customHeight="1" x14ac:dyDescent="0.15">
      <c r="A236" s="672"/>
      <c r="B236" s="673"/>
      <c r="C236" s="716" t="s">
        <v>217</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605</v>
      </c>
      <c r="AE236" s="720"/>
      <c r="AF236" s="721"/>
      <c r="AG236" s="722" t="s">
        <v>640</v>
      </c>
      <c r="AH236" s="723"/>
      <c r="AI236" s="723"/>
      <c r="AJ236" s="723"/>
      <c r="AK236" s="723"/>
      <c r="AL236" s="723"/>
      <c r="AM236" s="723"/>
      <c r="AN236" s="723"/>
      <c r="AO236" s="723"/>
      <c r="AP236" s="723"/>
      <c r="AQ236" s="723"/>
      <c r="AR236" s="723"/>
      <c r="AS236" s="723"/>
      <c r="AT236" s="723"/>
      <c r="AU236" s="723"/>
      <c r="AV236" s="723"/>
      <c r="AW236" s="723"/>
      <c r="AX236" s="724"/>
    </row>
    <row r="237" spans="1:50" ht="30" customHeight="1" x14ac:dyDescent="0.15">
      <c r="A237" s="667" t="s">
        <v>36</v>
      </c>
      <c r="B237" s="758"/>
      <c r="C237" s="759" t="s">
        <v>218</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605</v>
      </c>
      <c r="AE237" s="653"/>
      <c r="AF237" s="762"/>
      <c r="AG237" s="654" t="s">
        <v>641</v>
      </c>
      <c r="AH237" s="655"/>
      <c r="AI237" s="655"/>
      <c r="AJ237" s="655"/>
      <c r="AK237" s="655"/>
      <c r="AL237" s="655"/>
      <c r="AM237" s="655"/>
      <c r="AN237" s="655"/>
      <c r="AO237" s="655"/>
      <c r="AP237" s="655"/>
      <c r="AQ237" s="655"/>
      <c r="AR237" s="655"/>
      <c r="AS237" s="655"/>
      <c r="AT237" s="655"/>
      <c r="AU237" s="655"/>
      <c r="AV237" s="655"/>
      <c r="AW237" s="655"/>
      <c r="AX237" s="656"/>
    </row>
    <row r="238" spans="1:50" ht="30"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605</v>
      </c>
      <c r="AE238" s="767"/>
      <c r="AF238" s="767"/>
      <c r="AG238" s="657" t="s">
        <v>642</v>
      </c>
      <c r="AH238" s="658"/>
      <c r="AI238" s="658"/>
      <c r="AJ238" s="658"/>
      <c r="AK238" s="658"/>
      <c r="AL238" s="658"/>
      <c r="AM238" s="658"/>
      <c r="AN238" s="658"/>
      <c r="AO238" s="658"/>
      <c r="AP238" s="658"/>
      <c r="AQ238" s="658"/>
      <c r="AR238" s="658"/>
      <c r="AS238" s="658"/>
      <c r="AT238" s="658"/>
      <c r="AU238" s="658"/>
      <c r="AV238" s="658"/>
      <c r="AW238" s="658"/>
      <c r="AX238" s="659"/>
    </row>
    <row r="239" spans="1:50" ht="30" customHeight="1" x14ac:dyDescent="0.15">
      <c r="A239" s="669"/>
      <c r="B239" s="671"/>
      <c r="C239" s="725" t="s">
        <v>174</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605</v>
      </c>
      <c r="AE239" s="643"/>
      <c r="AF239" s="643"/>
      <c r="AG239" s="657" t="s">
        <v>643</v>
      </c>
      <c r="AH239" s="658"/>
      <c r="AI239" s="658"/>
      <c r="AJ239" s="658"/>
      <c r="AK239" s="658"/>
      <c r="AL239" s="658"/>
      <c r="AM239" s="658"/>
      <c r="AN239" s="658"/>
      <c r="AO239" s="658"/>
      <c r="AP239" s="658"/>
      <c r="AQ239" s="658"/>
      <c r="AR239" s="658"/>
      <c r="AS239" s="658"/>
      <c r="AT239" s="658"/>
      <c r="AU239" s="658"/>
      <c r="AV239" s="658"/>
      <c r="AW239" s="658"/>
      <c r="AX239" s="659"/>
    </row>
    <row r="240" spans="1:50" ht="45"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605</v>
      </c>
      <c r="AE240" s="643"/>
      <c r="AF240" s="643"/>
      <c r="AG240" s="740" t="s">
        <v>644</v>
      </c>
      <c r="AH240" s="401"/>
      <c r="AI240" s="401"/>
      <c r="AJ240" s="401"/>
      <c r="AK240" s="401"/>
      <c r="AL240" s="401"/>
      <c r="AM240" s="401"/>
      <c r="AN240" s="401"/>
      <c r="AO240" s="401"/>
      <c r="AP240" s="401"/>
      <c r="AQ240" s="401"/>
      <c r="AR240" s="401"/>
      <c r="AS240" s="401"/>
      <c r="AT240" s="401"/>
      <c r="AU240" s="401"/>
      <c r="AV240" s="401"/>
      <c r="AW240" s="401"/>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636</v>
      </c>
      <c r="AE241" s="679"/>
      <c r="AF241" s="750"/>
      <c r="AG241" s="303"/>
      <c r="AH241" s="397"/>
      <c r="AI241" s="397"/>
      <c r="AJ241" s="397"/>
      <c r="AK241" s="397"/>
      <c r="AL241" s="397"/>
      <c r="AM241" s="397"/>
      <c r="AN241" s="397"/>
      <c r="AO241" s="397"/>
      <c r="AP241" s="397"/>
      <c r="AQ241" s="397"/>
      <c r="AR241" s="397"/>
      <c r="AS241" s="397"/>
      <c r="AT241" s="397"/>
      <c r="AU241" s="397"/>
      <c r="AV241" s="397"/>
      <c r="AW241" s="397"/>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9"/>
      <c r="AI242" s="399"/>
      <c r="AJ242" s="399"/>
      <c r="AK242" s="399"/>
      <c r="AL242" s="399"/>
      <c r="AM242" s="399"/>
      <c r="AN242" s="399"/>
      <c r="AO242" s="399"/>
      <c r="AP242" s="399"/>
      <c r="AQ242" s="399"/>
      <c r="AR242" s="399"/>
      <c r="AS242" s="399"/>
      <c r="AT242" s="399"/>
      <c r="AU242" s="399"/>
      <c r="AV242" s="399"/>
      <c r="AW242" s="399"/>
      <c r="AX242" s="666"/>
    </row>
    <row r="243" spans="1:52" ht="24.75" customHeight="1" thickBot="1" x14ac:dyDescent="0.2">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9"/>
      <c r="AI243" s="399"/>
      <c r="AJ243" s="399"/>
      <c r="AK243" s="399"/>
      <c r="AL243" s="399"/>
      <c r="AM243" s="399"/>
      <c r="AN243" s="399"/>
      <c r="AO243" s="399"/>
      <c r="AP243" s="399"/>
      <c r="AQ243" s="399"/>
      <c r="AR243" s="399"/>
      <c r="AS243" s="399"/>
      <c r="AT243" s="399"/>
      <c r="AU243" s="399"/>
      <c r="AV243" s="399"/>
      <c r="AW243" s="399"/>
      <c r="AX243" s="666"/>
    </row>
    <row r="244" spans="1:52" ht="24.75" hidden="1"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9"/>
      <c r="AI244" s="399"/>
      <c r="AJ244" s="399"/>
      <c r="AK244" s="399"/>
      <c r="AL244" s="399"/>
      <c r="AM244" s="399"/>
      <c r="AN244" s="399"/>
      <c r="AO244" s="399"/>
      <c r="AP244" s="399"/>
      <c r="AQ244" s="399"/>
      <c r="AR244" s="399"/>
      <c r="AS244" s="399"/>
      <c r="AT244" s="399"/>
      <c r="AU244" s="399"/>
      <c r="AV244" s="399"/>
      <c r="AW244" s="399"/>
      <c r="AX244" s="666"/>
    </row>
    <row r="245" spans="1:52" ht="24.75" hidden="1"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9"/>
      <c r="AI245" s="399"/>
      <c r="AJ245" s="399"/>
      <c r="AK245" s="399"/>
      <c r="AL245" s="399"/>
      <c r="AM245" s="399"/>
      <c r="AN245" s="399"/>
      <c r="AO245" s="399"/>
      <c r="AP245" s="399"/>
      <c r="AQ245" s="399"/>
      <c r="AR245" s="399"/>
      <c r="AS245" s="399"/>
      <c r="AT245" s="399"/>
      <c r="AU245" s="399"/>
      <c r="AV245" s="399"/>
      <c r="AW245" s="399"/>
      <c r="AX245" s="666"/>
    </row>
    <row r="246" spans="1:52" ht="24.75" hidden="1"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9"/>
      <c r="AI246" s="399"/>
      <c r="AJ246" s="399"/>
      <c r="AK246" s="399"/>
      <c r="AL246" s="399"/>
      <c r="AM246" s="399"/>
      <c r="AN246" s="399"/>
      <c r="AO246" s="399"/>
      <c r="AP246" s="399"/>
      <c r="AQ246" s="399"/>
      <c r="AR246" s="399"/>
      <c r="AS246" s="399"/>
      <c r="AT246" s="399"/>
      <c r="AU246" s="399"/>
      <c r="AV246" s="399"/>
      <c r="AW246" s="399"/>
      <c r="AX246" s="666"/>
    </row>
    <row r="247" spans="1:52" ht="24.75" hidden="1"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1"/>
      <c r="AI247" s="401"/>
      <c r="AJ247" s="401"/>
      <c r="AK247" s="401"/>
      <c r="AL247" s="401"/>
      <c r="AM247" s="401"/>
      <c r="AN247" s="401"/>
      <c r="AO247" s="401"/>
      <c r="AP247" s="401"/>
      <c r="AQ247" s="401"/>
      <c r="AR247" s="401"/>
      <c r="AS247" s="401"/>
      <c r="AT247" s="401"/>
      <c r="AU247" s="401"/>
      <c r="AV247" s="401"/>
      <c r="AW247" s="401"/>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610</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233</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272</v>
      </c>
      <c r="B251" s="455"/>
      <c r="C251" s="455"/>
      <c r="D251" s="456"/>
      <c r="E251" s="778" t="s">
        <v>645</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271</v>
      </c>
      <c r="B252" s="571"/>
      <c r="C252" s="571"/>
      <c r="D252" s="571"/>
      <c r="E252" s="778" t="s">
        <v>646</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270</v>
      </c>
      <c r="B253" s="571"/>
      <c r="C253" s="571"/>
      <c r="D253" s="571"/>
      <c r="E253" s="778" t="s">
        <v>647</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269</v>
      </c>
      <c r="B254" s="571"/>
      <c r="C254" s="571"/>
      <c r="D254" s="571"/>
      <c r="E254" s="778" t="s">
        <v>648</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268</v>
      </c>
      <c r="B255" s="571"/>
      <c r="C255" s="571"/>
      <c r="D255" s="571"/>
      <c r="E255" s="778" t="s">
        <v>649</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267</v>
      </c>
      <c r="B256" s="571"/>
      <c r="C256" s="571"/>
      <c r="D256" s="571"/>
      <c r="E256" s="778" t="s">
        <v>650</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266</v>
      </c>
      <c r="B257" s="571"/>
      <c r="C257" s="571"/>
      <c r="D257" s="571"/>
      <c r="E257" s="778" t="s">
        <v>649</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265</v>
      </c>
      <c r="B258" s="571"/>
      <c r="C258" s="571"/>
      <c r="D258" s="571"/>
      <c r="E258" s="778" t="s">
        <v>651</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411</v>
      </c>
      <c r="B259" s="571"/>
      <c r="C259" s="571"/>
      <c r="D259" s="571"/>
      <c r="E259" s="796" t="s">
        <v>599</v>
      </c>
      <c r="F259" s="797"/>
      <c r="G259" s="797"/>
      <c r="H259" s="77" t="str">
        <f>IF(E259="","","-")</f>
        <v>-</v>
      </c>
      <c r="I259" s="797"/>
      <c r="J259" s="797"/>
      <c r="K259" s="77" t="str">
        <f>IF(I259="","","-")</f>
        <v/>
      </c>
      <c r="L259" s="793">
        <v>73</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587</v>
      </c>
      <c r="B260" s="571"/>
      <c r="C260" s="571"/>
      <c r="D260" s="571"/>
      <c r="E260" s="796" t="s">
        <v>599</v>
      </c>
      <c r="F260" s="797"/>
      <c r="G260" s="797"/>
      <c r="H260" s="77"/>
      <c r="I260" s="797"/>
      <c r="J260" s="797"/>
      <c r="K260" s="77"/>
      <c r="L260" s="793">
        <v>75</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379</v>
      </c>
      <c r="B261" s="571"/>
      <c r="C261" s="571"/>
      <c r="D261" s="571"/>
      <c r="E261" s="808">
        <v>2021</v>
      </c>
      <c r="F261" s="809"/>
      <c r="G261" s="797" t="s">
        <v>600</v>
      </c>
      <c r="H261" s="797"/>
      <c r="I261" s="797"/>
      <c r="J261" s="809">
        <v>20</v>
      </c>
      <c r="K261" s="809"/>
      <c r="L261" s="793">
        <v>79</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259</v>
      </c>
      <c r="B262" s="128"/>
      <c r="C262" s="128"/>
      <c r="D262" s="128"/>
      <c r="E262" s="128"/>
      <c r="F262" s="12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thickBot="1" x14ac:dyDescent="0.2">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thickBot="1" x14ac:dyDescent="0.2">
      <c r="A299" s="127"/>
      <c r="B299" s="128"/>
      <c r="C299" s="128"/>
      <c r="D299" s="128"/>
      <c r="E299" s="128"/>
      <c r="F299" s="129"/>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30" customHeight="1" x14ac:dyDescent="0.15">
      <c r="A301" s="813" t="s">
        <v>261</v>
      </c>
      <c r="B301" s="814"/>
      <c r="C301" s="814"/>
      <c r="D301" s="814"/>
      <c r="E301" s="814"/>
      <c r="F301" s="815"/>
      <c r="G301" s="819" t="s">
        <v>652</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238</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30"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30" customHeight="1" x14ac:dyDescent="0.15">
      <c r="A303" s="816"/>
      <c r="B303" s="817"/>
      <c r="C303" s="817"/>
      <c r="D303" s="817"/>
      <c r="E303" s="817"/>
      <c r="F303" s="818"/>
      <c r="G303" s="831" t="s">
        <v>653</v>
      </c>
      <c r="H303" s="832"/>
      <c r="I303" s="832"/>
      <c r="J303" s="832"/>
      <c r="K303" s="833"/>
      <c r="L303" s="834" t="s">
        <v>654</v>
      </c>
      <c r="M303" s="835"/>
      <c r="N303" s="835"/>
      <c r="O303" s="835"/>
      <c r="P303" s="835"/>
      <c r="Q303" s="835"/>
      <c r="R303" s="835"/>
      <c r="S303" s="835"/>
      <c r="T303" s="835"/>
      <c r="U303" s="835"/>
      <c r="V303" s="835"/>
      <c r="W303" s="835"/>
      <c r="X303" s="836"/>
      <c r="Y303" s="837">
        <v>28</v>
      </c>
      <c r="Z303" s="838"/>
      <c r="AA303" s="838"/>
      <c r="AB303" s="839"/>
      <c r="AC303" s="831"/>
      <c r="AD303" s="832"/>
      <c r="AE303" s="832"/>
      <c r="AF303" s="832"/>
      <c r="AG303" s="833"/>
      <c r="AH303" s="834"/>
      <c r="AI303" s="835"/>
      <c r="AJ303" s="835"/>
      <c r="AK303" s="835"/>
      <c r="AL303" s="835"/>
      <c r="AM303" s="835"/>
      <c r="AN303" s="835"/>
      <c r="AO303" s="835"/>
      <c r="AP303" s="835"/>
      <c r="AQ303" s="835"/>
      <c r="AR303" s="835"/>
      <c r="AS303" s="835"/>
      <c r="AT303" s="836"/>
      <c r="AU303" s="837"/>
      <c r="AV303" s="838"/>
      <c r="AW303" s="838"/>
      <c r="AX303" s="840"/>
    </row>
    <row r="304" spans="1:50" ht="30" customHeight="1" x14ac:dyDescent="0.15">
      <c r="A304" s="816"/>
      <c r="B304" s="817"/>
      <c r="C304" s="817"/>
      <c r="D304" s="817"/>
      <c r="E304" s="817"/>
      <c r="F304" s="818"/>
      <c r="G304" s="804" t="s">
        <v>653</v>
      </c>
      <c r="H304" s="805"/>
      <c r="I304" s="805"/>
      <c r="J304" s="805"/>
      <c r="K304" s="806"/>
      <c r="L304" s="798" t="s">
        <v>655</v>
      </c>
      <c r="M304" s="799"/>
      <c r="N304" s="799"/>
      <c r="O304" s="799"/>
      <c r="P304" s="799"/>
      <c r="Q304" s="799"/>
      <c r="R304" s="799"/>
      <c r="S304" s="799"/>
      <c r="T304" s="799"/>
      <c r="U304" s="799"/>
      <c r="V304" s="799"/>
      <c r="W304" s="799"/>
      <c r="X304" s="800"/>
      <c r="Y304" s="801">
        <v>7</v>
      </c>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30" hidden="1"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30" hidden="1"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30"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30"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30"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30"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30"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30"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30" customHeight="1" x14ac:dyDescent="0.15">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35</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0</v>
      </c>
      <c r="AV313" s="847"/>
      <c r="AW313" s="847"/>
      <c r="AX313" s="849"/>
    </row>
    <row r="314" spans="1:51" ht="24.75" hidden="1" customHeight="1" x14ac:dyDescent="0.15">
      <c r="A314" s="816"/>
      <c r="B314" s="817"/>
      <c r="C314" s="817"/>
      <c r="D314" s="817"/>
      <c r="E314" s="817"/>
      <c r="F314" s="818"/>
      <c r="G314" s="819" t="s">
        <v>213</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212</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214</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215</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190</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customHeight="1" thickBot="1" x14ac:dyDescent="0.2">
      <c r="A353" s="869" t="s">
        <v>572</v>
      </c>
      <c r="B353" s="870"/>
      <c r="C353" s="870"/>
      <c r="D353" s="870"/>
      <c r="E353" s="870"/>
      <c r="F353" s="870"/>
      <c r="G353" s="870"/>
      <c r="H353" s="870"/>
      <c r="I353" s="870"/>
      <c r="J353" s="870"/>
      <c r="K353" s="870"/>
      <c r="L353" s="870"/>
      <c r="M353" s="870"/>
      <c r="N353" s="870"/>
      <c r="O353" s="870"/>
      <c r="P353" s="870"/>
      <c r="Q353" s="870"/>
      <c r="R353" s="870"/>
      <c r="S353" s="870"/>
      <c r="T353" s="870"/>
      <c r="U353" s="870"/>
      <c r="V353" s="870"/>
      <c r="W353" s="870"/>
      <c r="X353" s="870"/>
      <c r="Y353" s="870"/>
      <c r="Z353" s="870"/>
      <c r="AA353" s="870"/>
      <c r="AB353" s="870"/>
      <c r="AC353" s="870"/>
      <c r="AD353" s="870"/>
      <c r="AE353" s="870"/>
      <c r="AF353" s="870"/>
      <c r="AG353" s="870"/>
      <c r="AH353" s="870"/>
      <c r="AI353" s="870"/>
      <c r="AJ353" s="870"/>
      <c r="AK353" s="871"/>
      <c r="AL353" s="872" t="s">
        <v>227</v>
      </c>
      <c r="AM353" s="873"/>
      <c r="AN353" s="873"/>
      <c r="AO353" s="79" t="s">
        <v>226</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656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4"/>
      <c r="B358" s="874"/>
      <c r="C358" s="874" t="s">
        <v>24</v>
      </c>
      <c r="D358" s="874"/>
      <c r="E358" s="874"/>
      <c r="F358" s="874"/>
      <c r="G358" s="874"/>
      <c r="H358" s="874"/>
      <c r="I358" s="874"/>
      <c r="J358" s="875" t="s">
        <v>192</v>
      </c>
      <c r="K358" s="571"/>
      <c r="L358" s="571"/>
      <c r="M358" s="571"/>
      <c r="N358" s="571"/>
      <c r="O358" s="571"/>
      <c r="P358" s="425" t="s">
        <v>25</v>
      </c>
      <c r="Q358" s="425"/>
      <c r="R358" s="425"/>
      <c r="S358" s="425"/>
      <c r="T358" s="425"/>
      <c r="U358" s="425"/>
      <c r="V358" s="425"/>
      <c r="W358" s="425"/>
      <c r="X358" s="425"/>
      <c r="Y358" s="876" t="s">
        <v>191</v>
      </c>
      <c r="Z358" s="877"/>
      <c r="AA358" s="877"/>
      <c r="AB358" s="877"/>
      <c r="AC358" s="875" t="s">
        <v>225</v>
      </c>
      <c r="AD358" s="875"/>
      <c r="AE358" s="875"/>
      <c r="AF358" s="875"/>
      <c r="AG358" s="875"/>
      <c r="AH358" s="876" t="s">
        <v>243</v>
      </c>
      <c r="AI358" s="874"/>
      <c r="AJ358" s="874"/>
      <c r="AK358" s="874"/>
      <c r="AL358" s="874" t="s">
        <v>19</v>
      </c>
      <c r="AM358" s="874"/>
      <c r="AN358" s="874"/>
      <c r="AO358" s="878"/>
      <c r="AP358" s="850" t="s">
        <v>193</v>
      </c>
      <c r="AQ358" s="850"/>
      <c r="AR358" s="850"/>
      <c r="AS358" s="850"/>
      <c r="AT358" s="850"/>
      <c r="AU358" s="850"/>
      <c r="AV358" s="850"/>
      <c r="AW358" s="850"/>
      <c r="AX358" s="850"/>
    </row>
    <row r="359" spans="1:51" ht="45" customHeight="1" x14ac:dyDescent="0.15">
      <c r="A359" s="851">
        <v>1</v>
      </c>
      <c r="B359" s="851">
        <v>1</v>
      </c>
      <c r="C359" s="852" t="s">
        <v>657</v>
      </c>
      <c r="D359" s="853"/>
      <c r="E359" s="853"/>
      <c r="F359" s="853"/>
      <c r="G359" s="853"/>
      <c r="H359" s="853"/>
      <c r="I359" s="853"/>
      <c r="J359" s="854" t="s">
        <v>610</v>
      </c>
      <c r="K359" s="855"/>
      <c r="L359" s="855"/>
      <c r="M359" s="855"/>
      <c r="N359" s="855"/>
      <c r="O359" s="855"/>
      <c r="P359" s="856" t="s">
        <v>654</v>
      </c>
      <c r="Q359" s="857"/>
      <c r="R359" s="857"/>
      <c r="S359" s="857"/>
      <c r="T359" s="857"/>
      <c r="U359" s="857"/>
      <c r="V359" s="857"/>
      <c r="W359" s="857"/>
      <c r="X359" s="857"/>
      <c r="Y359" s="858">
        <v>28</v>
      </c>
      <c r="Z359" s="859"/>
      <c r="AA359" s="859"/>
      <c r="AB359" s="860"/>
      <c r="AC359" s="861" t="s">
        <v>250</v>
      </c>
      <c r="AD359" s="862"/>
      <c r="AE359" s="862"/>
      <c r="AF359" s="862"/>
      <c r="AG359" s="862"/>
      <c r="AH359" s="863">
        <v>1</v>
      </c>
      <c r="AI359" s="864"/>
      <c r="AJ359" s="864"/>
      <c r="AK359" s="864"/>
      <c r="AL359" s="865">
        <v>95.25</v>
      </c>
      <c r="AM359" s="866"/>
      <c r="AN359" s="866"/>
      <c r="AO359" s="867"/>
      <c r="AP359" s="868" t="s">
        <v>610</v>
      </c>
      <c r="AQ359" s="868"/>
      <c r="AR359" s="868"/>
      <c r="AS359" s="868"/>
      <c r="AT359" s="868"/>
      <c r="AU359" s="868"/>
      <c r="AV359" s="868"/>
      <c r="AW359" s="868"/>
      <c r="AX359" s="868"/>
    </row>
    <row r="360" spans="1:51" ht="45" customHeight="1" x14ac:dyDescent="0.15">
      <c r="A360" s="851">
        <v>2</v>
      </c>
      <c r="B360" s="851">
        <v>1</v>
      </c>
      <c r="C360" s="852" t="s">
        <v>657</v>
      </c>
      <c r="D360" s="853"/>
      <c r="E360" s="853"/>
      <c r="F360" s="853"/>
      <c r="G360" s="853"/>
      <c r="H360" s="853"/>
      <c r="I360" s="853"/>
      <c r="J360" s="854" t="s">
        <v>610</v>
      </c>
      <c r="K360" s="855"/>
      <c r="L360" s="855"/>
      <c r="M360" s="855"/>
      <c r="N360" s="855"/>
      <c r="O360" s="855"/>
      <c r="P360" s="856" t="s">
        <v>655</v>
      </c>
      <c r="Q360" s="857"/>
      <c r="R360" s="857"/>
      <c r="S360" s="857"/>
      <c r="T360" s="857"/>
      <c r="U360" s="857"/>
      <c r="V360" s="857"/>
      <c r="W360" s="857"/>
      <c r="X360" s="857"/>
      <c r="Y360" s="858">
        <v>7</v>
      </c>
      <c r="Z360" s="859"/>
      <c r="AA360" s="859"/>
      <c r="AB360" s="860"/>
      <c r="AC360" s="861" t="s">
        <v>250</v>
      </c>
      <c r="AD360" s="862"/>
      <c r="AE360" s="862"/>
      <c r="AF360" s="862"/>
      <c r="AG360" s="862"/>
      <c r="AH360" s="863">
        <v>1</v>
      </c>
      <c r="AI360" s="864"/>
      <c r="AJ360" s="864"/>
      <c r="AK360" s="864"/>
      <c r="AL360" s="865">
        <v>83.54</v>
      </c>
      <c r="AM360" s="866"/>
      <c r="AN360" s="866"/>
      <c r="AO360" s="867"/>
      <c r="AP360" s="868" t="s">
        <v>610</v>
      </c>
      <c r="AQ360" s="868"/>
      <c r="AR360" s="868"/>
      <c r="AS360" s="868"/>
      <c r="AT360" s="868"/>
      <c r="AU360" s="868"/>
      <c r="AV360" s="868"/>
      <c r="AW360" s="868"/>
      <c r="AX360" s="868"/>
      <c r="AY360">
        <f>COUNTA($C$360)</f>
        <v>1</v>
      </c>
    </row>
    <row r="361" spans="1:51" ht="45" customHeight="1" x14ac:dyDescent="0.15">
      <c r="A361" s="851">
        <v>3</v>
      </c>
      <c r="B361" s="851">
        <v>1</v>
      </c>
      <c r="C361" s="852" t="s">
        <v>660</v>
      </c>
      <c r="D361" s="853"/>
      <c r="E361" s="853"/>
      <c r="F361" s="853"/>
      <c r="G361" s="853"/>
      <c r="H361" s="853"/>
      <c r="I361" s="853"/>
      <c r="J361" s="854" t="s">
        <v>610</v>
      </c>
      <c r="K361" s="855"/>
      <c r="L361" s="855"/>
      <c r="M361" s="855"/>
      <c r="N361" s="855"/>
      <c r="O361" s="855"/>
      <c r="P361" s="856" t="s">
        <v>661</v>
      </c>
      <c r="Q361" s="857"/>
      <c r="R361" s="857"/>
      <c r="S361" s="857"/>
      <c r="T361" s="857"/>
      <c r="U361" s="857"/>
      <c r="V361" s="857"/>
      <c r="W361" s="857"/>
      <c r="X361" s="857"/>
      <c r="Y361" s="858">
        <v>3</v>
      </c>
      <c r="Z361" s="859"/>
      <c r="AA361" s="859"/>
      <c r="AB361" s="860"/>
      <c r="AC361" s="861" t="s">
        <v>249</v>
      </c>
      <c r="AD361" s="862"/>
      <c r="AE361" s="862"/>
      <c r="AF361" s="862"/>
      <c r="AG361" s="862"/>
      <c r="AH361" s="879">
        <v>4</v>
      </c>
      <c r="AI361" s="880"/>
      <c r="AJ361" s="880"/>
      <c r="AK361" s="880"/>
      <c r="AL361" s="865">
        <v>52.9</v>
      </c>
      <c r="AM361" s="866"/>
      <c r="AN361" s="866"/>
      <c r="AO361" s="867"/>
      <c r="AP361" s="868" t="s">
        <v>610</v>
      </c>
      <c r="AQ361" s="868"/>
      <c r="AR361" s="868"/>
      <c r="AS361" s="868"/>
      <c r="AT361" s="868"/>
      <c r="AU361" s="868"/>
      <c r="AV361" s="868"/>
      <c r="AW361" s="868"/>
      <c r="AX361" s="868"/>
      <c r="AY361">
        <f>COUNTA($C$361)</f>
        <v>1</v>
      </c>
    </row>
    <row r="362" spans="1:51" ht="45" customHeight="1" x14ac:dyDescent="0.15">
      <c r="A362" s="851">
        <v>4</v>
      </c>
      <c r="B362" s="851">
        <v>1</v>
      </c>
      <c r="C362" s="852" t="s">
        <v>662</v>
      </c>
      <c r="D362" s="853"/>
      <c r="E362" s="853"/>
      <c r="F362" s="853"/>
      <c r="G362" s="853"/>
      <c r="H362" s="853"/>
      <c r="I362" s="853"/>
      <c r="J362" s="854">
        <v>2011201007211</v>
      </c>
      <c r="K362" s="855"/>
      <c r="L362" s="855"/>
      <c r="M362" s="855"/>
      <c r="N362" s="855"/>
      <c r="O362" s="855"/>
      <c r="P362" s="856" t="s">
        <v>663</v>
      </c>
      <c r="Q362" s="857"/>
      <c r="R362" s="857"/>
      <c r="S362" s="857"/>
      <c r="T362" s="857"/>
      <c r="U362" s="857"/>
      <c r="V362" s="857"/>
      <c r="W362" s="857"/>
      <c r="X362" s="857"/>
      <c r="Y362" s="858">
        <v>2</v>
      </c>
      <c r="Z362" s="859"/>
      <c r="AA362" s="859"/>
      <c r="AB362" s="860"/>
      <c r="AC362" s="861" t="s">
        <v>247</v>
      </c>
      <c r="AD362" s="862"/>
      <c r="AE362" s="862"/>
      <c r="AF362" s="862"/>
      <c r="AG362" s="862"/>
      <c r="AH362" s="879">
        <v>2</v>
      </c>
      <c r="AI362" s="880"/>
      <c r="AJ362" s="880"/>
      <c r="AK362" s="880"/>
      <c r="AL362" s="865">
        <v>63.91</v>
      </c>
      <c r="AM362" s="866"/>
      <c r="AN362" s="866"/>
      <c r="AO362" s="867"/>
      <c r="AP362" s="868" t="s">
        <v>610</v>
      </c>
      <c r="AQ362" s="868"/>
      <c r="AR362" s="868"/>
      <c r="AS362" s="868"/>
      <c r="AT362" s="868"/>
      <c r="AU362" s="868"/>
      <c r="AV362" s="868"/>
      <c r="AW362" s="868"/>
      <c r="AX362" s="868"/>
      <c r="AY362">
        <f>COUNTA($C$362)</f>
        <v>1</v>
      </c>
    </row>
    <row r="363" spans="1:51" ht="45" customHeight="1" x14ac:dyDescent="0.15">
      <c r="A363" s="851">
        <v>5</v>
      </c>
      <c r="B363" s="851">
        <v>1</v>
      </c>
      <c r="C363" s="852" t="s">
        <v>662</v>
      </c>
      <c r="D363" s="853"/>
      <c r="E363" s="853"/>
      <c r="F363" s="853"/>
      <c r="G363" s="853"/>
      <c r="H363" s="853"/>
      <c r="I363" s="853"/>
      <c r="J363" s="854">
        <v>2011201007211</v>
      </c>
      <c r="K363" s="855"/>
      <c r="L363" s="855"/>
      <c r="M363" s="855"/>
      <c r="N363" s="855"/>
      <c r="O363" s="855"/>
      <c r="P363" s="856" t="s">
        <v>664</v>
      </c>
      <c r="Q363" s="857"/>
      <c r="R363" s="857"/>
      <c r="S363" s="857"/>
      <c r="T363" s="857"/>
      <c r="U363" s="857"/>
      <c r="V363" s="857"/>
      <c r="W363" s="857"/>
      <c r="X363" s="857"/>
      <c r="Y363" s="858">
        <v>1</v>
      </c>
      <c r="Z363" s="859"/>
      <c r="AA363" s="859"/>
      <c r="AB363" s="860"/>
      <c r="AC363" s="861" t="s">
        <v>247</v>
      </c>
      <c r="AD363" s="862"/>
      <c r="AE363" s="862"/>
      <c r="AF363" s="862"/>
      <c r="AG363" s="862"/>
      <c r="AH363" s="879">
        <v>2</v>
      </c>
      <c r="AI363" s="880"/>
      <c r="AJ363" s="880"/>
      <c r="AK363" s="880"/>
      <c r="AL363" s="865">
        <v>63.91</v>
      </c>
      <c r="AM363" s="866"/>
      <c r="AN363" s="866"/>
      <c r="AO363" s="867"/>
      <c r="AP363" s="868" t="s">
        <v>610</v>
      </c>
      <c r="AQ363" s="868"/>
      <c r="AR363" s="868"/>
      <c r="AS363" s="868"/>
      <c r="AT363" s="868"/>
      <c r="AU363" s="868"/>
      <c r="AV363" s="868"/>
      <c r="AW363" s="868"/>
      <c r="AX363" s="868"/>
      <c r="AY363">
        <f>COUNTA($C$363)</f>
        <v>1</v>
      </c>
    </row>
    <row r="364" spans="1:51" ht="45" customHeight="1" x14ac:dyDescent="0.15">
      <c r="A364" s="851">
        <v>6</v>
      </c>
      <c r="B364" s="851">
        <v>1</v>
      </c>
      <c r="C364" s="852" t="s">
        <v>665</v>
      </c>
      <c r="D364" s="853"/>
      <c r="E364" s="853"/>
      <c r="F364" s="853"/>
      <c r="G364" s="853"/>
      <c r="H364" s="853"/>
      <c r="I364" s="853"/>
      <c r="J364" s="854">
        <v>3011101006857</v>
      </c>
      <c r="K364" s="855"/>
      <c r="L364" s="855"/>
      <c r="M364" s="855"/>
      <c r="N364" s="855"/>
      <c r="O364" s="855"/>
      <c r="P364" s="856" t="s">
        <v>666</v>
      </c>
      <c r="Q364" s="857"/>
      <c r="R364" s="857"/>
      <c r="S364" s="857"/>
      <c r="T364" s="857"/>
      <c r="U364" s="857"/>
      <c r="V364" s="857"/>
      <c r="W364" s="857"/>
      <c r="X364" s="857"/>
      <c r="Y364" s="858">
        <v>0.7</v>
      </c>
      <c r="Z364" s="859"/>
      <c r="AA364" s="859"/>
      <c r="AB364" s="860"/>
      <c r="AC364" s="861" t="s">
        <v>247</v>
      </c>
      <c r="AD364" s="862"/>
      <c r="AE364" s="862"/>
      <c r="AF364" s="862"/>
      <c r="AG364" s="862"/>
      <c r="AH364" s="879">
        <v>6</v>
      </c>
      <c r="AI364" s="880"/>
      <c r="AJ364" s="880"/>
      <c r="AK364" s="880"/>
      <c r="AL364" s="865">
        <v>50.84</v>
      </c>
      <c r="AM364" s="866"/>
      <c r="AN364" s="866"/>
      <c r="AO364" s="867"/>
      <c r="AP364" s="868" t="s">
        <v>610</v>
      </c>
      <c r="AQ364" s="868"/>
      <c r="AR364" s="868"/>
      <c r="AS364" s="868"/>
      <c r="AT364" s="868"/>
      <c r="AU364" s="868"/>
      <c r="AV364" s="868"/>
      <c r="AW364" s="868"/>
      <c r="AX364" s="868"/>
      <c r="AY364">
        <f>COUNTA($C$364)</f>
        <v>1</v>
      </c>
    </row>
    <row r="365" spans="1:51" ht="45" customHeight="1" x14ac:dyDescent="0.15">
      <c r="A365" s="851">
        <v>7</v>
      </c>
      <c r="B365" s="851">
        <v>1</v>
      </c>
      <c r="C365" s="852" t="s">
        <v>667</v>
      </c>
      <c r="D365" s="853"/>
      <c r="E365" s="853"/>
      <c r="F365" s="853"/>
      <c r="G365" s="853"/>
      <c r="H365" s="853"/>
      <c r="I365" s="853"/>
      <c r="J365" s="854">
        <v>7011301004830</v>
      </c>
      <c r="K365" s="855"/>
      <c r="L365" s="855"/>
      <c r="M365" s="855"/>
      <c r="N365" s="855"/>
      <c r="O365" s="855"/>
      <c r="P365" s="856" t="s">
        <v>668</v>
      </c>
      <c r="Q365" s="857"/>
      <c r="R365" s="857"/>
      <c r="S365" s="857"/>
      <c r="T365" s="857"/>
      <c r="U365" s="857"/>
      <c r="V365" s="857"/>
      <c r="W365" s="857"/>
      <c r="X365" s="857"/>
      <c r="Y365" s="858">
        <v>0.5</v>
      </c>
      <c r="Z365" s="859"/>
      <c r="AA365" s="859"/>
      <c r="AB365" s="860"/>
      <c r="AC365" s="861" t="s">
        <v>253</v>
      </c>
      <c r="AD365" s="862"/>
      <c r="AE365" s="862"/>
      <c r="AF365" s="862"/>
      <c r="AG365" s="862"/>
      <c r="AH365" s="879" t="s">
        <v>610</v>
      </c>
      <c r="AI365" s="880"/>
      <c r="AJ365" s="880"/>
      <c r="AK365" s="880"/>
      <c r="AL365" s="865" t="s">
        <v>610</v>
      </c>
      <c r="AM365" s="866"/>
      <c r="AN365" s="866"/>
      <c r="AO365" s="867"/>
      <c r="AP365" s="868" t="s">
        <v>610</v>
      </c>
      <c r="AQ365" s="868"/>
      <c r="AR365" s="868"/>
      <c r="AS365" s="868"/>
      <c r="AT365" s="868"/>
      <c r="AU365" s="868"/>
      <c r="AV365" s="868"/>
      <c r="AW365" s="868"/>
      <c r="AX365" s="868"/>
      <c r="AY365">
        <f>COUNTA($C$365)</f>
        <v>1</v>
      </c>
    </row>
    <row r="366" spans="1:51" ht="45" customHeight="1" x14ac:dyDescent="0.15">
      <c r="A366" s="851">
        <v>8</v>
      </c>
      <c r="B366" s="851">
        <v>1</v>
      </c>
      <c r="C366" s="852" t="s">
        <v>669</v>
      </c>
      <c r="D366" s="853"/>
      <c r="E366" s="853"/>
      <c r="F366" s="853"/>
      <c r="G366" s="853"/>
      <c r="H366" s="853"/>
      <c r="I366" s="853"/>
      <c r="J366" s="854">
        <v>6013401004422</v>
      </c>
      <c r="K366" s="855"/>
      <c r="L366" s="855"/>
      <c r="M366" s="855"/>
      <c r="N366" s="855"/>
      <c r="O366" s="855"/>
      <c r="P366" s="856" t="s">
        <v>670</v>
      </c>
      <c r="Q366" s="857"/>
      <c r="R366" s="857"/>
      <c r="S366" s="857"/>
      <c r="T366" s="857"/>
      <c r="U366" s="857"/>
      <c r="V366" s="857"/>
      <c r="W366" s="857"/>
      <c r="X366" s="857"/>
      <c r="Y366" s="858">
        <v>0.4</v>
      </c>
      <c r="Z366" s="859"/>
      <c r="AA366" s="859"/>
      <c r="AB366" s="860"/>
      <c r="AC366" s="861" t="s">
        <v>253</v>
      </c>
      <c r="AD366" s="862"/>
      <c r="AE366" s="862"/>
      <c r="AF366" s="862"/>
      <c r="AG366" s="862"/>
      <c r="AH366" s="879" t="s">
        <v>610</v>
      </c>
      <c r="AI366" s="880"/>
      <c r="AJ366" s="880"/>
      <c r="AK366" s="880"/>
      <c r="AL366" s="865" t="s">
        <v>610</v>
      </c>
      <c r="AM366" s="866"/>
      <c r="AN366" s="866"/>
      <c r="AO366" s="867"/>
      <c r="AP366" s="868" t="s">
        <v>610</v>
      </c>
      <c r="AQ366" s="868"/>
      <c r="AR366" s="868"/>
      <c r="AS366" s="868"/>
      <c r="AT366" s="868"/>
      <c r="AU366" s="868"/>
      <c r="AV366" s="868"/>
      <c r="AW366" s="868"/>
      <c r="AX366" s="868"/>
      <c r="AY366">
        <f>COUNTA($C$366)</f>
        <v>1</v>
      </c>
    </row>
    <row r="367" spans="1:51" ht="45" customHeight="1" x14ac:dyDescent="0.15">
      <c r="A367" s="851">
        <v>9</v>
      </c>
      <c r="B367" s="851">
        <v>1</v>
      </c>
      <c r="C367" s="852" t="s">
        <v>669</v>
      </c>
      <c r="D367" s="853"/>
      <c r="E367" s="853"/>
      <c r="F367" s="853"/>
      <c r="G367" s="853"/>
      <c r="H367" s="853"/>
      <c r="I367" s="853"/>
      <c r="J367" s="854">
        <v>6013401004422</v>
      </c>
      <c r="K367" s="855"/>
      <c r="L367" s="855"/>
      <c r="M367" s="855"/>
      <c r="N367" s="855"/>
      <c r="O367" s="855"/>
      <c r="P367" s="856" t="s">
        <v>671</v>
      </c>
      <c r="Q367" s="857"/>
      <c r="R367" s="857"/>
      <c r="S367" s="857"/>
      <c r="T367" s="857"/>
      <c r="U367" s="857"/>
      <c r="V367" s="857"/>
      <c r="W367" s="857"/>
      <c r="X367" s="857"/>
      <c r="Y367" s="858">
        <v>0.1</v>
      </c>
      <c r="Z367" s="859"/>
      <c r="AA367" s="859"/>
      <c r="AB367" s="860"/>
      <c r="AC367" s="861" t="s">
        <v>253</v>
      </c>
      <c r="AD367" s="862"/>
      <c r="AE367" s="862"/>
      <c r="AF367" s="862"/>
      <c r="AG367" s="862"/>
      <c r="AH367" s="879" t="s">
        <v>610</v>
      </c>
      <c r="AI367" s="880"/>
      <c r="AJ367" s="880"/>
      <c r="AK367" s="880"/>
      <c r="AL367" s="865" t="s">
        <v>610</v>
      </c>
      <c r="AM367" s="866"/>
      <c r="AN367" s="866"/>
      <c r="AO367" s="867"/>
      <c r="AP367" s="868" t="s">
        <v>610</v>
      </c>
      <c r="AQ367" s="868"/>
      <c r="AR367" s="868"/>
      <c r="AS367" s="868"/>
      <c r="AT367" s="868"/>
      <c r="AU367" s="868"/>
      <c r="AV367" s="868"/>
      <c r="AW367" s="868"/>
      <c r="AX367" s="868"/>
      <c r="AY367">
        <f>COUNTA($C$367)</f>
        <v>1</v>
      </c>
    </row>
    <row r="368" spans="1:51" ht="45" customHeight="1" x14ac:dyDescent="0.15">
      <c r="A368" s="851">
        <v>10</v>
      </c>
      <c r="B368" s="851">
        <v>1</v>
      </c>
      <c r="C368" s="852" t="s">
        <v>672</v>
      </c>
      <c r="D368" s="853"/>
      <c r="E368" s="853"/>
      <c r="F368" s="853"/>
      <c r="G368" s="853"/>
      <c r="H368" s="853"/>
      <c r="I368" s="853"/>
      <c r="J368" s="854">
        <v>6011101030094</v>
      </c>
      <c r="K368" s="855"/>
      <c r="L368" s="855"/>
      <c r="M368" s="855"/>
      <c r="N368" s="855"/>
      <c r="O368" s="855"/>
      <c r="P368" s="856" t="s">
        <v>673</v>
      </c>
      <c r="Q368" s="857"/>
      <c r="R368" s="857"/>
      <c r="S368" s="857"/>
      <c r="T368" s="857"/>
      <c r="U368" s="857"/>
      <c r="V368" s="857"/>
      <c r="W368" s="857"/>
      <c r="X368" s="857"/>
      <c r="Y368" s="858">
        <v>0</v>
      </c>
      <c r="Z368" s="859"/>
      <c r="AA368" s="859"/>
      <c r="AB368" s="860"/>
      <c r="AC368" s="861" t="s">
        <v>253</v>
      </c>
      <c r="AD368" s="862"/>
      <c r="AE368" s="862"/>
      <c r="AF368" s="862"/>
      <c r="AG368" s="862"/>
      <c r="AH368" s="879" t="s">
        <v>610</v>
      </c>
      <c r="AI368" s="880"/>
      <c r="AJ368" s="880"/>
      <c r="AK368" s="880"/>
      <c r="AL368" s="865" t="s">
        <v>610</v>
      </c>
      <c r="AM368" s="866"/>
      <c r="AN368" s="866"/>
      <c r="AO368" s="867"/>
      <c r="AP368" s="868" t="s">
        <v>610</v>
      </c>
      <c r="AQ368" s="868"/>
      <c r="AR368" s="868"/>
      <c r="AS368" s="868"/>
      <c r="AT368" s="868"/>
      <c r="AU368" s="868"/>
      <c r="AV368" s="868"/>
      <c r="AW368" s="868"/>
      <c r="AX368" s="868"/>
      <c r="AY368">
        <f>COUNTA($C$368)</f>
        <v>1</v>
      </c>
    </row>
    <row r="369" spans="1:51" ht="30" hidden="1" customHeight="1" x14ac:dyDescent="0.15">
      <c r="A369" s="851">
        <v>11</v>
      </c>
      <c r="B369" s="851">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861"/>
      <c r="AD369" s="862"/>
      <c r="AE369" s="862"/>
      <c r="AF369" s="862"/>
      <c r="AG369" s="862"/>
      <c r="AH369" s="879"/>
      <c r="AI369" s="880"/>
      <c r="AJ369" s="880"/>
      <c r="AK369" s="880"/>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51">
        <v>12</v>
      </c>
      <c r="B370" s="851">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79"/>
      <c r="AI370" s="880"/>
      <c r="AJ370" s="880"/>
      <c r="AK370" s="880"/>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51">
        <v>13</v>
      </c>
      <c r="B371" s="851">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79"/>
      <c r="AI371" s="880"/>
      <c r="AJ371" s="880"/>
      <c r="AK371" s="880"/>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51">
        <v>14</v>
      </c>
      <c r="B372" s="851">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79"/>
      <c r="AI372" s="880"/>
      <c r="AJ372" s="880"/>
      <c r="AK372" s="880"/>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51">
        <v>15</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79"/>
      <c r="AI373" s="880"/>
      <c r="AJ373" s="880"/>
      <c r="AK373" s="880"/>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51">
        <v>16</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79"/>
      <c r="AI374" s="880"/>
      <c r="AJ374" s="880"/>
      <c r="AK374" s="880"/>
      <c r="AL374" s="865"/>
      <c r="AM374" s="866"/>
      <c r="AN374" s="866"/>
      <c r="AO374" s="867"/>
      <c r="AP374" s="868"/>
      <c r="AQ374" s="868"/>
      <c r="AR374" s="868"/>
      <c r="AS374" s="868"/>
      <c r="AT374" s="868"/>
      <c r="AU374" s="868"/>
      <c r="AV374" s="868"/>
      <c r="AW374" s="868"/>
      <c r="AX374" s="868"/>
      <c r="AY374">
        <f>COUNTA($C$374)</f>
        <v>0</v>
      </c>
    </row>
    <row r="375" spans="1:51" s="16" customFormat="1" ht="30" hidden="1" customHeight="1" x14ac:dyDescent="0.15">
      <c r="A375" s="851">
        <v>17</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79"/>
      <c r="AI375" s="880"/>
      <c r="AJ375" s="880"/>
      <c r="AK375" s="880"/>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51">
        <v>18</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79"/>
      <c r="AI376" s="880"/>
      <c r="AJ376" s="880"/>
      <c r="AK376" s="880"/>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51">
        <v>19</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79"/>
      <c r="AI377" s="880"/>
      <c r="AJ377" s="880"/>
      <c r="AK377" s="880"/>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51">
        <v>20</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79"/>
      <c r="AI378" s="880"/>
      <c r="AJ378" s="880"/>
      <c r="AK378" s="880"/>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51">
        <v>21</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79"/>
      <c r="AI379" s="880"/>
      <c r="AJ379" s="880"/>
      <c r="AK379" s="880"/>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51">
        <v>22</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79"/>
      <c r="AI380" s="880"/>
      <c r="AJ380" s="880"/>
      <c r="AK380" s="880"/>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51">
        <v>23</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79"/>
      <c r="AI381" s="880"/>
      <c r="AJ381" s="880"/>
      <c r="AK381" s="880"/>
      <c r="AL381" s="865"/>
      <c r="AM381" s="866"/>
      <c r="AN381" s="866"/>
      <c r="AO381" s="867"/>
      <c r="AP381" s="868"/>
      <c r="AQ381" s="868"/>
      <c r="AR381" s="868"/>
      <c r="AS381" s="868"/>
      <c r="AT381" s="868"/>
      <c r="AU381" s="868"/>
      <c r="AV381" s="868"/>
      <c r="AW381" s="868"/>
      <c r="AX381" s="868"/>
      <c r="AY381">
        <f>COUNTA($C$381)</f>
        <v>0</v>
      </c>
    </row>
    <row r="382" spans="1:51" ht="30" hidden="1" customHeight="1" x14ac:dyDescent="0.15">
      <c r="A382" s="851">
        <v>24</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79"/>
      <c r="AI382" s="880"/>
      <c r="AJ382" s="880"/>
      <c r="AK382" s="880"/>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51">
        <v>25</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79"/>
      <c r="AI383" s="880"/>
      <c r="AJ383" s="880"/>
      <c r="AK383" s="880"/>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51">
        <v>26</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79"/>
      <c r="AI384" s="880"/>
      <c r="AJ384" s="880"/>
      <c r="AK384" s="880"/>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51">
        <v>27</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79"/>
      <c r="AI385" s="880"/>
      <c r="AJ385" s="880"/>
      <c r="AK385" s="880"/>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51">
        <v>28</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79"/>
      <c r="AI386" s="880"/>
      <c r="AJ386" s="880"/>
      <c r="AK386" s="880"/>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51">
        <v>29</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79"/>
      <c r="AI387" s="880"/>
      <c r="AJ387" s="880"/>
      <c r="AK387" s="880"/>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51">
        <v>30</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79"/>
      <c r="AI388" s="880"/>
      <c r="AJ388" s="880"/>
      <c r="AK388" s="880"/>
      <c r="AL388" s="865"/>
      <c r="AM388" s="866"/>
      <c r="AN388" s="866"/>
      <c r="AO388" s="867"/>
      <c r="AP388" s="868"/>
      <c r="AQ388" s="868"/>
      <c r="AR388" s="868"/>
      <c r="AS388" s="868"/>
      <c r="AT388" s="868"/>
      <c r="AU388" s="868"/>
      <c r="AV388" s="868"/>
      <c r="AW388" s="868"/>
      <c r="AX388" s="868"/>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41" t="s">
        <v>674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4"/>
      <c r="B391" s="874"/>
      <c r="C391" s="874" t="s">
        <v>24</v>
      </c>
      <c r="D391" s="874"/>
      <c r="E391" s="874"/>
      <c r="F391" s="874"/>
      <c r="G391" s="874"/>
      <c r="H391" s="874"/>
      <c r="I391" s="874"/>
      <c r="J391" s="875" t="s">
        <v>192</v>
      </c>
      <c r="K391" s="571"/>
      <c r="L391" s="571"/>
      <c r="M391" s="571"/>
      <c r="N391" s="571"/>
      <c r="O391" s="571"/>
      <c r="P391" s="425" t="s">
        <v>25</v>
      </c>
      <c r="Q391" s="425"/>
      <c r="R391" s="425"/>
      <c r="S391" s="425"/>
      <c r="T391" s="425"/>
      <c r="U391" s="425"/>
      <c r="V391" s="425"/>
      <c r="W391" s="425"/>
      <c r="X391" s="425"/>
      <c r="Y391" s="876" t="s">
        <v>191</v>
      </c>
      <c r="Z391" s="877"/>
      <c r="AA391" s="877"/>
      <c r="AB391" s="877"/>
      <c r="AC391" s="875" t="s">
        <v>225</v>
      </c>
      <c r="AD391" s="875"/>
      <c r="AE391" s="875"/>
      <c r="AF391" s="875"/>
      <c r="AG391" s="875"/>
      <c r="AH391" s="876" t="s">
        <v>243</v>
      </c>
      <c r="AI391" s="874"/>
      <c r="AJ391" s="874"/>
      <c r="AK391" s="874"/>
      <c r="AL391" s="874" t="s">
        <v>19</v>
      </c>
      <c r="AM391" s="874"/>
      <c r="AN391" s="874"/>
      <c r="AO391" s="878"/>
      <c r="AP391" s="850" t="s">
        <v>193</v>
      </c>
      <c r="AQ391" s="850"/>
      <c r="AR391" s="850"/>
      <c r="AS391" s="850"/>
      <c r="AT391" s="850"/>
      <c r="AU391" s="850"/>
      <c r="AV391" s="850"/>
      <c r="AW391" s="850"/>
      <c r="AX391" s="850"/>
      <c r="AY391">
        <f>$AY$389</f>
        <v>1</v>
      </c>
    </row>
    <row r="392" spans="1:51" ht="45" customHeight="1" x14ac:dyDescent="0.15">
      <c r="A392" s="851">
        <v>1</v>
      </c>
      <c r="B392" s="851">
        <v>1</v>
      </c>
      <c r="C392" s="852" t="s">
        <v>658</v>
      </c>
      <c r="D392" s="853"/>
      <c r="E392" s="853"/>
      <c r="F392" s="853"/>
      <c r="G392" s="853"/>
      <c r="H392" s="853"/>
      <c r="I392" s="853"/>
      <c r="J392" s="854">
        <v>7013205000047</v>
      </c>
      <c r="K392" s="855"/>
      <c r="L392" s="855"/>
      <c r="M392" s="855"/>
      <c r="N392" s="855"/>
      <c r="O392" s="855"/>
      <c r="P392" s="856" t="s">
        <v>659</v>
      </c>
      <c r="Q392" s="857"/>
      <c r="R392" s="857"/>
      <c r="S392" s="857"/>
      <c r="T392" s="857"/>
      <c r="U392" s="857"/>
      <c r="V392" s="857"/>
      <c r="W392" s="857"/>
      <c r="X392" s="857"/>
      <c r="Y392" s="858">
        <v>0.3</v>
      </c>
      <c r="Z392" s="859"/>
      <c r="AA392" s="859"/>
      <c r="AB392" s="860"/>
      <c r="AC392" s="861" t="s">
        <v>254</v>
      </c>
      <c r="AD392" s="862"/>
      <c r="AE392" s="862"/>
      <c r="AF392" s="862"/>
      <c r="AG392" s="862"/>
      <c r="AH392" s="863">
        <v>1</v>
      </c>
      <c r="AI392" s="864"/>
      <c r="AJ392" s="864"/>
      <c r="AK392" s="864"/>
      <c r="AL392" s="865">
        <v>100</v>
      </c>
      <c r="AM392" s="866"/>
      <c r="AN392" s="866"/>
      <c r="AO392" s="867"/>
      <c r="AP392" s="868" t="s">
        <v>610</v>
      </c>
      <c r="AQ392" s="868"/>
      <c r="AR392" s="868"/>
      <c r="AS392" s="868"/>
      <c r="AT392" s="868"/>
      <c r="AU392" s="868"/>
      <c r="AV392" s="868"/>
      <c r="AW392" s="868"/>
      <c r="AX392" s="868"/>
      <c r="AY392">
        <f>$AY$389</f>
        <v>1</v>
      </c>
    </row>
    <row r="393" spans="1:51" ht="30" hidden="1" customHeight="1" x14ac:dyDescent="0.15">
      <c r="A393" s="851">
        <v>2</v>
      </c>
      <c r="B393" s="851">
        <v>1</v>
      </c>
      <c r="C393" s="852"/>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51">
        <v>3</v>
      </c>
      <c r="B394" s="851">
        <v>1</v>
      </c>
      <c r="C394" s="852"/>
      <c r="D394" s="853"/>
      <c r="E394" s="853"/>
      <c r="F394" s="853"/>
      <c r="G394" s="853"/>
      <c r="H394" s="853"/>
      <c r="I394" s="853"/>
      <c r="J394" s="854"/>
      <c r="K394" s="855"/>
      <c r="L394" s="855"/>
      <c r="M394" s="855"/>
      <c r="N394" s="855"/>
      <c r="O394" s="855"/>
      <c r="P394" s="856"/>
      <c r="Q394" s="857"/>
      <c r="R394" s="857"/>
      <c r="S394" s="857"/>
      <c r="T394" s="857"/>
      <c r="U394" s="857"/>
      <c r="V394" s="857"/>
      <c r="W394" s="857"/>
      <c r="X394" s="857"/>
      <c r="Y394" s="858"/>
      <c r="Z394" s="859"/>
      <c r="AA394" s="859"/>
      <c r="AB394" s="860"/>
      <c r="AC394" s="861"/>
      <c r="AD394" s="862"/>
      <c r="AE394" s="862"/>
      <c r="AF394" s="862"/>
      <c r="AG394" s="862"/>
      <c r="AH394" s="879"/>
      <c r="AI394" s="880"/>
      <c r="AJ394" s="880"/>
      <c r="AK394" s="880"/>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51">
        <v>4</v>
      </c>
      <c r="B395" s="851">
        <v>1</v>
      </c>
      <c r="C395" s="852"/>
      <c r="D395" s="853"/>
      <c r="E395" s="853"/>
      <c r="F395" s="853"/>
      <c r="G395" s="853"/>
      <c r="H395" s="853"/>
      <c r="I395" s="853"/>
      <c r="J395" s="854"/>
      <c r="K395" s="855"/>
      <c r="L395" s="855"/>
      <c r="M395" s="855"/>
      <c r="N395" s="855"/>
      <c r="O395" s="855"/>
      <c r="P395" s="856"/>
      <c r="Q395" s="857"/>
      <c r="R395" s="857"/>
      <c r="S395" s="857"/>
      <c r="T395" s="857"/>
      <c r="U395" s="857"/>
      <c r="V395" s="857"/>
      <c r="W395" s="857"/>
      <c r="X395" s="857"/>
      <c r="Y395" s="858"/>
      <c r="Z395" s="859"/>
      <c r="AA395" s="859"/>
      <c r="AB395" s="860"/>
      <c r="AC395" s="861"/>
      <c r="AD395" s="862"/>
      <c r="AE395" s="862"/>
      <c r="AF395" s="862"/>
      <c r="AG395" s="862"/>
      <c r="AH395" s="879"/>
      <c r="AI395" s="880"/>
      <c r="AJ395" s="880"/>
      <c r="AK395" s="880"/>
      <c r="AL395" s="865"/>
      <c r="AM395" s="866"/>
      <c r="AN395" s="866"/>
      <c r="AO395" s="867"/>
      <c r="AP395" s="868"/>
      <c r="AQ395" s="868"/>
      <c r="AR395" s="868"/>
      <c r="AS395" s="868"/>
      <c r="AT395" s="868"/>
      <c r="AU395" s="868"/>
      <c r="AV395" s="868"/>
      <c r="AW395" s="868"/>
      <c r="AX395" s="868"/>
      <c r="AY395">
        <f>COUNTA($C$395)</f>
        <v>0</v>
      </c>
    </row>
    <row r="396" spans="1:51" ht="30" hidden="1" customHeight="1" x14ac:dyDescent="0.15">
      <c r="A396" s="851">
        <v>5</v>
      </c>
      <c r="B396" s="851">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861"/>
      <c r="AD396" s="862"/>
      <c r="AE396" s="862"/>
      <c r="AF396" s="862"/>
      <c r="AG396" s="862"/>
      <c r="AH396" s="879"/>
      <c r="AI396" s="880"/>
      <c r="AJ396" s="880"/>
      <c r="AK396" s="880"/>
      <c r="AL396" s="865"/>
      <c r="AM396" s="866"/>
      <c r="AN396" s="866"/>
      <c r="AO396" s="867"/>
      <c r="AP396" s="868"/>
      <c r="AQ396" s="868"/>
      <c r="AR396" s="868"/>
      <c r="AS396" s="868"/>
      <c r="AT396" s="868"/>
      <c r="AU396" s="868"/>
      <c r="AV396" s="868"/>
      <c r="AW396" s="868"/>
      <c r="AX396" s="868"/>
      <c r="AY396">
        <f>COUNTA($C$396)</f>
        <v>0</v>
      </c>
    </row>
    <row r="397" spans="1:51" ht="30" hidden="1" customHeight="1" x14ac:dyDescent="0.15">
      <c r="A397" s="851">
        <v>6</v>
      </c>
      <c r="B397" s="851">
        <v>1</v>
      </c>
      <c r="C397" s="853"/>
      <c r="D397" s="853"/>
      <c r="E397" s="853"/>
      <c r="F397" s="853"/>
      <c r="G397" s="853"/>
      <c r="H397" s="853"/>
      <c r="I397" s="853"/>
      <c r="J397" s="854"/>
      <c r="K397" s="855"/>
      <c r="L397" s="855"/>
      <c r="M397" s="855"/>
      <c r="N397" s="855"/>
      <c r="O397" s="855"/>
      <c r="P397" s="857"/>
      <c r="Q397" s="857"/>
      <c r="R397" s="857"/>
      <c r="S397" s="857"/>
      <c r="T397" s="857"/>
      <c r="U397" s="857"/>
      <c r="V397" s="857"/>
      <c r="W397" s="857"/>
      <c r="X397" s="857"/>
      <c r="Y397" s="858"/>
      <c r="Z397" s="859"/>
      <c r="AA397" s="859"/>
      <c r="AB397" s="860"/>
      <c r="AC397" s="861"/>
      <c r="AD397" s="862"/>
      <c r="AE397" s="862"/>
      <c r="AF397" s="862"/>
      <c r="AG397" s="862"/>
      <c r="AH397" s="879"/>
      <c r="AI397" s="880"/>
      <c r="AJ397" s="880"/>
      <c r="AK397" s="880"/>
      <c r="AL397" s="865"/>
      <c r="AM397" s="866"/>
      <c r="AN397" s="866"/>
      <c r="AO397" s="867"/>
      <c r="AP397" s="868"/>
      <c r="AQ397" s="868"/>
      <c r="AR397" s="868"/>
      <c r="AS397" s="868"/>
      <c r="AT397" s="868"/>
      <c r="AU397" s="868"/>
      <c r="AV397" s="868"/>
      <c r="AW397" s="868"/>
      <c r="AX397" s="868"/>
      <c r="AY397">
        <f>COUNTA($C$397)</f>
        <v>0</v>
      </c>
    </row>
    <row r="398" spans="1:51" ht="30" hidden="1" customHeight="1" x14ac:dyDescent="0.15">
      <c r="A398" s="851">
        <v>7</v>
      </c>
      <c r="B398" s="851">
        <v>1</v>
      </c>
      <c r="C398" s="853"/>
      <c r="D398" s="853"/>
      <c r="E398" s="853"/>
      <c r="F398" s="853"/>
      <c r="G398" s="853"/>
      <c r="H398" s="853"/>
      <c r="I398" s="853"/>
      <c r="J398" s="854"/>
      <c r="K398" s="855"/>
      <c r="L398" s="855"/>
      <c r="M398" s="855"/>
      <c r="N398" s="855"/>
      <c r="O398" s="855"/>
      <c r="P398" s="857"/>
      <c r="Q398" s="857"/>
      <c r="R398" s="857"/>
      <c r="S398" s="857"/>
      <c r="T398" s="857"/>
      <c r="U398" s="857"/>
      <c r="V398" s="857"/>
      <c r="W398" s="857"/>
      <c r="X398" s="857"/>
      <c r="Y398" s="858"/>
      <c r="Z398" s="859"/>
      <c r="AA398" s="859"/>
      <c r="AB398" s="860"/>
      <c r="AC398" s="861"/>
      <c r="AD398" s="862"/>
      <c r="AE398" s="862"/>
      <c r="AF398" s="862"/>
      <c r="AG398" s="862"/>
      <c r="AH398" s="879"/>
      <c r="AI398" s="880"/>
      <c r="AJ398" s="880"/>
      <c r="AK398" s="880"/>
      <c r="AL398" s="865"/>
      <c r="AM398" s="866"/>
      <c r="AN398" s="866"/>
      <c r="AO398" s="867"/>
      <c r="AP398" s="868"/>
      <c r="AQ398" s="868"/>
      <c r="AR398" s="868"/>
      <c r="AS398" s="868"/>
      <c r="AT398" s="868"/>
      <c r="AU398" s="868"/>
      <c r="AV398" s="868"/>
      <c r="AW398" s="868"/>
      <c r="AX398" s="868"/>
      <c r="AY398">
        <f>COUNTA($C$398)</f>
        <v>0</v>
      </c>
    </row>
    <row r="399" spans="1:51" ht="30" hidden="1" customHeight="1" x14ac:dyDescent="0.15">
      <c r="A399" s="851">
        <v>8</v>
      </c>
      <c r="B399" s="851">
        <v>1</v>
      </c>
      <c r="C399" s="853"/>
      <c r="D399" s="853"/>
      <c r="E399" s="853"/>
      <c r="F399" s="853"/>
      <c r="G399" s="853"/>
      <c r="H399" s="853"/>
      <c r="I399" s="853"/>
      <c r="J399" s="854"/>
      <c r="K399" s="855"/>
      <c r="L399" s="855"/>
      <c r="M399" s="855"/>
      <c r="N399" s="855"/>
      <c r="O399" s="855"/>
      <c r="P399" s="857"/>
      <c r="Q399" s="857"/>
      <c r="R399" s="857"/>
      <c r="S399" s="857"/>
      <c r="T399" s="857"/>
      <c r="U399" s="857"/>
      <c r="V399" s="857"/>
      <c r="W399" s="857"/>
      <c r="X399" s="857"/>
      <c r="Y399" s="858"/>
      <c r="Z399" s="859"/>
      <c r="AA399" s="859"/>
      <c r="AB399" s="860"/>
      <c r="AC399" s="861"/>
      <c r="AD399" s="862"/>
      <c r="AE399" s="862"/>
      <c r="AF399" s="862"/>
      <c r="AG399" s="862"/>
      <c r="AH399" s="879"/>
      <c r="AI399" s="880"/>
      <c r="AJ399" s="880"/>
      <c r="AK399" s="880"/>
      <c r="AL399" s="865"/>
      <c r="AM399" s="866"/>
      <c r="AN399" s="866"/>
      <c r="AO399" s="867"/>
      <c r="AP399" s="868"/>
      <c r="AQ399" s="868"/>
      <c r="AR399" s="868"/>
      <c r="AS399" s="868"/>
      <c r="AT399" s="868"/>
      <c r="AU399" s="868"/>
      <c r="AV399" s="868"/>
      <c r="AW399" s="868"/>
      <c r="AX399" s="868"/>
      <c r="AY399">
        <f>COUNTA($C$399)</f>
        <v>0</v>
      </c>
    </row>
    <row r="400" spans="1:51" ht="30" hidden="1" customHeight="1" x14ac:dyDescent="0.15">
      <c r="A400" s="851">
        <v>9</v>
      </c>
      <c r="B400" s="851">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79"/>
      <c r="AI400" s="880"/>
      <c r="AJ400" s="880"/>
      <c r="AK400" s="880"/>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51">
        <v>10</v>
      </c>
      <c r="B401" s="851">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861"/>
      <c r="AD401" s="862"/>
      <c r="AE401" s="862"/>
      <c r="AF401" s="862"/>
      <c r="AG401" s="862"/>
      <c r="AH401" s="879"/>
      <c r="AI401" s="880"/>
      <c r="AJ401" s="880"/>
      <c r="AK401" s="880"/>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51">
        <v>11</v>
      </c>
      <c r="B402" s="851">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861"/>
      <c r="AD402" s="862"/>
      <c r="AE402" s="862"/>
      <c r="AF402" s="862"/>
      <c r="AG402" s="862"/>
      <c r="AH402" s="879"/>
      <c r="AI402" s="880"/>
      <c r="AJ402" s="880"/>
      <c r="AK402" s="880"/>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51">
        <v>12</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79"/>
      <c r="AI403" s="880"/>
      <c r="AJ403" s="880"/>
      <c r="AK403" s="880"/>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51">
        <v>13</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79"/>
      <c r="AI404" s="880"/>
      <c r="AJ404" s="880"/>
      <c r="AK404" s="880"/>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51">
        <v>14</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79"/>
      <c r="AI405" s="880"/>
      <c r="AJ405" s="880"/>
      <c r="AK405" s="880"/>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51">
        <v>15</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79"/>
      <c r="AI406" s="880"/>
      <c r="AJ406" s="880"/>
      <c r="AK406" s="880"/>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51">
        <v>16</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79"/>
      <c r="AI407" s="880"/>
      <c r="AJ407" s="880"/>
      <c r="AK407" s="880"/>
      <c r="AL407" s="865"/>
      <c r="AM407" s="866"/>
      <c r="AN407" s="866"/>
      <c r="AO407" s="867"/>
      <c r="AP407" s="868"/>
      <c r="AQ407" s="868"/>
      <c r="AR407" s="868"/>
      <c r="AS407" s="868"/>
      <c r="AT407" s="868"/>
      <c r="AU407" s="868"/>
      <c r="AV407" s="868"/>
      <c r="AW407" s="868"/>
      <c r="AX407" s="868"/>
      <c r="AY407">
        <f>COUNTA($C$407)</f>
        <v>0</v>
      </c>
    </row>
    <row r="408" spans="1:51" s="16" customFormat="1" ht="30" hidden="1" customHeight="1" x14ac:dyDescent="0.15">
      <c r="A408" s="851">
        <v>17</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79"/>
      <c r="AI408" s="880"/>
      <c r="AJ408" s="880"/>
      <c r="AK408" s="880"/>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51">
        <v>18</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79"/>
      <c r="AI409" s="880"/>
      <c r="AJ409" s="880"/>
      <c r="AK409" s="880"/>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51">
        <v>19</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79"/>
      <c r="AI410" s="880"/>
      <c r="AJ410" s="880"/>
      <c r="AK410" s="880"/>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51">
        <v>20</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79"/>
      <c r="AI411" s="880"/>
      <c r="AJ411" s="880"/>
      <c r="AK411" s="880"/>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51">
        <v>21</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79"/>
      <c r="AI412" s="880"/>
      <c r="AJ412" s="880"/>
      <c r="AK412" s="880"/>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51">
        <v>22</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79"/>
      <c r="AI413" s="880"/>
      <c r="AJ413" s="880"/>
      <c r="AK413" s="880"/>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51">
        <v>23</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79"/>
      <c r="AI414" s="880"/>
      <c r="AJ414" s="880"/>
      <c r="AK414" s="880"/>
      <c r="AL414" s="865"/>
      <c r="AM414" s="866"/>
      <c r="AN414" s="866"/>
      <c r="AO414" s="867"/>
      <c r="AP414" s="868"/>
      <c r="AQ414" s="868"/>
      <c r="AR414" s="868"/>
      <c r="AS414" s="868"/>
      <c r="AT414" s="868"/>
      <c r="AU414" s="868"/>
      <c r="AV414" s="868"/>
      <c r="AW414" s="868"/>
      <c r="AX414" s="868"/>
      <c r="AY414">
        <f>COUNTA($C$414)</f>
        <v>0</v>
      </c>
    </row>
    <row r="415" spans="1:51" ht="30" hidden="1" customHeight="1" x14ac:dyDescent="0.15">
      <c r="A415" s="851">
        <v>24</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79"/>
      <c r="AI415" s="880"/>
      <c r="AJ415" s="880"/>
      <c r="AK415" s="880"/>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51">
        <v>25</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79"/>
      <c r="AI416" s="880"/>
      <c r="AJ416" s="880"/>
      <c r="AK416" s="880"/>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51">
        <v>26</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79"/>
      <c r="AI417" s="880"/>
      <c r="AJ417" s="880"/>
      <c r="AK417" s="880"/>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51">
        <v>27</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79"/>
      <c r="AI418" s="880"/>
      <c r="AJ418" s="880"/>
      <c r="AK418" s="880"/>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51">
        <v>28</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79"/>
      <c r="AI419" s="880"/>
      <c r="AJ419" s="880"/>
      <c r="AK419" s="880"/>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51">
        <v>29</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79"/>
      <c r="AI420" s="880"/>
      <c r="AJ420" s="880"/>
      <c r="AK420" s="880"/>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51">
        <v>30</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79"/>
      <c r="AI421" s="880"/>
      <c r="AJ421" s="880"/>
      <c r="AK421" s="880"/>
      <c r="AL421" s="865"/>
      <c r="AM421" s="866"/>
      <c r="AN421" s="866"/>
      <c r="AO421" s="867"/>
      <c r="AP421" s="868"/>
      <c r="AQ421" s="868"/>
      <c r="AR421" s="868"/>
      <c r="AS421" s="868"/>
      <c r="AT421" s="868"/>
      <c r="AU421" s="868"/>
      <c r="AV421" s="868"/>
      <c r="AW421" s="868"/>
      <c r="AX421" s="868"/>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4"/>
      <c r="B424" s="874"/>
      <c r="C424" s="874" t="s">
        <v>24</v>
      </c>
      <c r="D424" s="874"/>
      <c r="E424" s="874"/>
      <c r="F424" s="874"/>
      <c r="G424" s="874"/>
      <c r="H424" s="874"/>
      <c r="I424" s="874"/>
      <c r="J424" s="875" t="s">
        <v>192</v>
      </c>
      <c r="K424" s="571"/>
      <c r="L424" s="571"/>
      <c r="M424" s="571"/>
      <c r="N424" s="571"/>
      <c r="O424" s="571"/>
      <c r="P424" s="425" t="s">
        <v>25</v>
      </c>
      <c r="Q424" s="425"/>
      <c r="R424" s="425"/>
      <c r="S424" s="425"/>
      <c r="T424" s="425"/>
      <c r="U424" s="425"/>
      <c r="V424" s="425"/>
      <c r="W424" s="425"/>
      <c r="X424" s="425"/>
      <c r="Y424" s="876" t="s">
        <v>191</v>
      </c>
      <c r="Z424" s="877"/>
      <c r="AA424" s="877"/>
      <c r="AB424" s="877"/>
      <c r="AC424" s="875" t="s">
        <v>225</v>
      </c>
      <c r="AD424" s="875"/>
      <c r="AE424" s="875"/>
      <c r="AF424" s="875"/>
      <c r="AG424" s="875"/>
      <c r="AH424" s="876" t="s">
        <v>243</v>
      </c>
      <c r="AI424" s="874"/>
      <c r="AJ424" s="874"/>
      <c r="AK424" s="874"/>
      <c r="AL424" s="874" t="s">
        <v>19</v>
      </c>
      <c r="AM424" s="874"/>
      <c r="AN424" s="874"/>
      <c r="AO424" s="878"/>
      <c r="AP424" s="850" t="s">
        <v>193</v>
      </c>
      <c r="AQ424" s="850"/>
      <c r="AR424" s="850"/>
      <c r="AS424" s="850"/>
      <c r="AT424" s="850"/>
      <c r="AU424" s="850"/>
      <c r="AV424" s="850"/>
      <c r="AW424" s="850"/>
      <c r="AX424" s="850"/>
      <c r="AY424">
        <f>$AY$422</f>
        <v>0</v>
      </c>
    </row>
    <row r="425" spans="1:51" ht="30" hidden="1" customHeight="1" x14ac:dyDescent="0.15">
      <c r="A425" s="851">
        <v>1</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65"/>
      <c r="AM425" s="866"/>
      <c r="AN425" s="866"/>
      <c r="AO425" s="867"/>
      <c r="AP425" s="868"/>
      <c r="AQ425" s="868"/>
      <c r="AR425" s="868"/>
      <c r="AS425" s="868"/>
      <c r="AT425" s="868"/>
      <c r="AU425" s="868"/>
      <c r="AV425" s="868"/>
      <c r="AW425" s="868"/>
      <c r="AX425" s="868"/>
      <c r="AY425">
        <f>$AY$422</f>
        <v>0</v>
      </c>
    </row>
    <row r="426" spans="1:51" ht="30" hidden="1" customHeight="1" x14ac:dyDescent="0.15">
      <c r="A426" s="851">
        <v>2</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51">
        <v>3</v>
      </c>
      <c r="B427" s="851">
        <v>1</v>
      </c>
      <c r="C427" s="852"/>
      <c r="D427" s="853"/>
      <c r="E427" s="853"/>
      <c r="F427" s="853"/>
      <c r="G427" s="853"/>
      <c r="H427" s="853"/>
      <c r="I427" s="853"/>
      <c r="J427" s="854"/>
      <c r="K427" s="855"/>
      <c r="L427" s="855"/>
      <c r="M427" s="855"/>
      <c r="N427" s="855"/>
      <c r="O427" s="855"/>
      <c r="P427" s="856"/>
      <c r="Q427" s="857"/>
      <c r="R427" s="857"/>
      <c r="S427" s="857"/>
      <c r="T427" s="857"/>
      <c r="U427" s="857"/>
      <c r="V427" s="857"/>
      <c r="W427" s="857"/>
      <c r="X427" s="857"/>
      <c r="Y427" s="858"/>
      <c r="Z427" s="859"/>
      <c r="AA427" s="859"/>
      <c r="AB427" s="860"/>
      <c r="AC427" s="861"/>
      <c r="AD427" s="862"/>
      <c r="AE427" s="862"/>
      <c r="AF427" s="862"/>
      <c r="AG427" s="862"/>
      <c r="AH427" s="879"/>
      <c r="AI427" s="880"/>
      <c r="AJ427" s="880"/>
      <c r="AK427" s="880"/>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51">
        <v>4</v>
      </c>
      <c r="B428" s="851">
        <v>1</v>
      </c>
      <c r="C428" s="852"/>
      <c r="D428" s="853"/>
      <c r="E428" s="853"/>
      <c r="F428" s="853"/>
      <c r="G428" s="853"/>
      <c r="H428" s="853"/>
      <c r="I428" s="853"/>
      <c r="J428" s="854"/>
      <c r="K428" s="855"/>
      <c r="L428" s="855"/>
      <c r="M428" s="855"/>
      <c r="N428" s="855"/>
      <c r="O428" s="855"/>
      <c r="P428" s="856"/>
      <c r="Q428" s="857"/>
      <c r="R428" s="857"/>
      <c r="S428" s="857"/>
      <c r="T428" s="857"/>
      <c r="U428" s="857"/>
      <c r="V428" s="857"/>
      <c r="W428" s="857"/>
      <c r="X428" s="857"/>
      <c r="Y428" s="858"/>
      <c r="Z428" s="859"/>
      <c r="AA428" s="859"/>
      <c r="AB428" s="860"/>
      <c r="AC428" s="861"/>
      <c r="AD428" s="862"/>
      <c r="AE428" s="862"/>
      <c r="AF428" s="862"/>
      <c r="AG428" s="862"/>
      <c r="AH428" s="879"/>
      <c r="AI428" s="880"/>
      <c r="AJ428" s="880"/>
      <c r="AK428" s="880"/>
      <c r="AL428" s="865"/>
      <c r="AM428" s="866"/>
      <c r="AN428" s="866"/>
      <c r="AO428" s="867"/>
      <c r="AP428" s="868"/>
      <c r="AQ428" s="868"/>
      <c r="AR428" s="868"/>
      <c r="AS428" s="868"/>
      <c r="AT428" s="868"/>
      <c r="AU428" s="868"/>
      <c r="AV428" s="868"/>
      <c r="AW428" s="868"/>
      <c r="AX428" s="868"/>
      <c r="AY428">
        <f>COUNTA($C$428)</f>
        <v>0</v>
      </c>
    </row>
    <row r="429" spans="1:51" ht="30" hidden="1" customHeight="1" x14ac:dyDescent="0.15">
      <c r="A429" s="851">
        <v>5</v>
      </c>
      <c r="B429" s="851">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861"/>
      <c r="AD429" s="862"/>
      <c r="AE429" s="862"/>
      <c r="AF429" s="862"/>
      <c r="AG429" s="862"/>
      <c r="AH429" s="879"/>
      <c r="AI429" s="880"/>
      <c r="AJ429" s="880"/>
      <c r="AK429" s="880"/>
      <c r="AL429" s="865"/>
      <c r="AM429" s="866"/>
      <c r="AN429" s="866"/>
      <c r="AO429" s="867"/>
      <c r="AP429" s="868"/>
      <c r="AQ429" s="868"/>
      <c r="AR429" s="868"/>
      <c r="AS429" s="868"/>
      <c r="AT429" s="868"/>
      <c r="AU429" s="868"/>
      <c r="AV429" s="868"/>
      <c r="AW429" s="868"/>
      <c r="AX429" s="868"/>
      <c r="AY429">
        <f>COUNTA($C$429)</f>
        <v>0</v>
      </c>
    </row>
    <row r="430" spans="1:51" ht="30" hidden="1" customHeight="1" x14ac:dyDescent="0.15">
      <c r="A430" s="851">
        <v>6</v>
      </c>
      <c r="B430" s="851">
        <v>1</v>
      </c>
      <c r="C430" s="853"/>
      <c r="D430" s="853"/>
      <c r="E430" s="853"/>
      <c r="F430" s="853"/>
      <c r="G430" s="853"/>
      <c r="H430" s="853"/>
      <c r="I430" s="853"/>
      <c r="J430" s="854"/>
      <c r="K430" s="855"/>
      <c r="L430" s="855"/>
      <c r="M430" s="855"/>
      <c r="N430" s="855"/>
      <c r="O430" s="855"/>
      <c r="P430" s="857"/>
      <c r="Q430" s="857"/>
      <c r="R430" s="857"/>
      <c r="S430" s="857"/>
      <c r="T430" s="857"/>
      <c r="U430" s="857"/>
      <c r="V430" s="857"/>
      <c r="W430" s="857"/>
      <c r="X430" s="857"/>
      <c r="Y430" s="858"/>
      <c r="Z430" s="859"/>
      <c r="AA430" s="859"/>
      <c r="AB430" s="860"/>
      <c r="AC430" s="861"/>
      <c r="AD430" s="862"/>
      <c r="AE430" s="862"/>
      <c r="AF430" s="862"/>
      <c r="AG430" s="862"/>
      <c r="AH430" s="879"/>
      <c r="AI430" s="880"/>
      <c r="AJ430" s="880"/>
      <c r="AK430" s="880"/>
      <c r="AL430" s="865"/>
      <c r="AM430" s="866"/>
      <c r="AN430" s="866"/>
      <c r="AO430" s="867"/>
      <c r="AP430" s="868"/>
      <c r="AQ430" s="868"/>
      <c r="AR430" s="868"/>
      <c r="AS430" s="868"/>
      <c r="AT430" s="868"/>
      <c r="AU430" s="868"/>
      <c r="AV430" s="868"/>
      <c r="AW430" s="868"/>
      <c r="AX430" s="868"/>
      <c r="AY430">
        <f>COUNTA($C$430)</f>
        <v>0</v>
      </c>
    </row>
    <row r="431" spans="1:51" ht="30" hidden="1" customHeight="1" x14ac:dyDescent="0.15">
      <c r="A431" s="851">
        <v>7</v>
      </c>
      <c r="B431" s="851">
        <v>1</v>
      </c>
      <c r="C431" s="853"/>
      <c r="D431" s="853"/>
      <c r="E431" s="853"/>
      <c r="F431" s="853"/>
      <c r="G431" s="853"/>
      <c r="H431" s="853"/>
      <c r="I431" s="853"/>
      <c r="J431" s="854"/>
      <c r="K431" s="855"/>
      <c r="L431" s="855"/>
      <c r="M431" s="855"/>
      <c r="N431" s="855"/>
      <c r="O431" s="855"/>
      <c r="P431" s="857"/>
      <c r="Q431" s="857"/>
      <c r="R431" s="857"/>
      <c r="S431" s="857"/>
      <c r="T431" s="857"/>
      <c r="U431" s="857"/>
      <c r="V431" s="857"/>
      <c r="W431" s="857"/>
      <c r="X431" s="857"/>
      <c r="Y431" s="858"/>
      <c r="Z431" s="859"/>
      <c r="AA431" s="859"/>
      <c r="AB431" s="860"/>
      <c r="AC431" s="861"/>
      <c r="AD431" s="862"/>
      <c r="AE431" s="862"/>
      <c r="AF431" s="862"/>
      <c r="AG431" s="862"/>
      <c r="AH431" s="879"/>
      <c r="AI431" s="880"/>
      <c r="AJ431" s="880"/>
      <c r="AK431" s="880"/>
      <c r="AL431" s="865"/>
      <c r="AM431" s="866"/>
      <c r="AN431" s="866"/>
      <c r="AO431" s="867"/>
      <c r="AP431" s="868"/>
      <c r="AQ431" s="868"/>
      <c r="AR431" s="868"/>
      <c r="AS431" s="868"/>
      <c r="AT431" s="868"/>
      <c r="AU431" s="868"/>
      <c r="AV431" s="868"/>
      <c r="AW431" s="868"/>
      <c r="AX431" s="868"/>
      <c r="AY431">
        <f>COUNTA($C$431)</f>
        <v>0</v>
      </c>
    </row>
    <row r="432" spans="1:51" ht="30" hidden="1" customHeight="1" x14ac:dyDescent="0.15">
      <c r="A432" s="851">
        <v>8</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79"/>
      <c r="AI432" s="880"/>
      <c r="AJ432" s="880"/>
      <c r="AK432" s="880"/>
      <c r="AL432" s="865"/>
      <c r="AM432" s="866"/>
      <c r="AN432" s="866"/>
      <c r="AO432" s="867"/>
      <c r="AP432" s="868"/>
      <c r="AQ432" s="868"/>
      <c r="AR432" s="868"/>
      <c r="AS432" s="868"/>
      <c r="AT432" s="868"/>
      <c r="AU432" s="868"/>
      <c r="AV432" s="868"/>
      <c r="AW432" s="868"/>
      <c r="AX432" s="868"/>
      <c r="AY432">
        <f>COUNTA($C$432)</f>
        <v>0</v>
      </c>
    </row>
    <row r="433" spans="1:51" ht="30" hidden="1" customHeight="1" x14ac:dyDescent="0.15">
      <c r="A433" s="851">
        <v>9</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79"/>
      <c r="AI433" s="880"/>
      <c r="AJ433" s="880"/>
      <c r="AK433" s="880"/>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51">
        <v>10</v>
      </c>
      <c r="B434" s="851">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861"/>
      <c r="AD434" s="862"/>
      <c r="AE434" s="862"/>
      <c r="AF434" s="862"/>
      <c r="AG434" s="862"/>
      <c r="AH434" s="879"/>
      <c r="AI434" s="880"/>
      <c r="AJ434" s="880"/>
      <c r="AK434" s="880"/>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51">
        <v>11</v>
      </c>
      <c r="B435" s="851">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861"/>
      <c r="AD435" s="862"/>
      <c r="AE435" s="862"/>
      <c r="AF435" s="862"/>
      <c r="AG435" s="862"/>
      <c r="AH435" s="879"/>
      <c r="AI435" s="880"/>
      <c r="AJ435" s="880"/>
      <c r="AK435" s="880"/>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51">
        <v>12</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79"/>
      <c r="AI436" s="880"/>
      <c r="AJ436" s="880"/>
      <c r="AK436" s="880"/>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51">
        <v>13</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79"/>
      <c r="AI437" s="880"/>
      <c r="AJ437" s="880"/>
      <c r="AK437" s="880"/>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51">
        <v>14</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79"/>
      <c r="AI438" s="880"/>
      <c r="AJ438" s="880"/>
      <c r="AK438" s="880"/>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51">
        <v>15</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79"/>
      <c r="AI439" s="880"/>
      <c r="AJ439" s="880"/>
      <c r="AK439" s="880"/>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51">
        <v>16</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79"/>
      <c r="AI440" s="880"/>
      <c r="AJ440" s="880"/>
      <c r="AK440" s="880"/>
      <c r="AL440" s="865"/>
      <c r="AM440" s="866"/>
      <c r="AN440" s="866"/>
      <c r="AO440" s="867"/>
      <c r="AP440" s="868"/>
      <c r="AQ440" s="868"/>
      <c r="AR440" s="868"/>
      <c r="AS440" s="868"/>
      <c r="AT440" s="868"/>
      <c r="AU440" s="868"/>
      <c r="AV440" s="868"/>
      <c r="AW440" s="868"/>
      <c r="AX440" s="868"/>
      <c r="AY440">
        <f>COUNTA($C$440)</f>
        <v>0</v>
      </c>
    </row>
    <row r="441" spans="1:51" s="16" customFormat="1" ht="30" hidden="1" customHeight="1" x14ac:dyDescent="0.15">
      <c r="A441" s="851">
        <v>17</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79"/>
      <c r="AI441" s="880"/>
      <c r="AJ441" s="880"/>
      <c r="AK441" s="880"/>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51">
        <v>18</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79"/>
      <c r="AI442" s="880"/>
      <c r="AJ442" s="880"/>
      <c r="AK442" s="880"/>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51">
        <v>19</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79"/>
      <c r="AI443" s="880"/>
      <c r="AJ443" s="880"/>
      <c r="AK443" s="880"/>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51">
        <v>20</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79"/>
      <c r="AI444" s="880"/>
      <c r="AJ444" s="880"/>
      <c r="AK444" s="880"/>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51">
        <v>21</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79"/>
      <c r="AI445" s="880"/>
      <c r="AJ445" s="880"/>
      <c r="AK445" s="880"/>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51">
        <v>22</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79"/>
      <c r="AI446" s="880"/>
      <c r="AJ446" s="880"/>
      <c r="AK446" s="880"/>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51">
        <v>23</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79"/>
      <c r="AI447" s="880"/>
      <c r="AJ447" s="880"/>
      <c r="AK447" s="880"/>
      <c r="AL447" s="865"/>
      <c r="AM447" s="866"/>
      <c r="AN447" s="866"/>
      <c r="AO447" s="867"/>
      <c r="AP447" s="868"/>
      <c r="AQ447" s="868"/>
      <c r="AR447" s="868"/>
      <c r="AS447" s="868"/>
      <c r="AT447" s="868"/>
      <c r="AU447" s="868"/>
      <c r="AV447" s="868"/>
      <c r="AW447" s="868"/>
      <c r="AX447" s="868"/>
      <c r="AY447">
        <f>COUNTA($C$447)</f>
        <v>0</v>
      </c>
    </row>
    <row r="448" spans="1:51" ht="30" hidden="1" customHeight="1" x14ac:dyDescent="0.15">
      <c r="A448" s="851">
        <v>24</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79"/>
      <c r="AI448" s="880"/>
      <c r="AJ448" s="880"/>
      <c r="AK448" s="880"/>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51">
        <v>25</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79"/>
      <c r="AI449" s="880"/>
      <c r="AJ449" s="880"/>
      <c r="AK449" s="880"/>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51">
        <v>26</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79"/>
      <c r="AI450" s="880"/>
      <c r="AJ450" s="880"/>
      <c r="AK450" s="880"/>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51">
        <v>27</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79"/>
      <c r="AI451" s="880"/>
      <c r="AJ451" s="880"/>
      <c r="AK451" s="880"/>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51">
        <v>28</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79"/>
      <c r="AI452" s="880"/>
      <c r="AJ452" s="880"/>
      <c r="AK452" s="880"/>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51">
        <v>29</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79"/>
      <c r="AI453" s="880"/>
      <c r="AJ453" s="880"/>
      <c r="AK453" s="880"/>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51">
        <v>30</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79"/>
      <c r="AI454" s="880"/>
      <c r="AJ454" s="880"/>
      <c r="AK454" s="880"/>
      <c r="AL454" s="865"/>
      <c r="AM454" s="866"/>
      <c r="AN454" s="866"/>
      <c r="AO454" s="867"/>
      <c r="AP454" s="868"/>
      <c r="AQ454" s="868"/>
      <c r="AR454" s="868"/>
      <c r="AS454" s="868"/>
      <c r="AT454" s="868"/>
      <c r="AU454" s="868"/>
      <c r="AV454" s="868"/>
      <c r="AW454" s="868"/>
      <c r="AX454" s="86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4"/>
      <c r="B457" s="874"/>
      <c r="C457" s="874" t="s">
        <v>24</v>
      </c>
      <c r="D457" s="874"/>
      <c r="E457" s="874"/>
      <c r="F457" s="874"/>
      <c r="G457" s="874"/>
      <c r="H457" s="874"/>
      <c r="I457" s="874"/>
      <c r="J457" s="875" t="s">
        <v>192</v>
      </c>
      <c r="K457" s="571"/>
      <c r="L457" s="571"/>
      <c r="M457" s="571"/>
      <c r="N457" s="571"/>
      <c r="O457" s="571"/>
      <c r="P457" s="425" t="s">
        <v>25</v>
      </c>
      <c r="Q457" s="425"/>
      <c r="R457" s="425"/>
      <c r="S457" s="425"/>
      <c r="T457" s="425"/>
      <c r="U457" s="425"/>
      <c r="V457" s="425"/>
      <c r="W457" s="425"/>
      <c r="X457" s="425"/>
      <c r="Y457" s="876" t="s">
        <v>191</v>
      </c>
      <c r="Z457" s="877"/>
      <c r="AA457" s="877"/>
      <c r="AB457" s="877"/>
      <c r="AC457" s="875" t="s">
        <v>225</v>
      </c>
      <c r="AD457" s="875"/>
      <c r="AE457" s="875"/>
      <c r="AF457" s="875"/>
      <c r="AG457" s="875"/>
      <c r="AH457" s="876" t="s">
        <v>243</v>
      </c>
      <c r="AI457" s="874"/>
      <c r="AJ457" s="874"/>
      <c r="AK457" s="874"/>
      <c r="AL457" s="874" t="s">
        <v>19</v>
      </c>
      <c r="AM457" s="874"/>
      <c r="AN457" s="874"/>
      <c r="AO457" s="878"/>
      <c r="AP457" s="850" t="s">
        <v>193</v>
      </c>
      <c r="AQ457" s="850"/>
      <c r="AR457" s="850"/>
      <c r="AS457" s="850"/>
      <c r="AT457" s="850"/>
      <c r="AU457" s="850"/>
      <c r="AV457" s="850"/>
      <c r="AW457" s="850"/>
      <c r="AX457" s="850"/>
      <c r="AY457">
        <f>$AY$455</f>
        <v>0</v>
      </c>
    </row>
    <row r="458" spans="1:51" ht="30" hidden="1" customHeight="1" x14ac:dyDescent="0.15">
      <c r="A458" s="851">
        <v>1</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65"/>
      <c r="AM458" s="866"/>
      <c r="AN458" s="866"/>
      <c r="AO458" s="867"/>
      <c r="AP458" s="868"/>
      <c r="AQ458" s="868"/>
      <c r="AR458" s="868"/>
      <c r="AS458" s="868"/>
      <c r="AT458" s="868"/>
      <c r="AU458" s="868"/>
      <c r="AV458" s="868"/>
      <c r="AW458" s="868"/>
      <c r="AX458" s="868"/>
      <c r="AY458">
        <f>$AY$455</f>
        <v>0</v>
      </c>
    </row>
    <row r="459" spans="1:51" ht="30" hidden="1" customHeight="1" x14ac:dyDescent="0.15">
      <c r="A459" s="851">
        <v>2</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51">
        <v>3</v>
      </c>
      <c r="B460" s="851">
        <v>1</v>
      </c>
      <c r="C460" s="852"/>
      <c r="D460" s="853"/>
      <c r="E460" s="853"/>
      <c r="F460" s="853"/>
      <c r="G460" s="853"/>
      <c r="H460" s="853"/>
      <c r="I460" s="853"/>
      <c r="J460" s="854"/>
      <c r="K460" s="855"/>
      <c r="L460" s="855"/>
      <c r="M460" s="855"/>
      <c r="N460" s="855"/>
      <c r="O460" s="855"/>
      <c r="P460" s="856"/>
      <c r="Q460" s="857"/>
      <c r="R460" s="857"/>
      <c r="S460" s="857"/>
      <c r="T460" s="857"/>
      <c r="U460" s="857"/>
      <c r="V460" s="857"/>
      <c r="W460" s="857"/>
      <c r="X460" s="857"/>
      <c r="Y460" s="858"/>
      <c r="Z460" s="859"/>
      <c r="AA460" s="859"/>
      <c r="AB460" s="860"/>
      <c r="AC460" s="861"/>
      <c r="AD460" s="862"/>
      <c r="AE460" s="862"/>
      <c r="AF460" s="862"/>
      <c r="AG460" s="862"/>
      <c r="AH460" s="879"/>
      <c r="AI460" s="880"/>
      <c r="AJ460" s="880"/>
      <c r="AK460" s="880"/>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51">
        <v>4</v>
      </c>
      <c r="B461" s="851">
        <v>1</v>
      </c>
      <c r="C461" s="852"/>
      <c r="D461" s="853"/>
      <c r="E461" s="853"/>
      <c r="F461" s="853"/>
      <c r="G461" s="853"/>
      <c r="H461" s="853"/>
      <c r="I461" s="853"/>
      <c r="J461" s="854"/>
      <c r="K461" s="855"/>
      <c r="L461" s="855"/>
      <c r="M461" s="855"/>
      <c r="N461" s="855"/>
      <c r="O461" s="855"/>
      <c r="P461" s="856"/>
      <c r="Q461" s="857"/>
      <c r="R461" s="857"/>
      <c r="S461" s="857"/>
      <c r="T461" s="857"/>
      <c r="U461" s="857"/>
      <c r="V461" s="857"/>
      <c r="W461" s="857"/>
      <c r="X461" s="857"/>
      <c r="Y461" s="858"/>
      <c r="Z461" s="859"/>
      <c r="AA461" s="859"/>
      <c r="AB461" s="860"/>
      <c r="AC461" s="861"/>
      <c r="AD461" s="862"/>
      <c r="AE461" s="862"/>
      <c r="AF461" s="862"/>
      <c r="AG461" s="862"/>
      <c r="AH461" s="879"/>
      <c r="AI461" s="880"/>
      <c r="AJ461" s="880"/>
      <c r="AK461" s="880"/>
      <c r="AL461" s="865"/>
      <c r="AM461" s="866"/>
      <c r="AN461" s="866"/>
      <c r="AO461" s="867"/>
      <c r="AP461" s="868"/>
      <c r="AQ461" s="868"/>
      <c r="AR461" s="868"/>
      <c r="AS461" s="868"/>
      <c r="AT461" s="868"/>
      <c r="AU461" s="868"/>
      <c r="AV461" s="868"/>
      <c r="AW461" s="868"/>
      <c r="AX461" s="868"/>
      <c r="AY461">
        <f>COUNTA($C$461)</f>
        <v>0</v>
      </c>
    </row>
    <row r="462" spans="1:51" ht="30" hidden="1" customHeight="1" x14ac:dyDescent="0.15">
      <c r="A462" s="851">
        <v>5</v>
      </c>
      <c r="B462" s="851">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861"/>
      <c r="AD462" s="862"/>
      <c r="AE462" s="862"/>
      <c r="AF462" s="862"/>
      <c r="AG462" s="862"/>
      <c r="AH462" s="879"/>
      <c r="AI462" s="880"/>
      <c r="AJ462" s="880"/>
      <c r="AK462" s="880"/>
      <c r="AL462" s="865"/>
      <c r="AM462" s="866"/>
      <c r="AN462" s="866"/>
      <c r="AO462" s="867"/>
      <c r="AP462" s="868"/>
      <c r="AQ462" s="868"/>
      <c r="AR462" s="868"/>
      <c r="AS462" s="868"/>
      <c r="AT462" s="868"/>
      <c r="AU462" s="868"/>
      <c r="AV462" s="868"/>
      <c r="AW462" s="868"/>
      <c r="AX462" s="868"/>
      <c r="AY462">
        <f>COUNTA($C$462)</f>
        <v>0</v>
      </c>
    </row>
    <row r="463" spans="1:51" ht="30" hidden="1" customHeight="1" x14ac:dyDescent="0.15">
      <c r="A463" s="851">
        <v>6</v>
      </c>
      <c r="B463" s="851">
        <v>1</v>
      </c>
      <c r="C463" s="853"/>
      <c r="D463" s="853"/>
      <c r="E463" s="853"/>
      <c r="F463" s="853"/>
      <c r="G463" s="853"/>
      <c r="H463" s="853"/>
      <c r="I463" s="853"/>
      <c r="J463" s="854"/>
      <c r="K463" s="855"/>
      <c r="L463" s="855"/>
      <c r="M463" s="855"/>
      <c r="N463" s="855"/>
      <c r="O463" s="855"/>
      <c r="P463" s="857"/>
      <c r="Q463" s="857"/>
      <c r="R463" s="857"/>
      <c r="S463" s="857"/>
      <c r="T463" s="857"/>
      <c r="U463" s="857"/>
      <c r="V463" s="857"/>
      <c r="W463" s="857"/>
      <c r="X463" s="857"/>
      <c r="Y463" s="858"/>
      <c r="Z463" s="859"/>
      <c r="AA463" s="859"/>
      <c r="AB463" s="860"/>
      <c r="AC463" s="861"/>
      <c r="AD463" s="862"/>
      <c r="AE463" s="862"/>
      <c r="AF463" s="862"/>
      <c r="AG463" s="862"/>
      <c r="AH463" s="879"/>
      <c r="AI463" s="880"/>
      <c r="AJ463" s="880"/>
      <c r="AK463" s="880"/>
      <c r="AL463" s="865"/>
      <c r="AM463" s="866"/>
      <c r="AN463" s="866"/>
      <c r="AO463" s="867"/>
      <c r="AP463" s="868"/>
      <c r="AQ463" s="868"/>
      <c r="AR463" s="868"/>
      <c r="AS463" s="868"/>
      <c r="AT463" s="868"/>
      <c r="AU463" s="868"/>
      <c r="AV463" s="868"/>
      <c r="AW463" s="868"/>
      <c r="AX463" s="868"/>
      <c r="AY463">
        <f>COUNTA($C$463)</f>
        <v>0</v>
      </c>
    </row>
    <row r="464" spans="1:51" ht="30" hidden="1" customHeight="1" x14ac:dyDescent="0.15">
      <c r="A464" s="851">
        <v>7</v>
      </c>
      <c r="B464" s="851">
        <v>1</v>
      </c>
      <c r="C464" s="853"/>
      <c r="D464" s="853"/>
      <c r="E464" s="853"/>
      <c r="F464" s="853"/>
      <c r="G464" s="853"/>
      <c r="H464" s="853"/>
      <c r="I464" s="853"/>
      <c r="J464" s="854"/>
      <c r="K464" s="855"/>
      <c r="L464" s="855"/>
      <c r="M464" s="855"/>
      <c r="N464" s="855"/>
      <c r="O464" s="855"/>
      <c r="P464" s="857"/>
      <c r="Q464" s="857"/>
      <c r="R464" s="857"/>
      <c r="S464" s="857"/>
      <c r="T464" s="857"/>
      <c r="U464" s="857"/>
      <c r="V464" s="857"/>
      <c r="W464" s="857"/>
      <c r="X464" s="857"/>
      <c r="Y464" s="858"/>
      <c r="Z464" s="859"/>
      <c r="AA464" s="859"/>
      <c r="AB464" s="860"/>
      <c r="AC464" s="861"/>
      <c r="AD464" s="862"/>
      <c r="AE464" s="862"/>
      <c r="AF464" s="862"/>
      <c r="AG464" s="862"/>
      <c r="AH464" s="879"/>
      <c r="AI464" s="880"/>
      <c r="AJ464" s="880"/>
      <c r="AK464" s="880"/>
      <c r="AL464" s="865"/>
      <c r="AM464" s="866"/>
      <c r="AN464" s="866"/>
      <c r="AO464" s="867"/>
      <c r="AP464" s="868"/>
      <c r="AQ464" s="868"/>
      <c r="AR464" s="868"/>
      <c r="AS464" s="868"/>
      <c r="AT464" s="868"/>
      <c r="AU464" s="868"/>
      <c r="AV464" s="868"/>
      <c r="AW464" s="868"/>
      <c r="AX464" s="868"/>
      <c r="AY464">
        <f>COUNTA($C$464)</f>
        <v>0</v>
      </c>
    </row>
    <row r="465" spans="1:51" ht="30" hidden="1" customHeight="1" x14ac:dyDescent="0.15">
      <c r="A465" s="851">
        <v>8</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79"/>
      <c r="AI465" s="880"/>
      <c r="AJ465" s="880"/>
      <c r="AK465" s="880"/>
      <c r="AL465" s="865"/>
      <c r="AM465" s="866"/>
      <c r="AN465" s="866"/>
      <c r="AO465" s="867"/>
      <c r="AP465" s="868"/>
      <c r="AQ465" s="868"/>
      <c r="AR465" s="868"/>
      <c r="AS465" s="868"/>
      <c r="AT465" s="868"/>
      <c r="AU465" s="868"/>
      <c r="AV465" s="868"/>
      <c r="AW465" s="868"/>
      <c r="AX465" s="868"/>
      <c r="AY465">
        <f>COUNTA($C$465)</f>
        <v>0</v>
      </c>
    </row>
    <row r="466" spans="1:51" ht="30" hidden="1" customHeight="1" x14ac:dyDescent="0.15">
      <c r="A466" s="851">
        <v>9</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79"/>
      <c r="AI466" s="880"/>
      <c r="AJ466" s="880"/>
      <c r="AK466" s="880"/>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51">
        <v>10</v>
      </c>
      <c r="B467" s="851">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861"/>
      <c r="AD467" s="862"/>
      <c r="AE467" s="862"/>
      <c r="AF467" s="862"/>
      <c r="AG467" s="862"/>
      <c r="AH467" s="879"/>
      <c r="AI467" s="880"/>
      <c r="AJ467" s="880"/>
      <c r="AK467" s="880"/>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51">
        <v>11</v>
      </c>
      <c r="B468" s="851">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861"/>
      <c r="AD468" s="862"/>
      <c r="AE468" s="862"/>
      <c r="AF468" s="862"/>
      <c r="AG468" s="862"/>
      <c r="AH468" s="879"/>
      <c r="AI468" s="880"/>
      <c r="AJ468" s="880"/>
      <c r="AK468" s="880"/>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51">
        <v>12</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79"/>
      <c r="AI469" s="880"/>
      <c r="AJ469" s="880"/>
      <c r="AK469" s="880"/>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51">
        <v>13</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79"/>
      <c r="AI470" s="880"/>
      <c r="AJ470" s="880"/>
      <c r="AK470" s="880"/>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51">
        <v>14</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79"/>
      <c r="AI471" s="880"/>
      <c r="AJ471" s="880"/>
      <c r="AK471" s="880"/>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51">
        <v>15</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79"/>
      <c r="AI472" s="880"/>
      <c r="AJ472" s="880"/>
      <c r="AK472" s="880"/>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51">
        <v>16</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79"/>
      <c r="AI473" s="880"/>
      <c r="AJ473" s="880"/>
      <c r="AK473" s="880"/>
      <c r="AL473" s="865"/>
      <c r="AM473" s="866"/>
      <c r="AN473" s="866"/>
      <c r="AO473" s="867"/>
      <c r="AP473" s="868"/>
      <c r="AQ473" s="868"/>
      <c r="AR473" s="868"/>
      <c r="AS473" s="868"/>
      <c r="AT473" s="868"/>
      <c r="AU473" s="868"/>
      <c r="AV473" s="868"/>
      <c r="AW473" s="868"/>
      <c r="AX473" s="868"/>
      <c r="AY473">
        <f>COUNTA($C$473)</f>
        <v>0</v>
      </c>
    </row>
    <row r="474" spans="1:51" s="16" customFormat="1" ht="30" hidden="1" customHeight="1" x14ac:dyDescent="0.15">
      <c r="A474" s="851">
        <v>17</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79"/>
      <c r="AI474" s="880"/>
      <c r="AJ474" s="880"/>
      <c r="AK474" s="880"/>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51">
        <v>18</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79"/>
      <c r="AI475" s="880"/>
      <c r="AJ475" s="880"/>
      <c r="AK475" s="880"/>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51">
        <v>19</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79"/>
      <c r="AI476" s="880"/>
      <c r="AJ476" s="880"/>
      <c r="AK476" s="880"/>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51">
        <v>20</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79"/>
      <c r="AI477" s="880"/>
      <c r="AJ477" s="880"/>
      <c r="AK477" s="880"/>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51">
        <v>21</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79"/>
      <c r="AI478" s="880"/>
      <c r="AJ478" s="880"/>
      <c r="AK478" s="880"/>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51">
        <v>22</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79"/>
      <c r="AI479" s="880"/>
      <c r="AJ479" s="880"/>
      <c r="AK479" s="880"/>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51">
        <v>23</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79"/>
      <c r="AI480" s="880"/>
      <c r="AJ480" s="880"/>
      <c r="AK480" s="880"/>
      <c r="AL480" s="865"/>
      <c r="AM480" s="866"/>
      <c r="AN480" s="866"/>
      <c r="AO480" s="867"/>
      <c r="AP480" s="868"/>
      <c r="AQ480" s="868"/>
      <c r="AR480" s="868"/>
      <c r="AS480" s="868"/>
      <c r="AT480" s="868"/>
      <c r="AU480" s="868"/>
      <c r="AV480" s="868"/>
      <c r="AW480" s="868"/>
      <c r="AX480" s="868"/>
      <c r="AY480">
        <f>COUNTA($C$480)</f>
        <v>0</v>
      </c>
    </row>
    <row r="481" spans="1:51" ht="30" hidden="1" customHeight="1" x14ac:dyDescent="0.15">
      <c r="A481" s="851">
        <v>24</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79"/>
      <c r="AI481" s="880"/>
      <c r="AJ481" s="880"/>
      <c r="AK481" s="880"/>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51">
        <v>25</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79"/>
      <c r="AI482" s="880"/>
      <c r="AJ482" s="880"/>
      <c r="AK482" s="880"/>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51">
        <v>26</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79"/>
      <c r="AI483" s="880"/>
      <c r="AJ483" s="880"/>
      <c r="AK483" s="880"/>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51">
        <v>27</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79"/>
      <c r="AI484" s="880"/>
      <c r="AJ484" s="880"/>
      <c r="AK484" s="880"/>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51">
        <v>28</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79"/>
      <c r="AI485" s="880"/>
      <c r="AJ485" s="880"/>
      <c r="AK485" s="880"/>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51">
        <v>29</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79"/>
      <c r="AI486" s="880"/>
      <c r="AJ486" s="880"/>
      <c r="AK486" s="880"/>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51">
        <v>30</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79"/>
      <c r="AI487" s="880"/>
      <c r="AJ487" s="880"/>
      <c r="AK487" s="880"/>
      <c r="AL487" s="865"/>
      <c r="AM487" s="866"/>
      <c r="AN487" s="866"/>
      <c r="AO487" s="867"/>
      <c r="AP487" s="868"/>
      <c r="AQ487" s="868"/>
      <c r="AR487" s="868"/>
      <c r="AS487" s="868"/>
      <c r="AT487" s="868"/>
      <c r="AU487" s="868"/>
      <c r="AV487" s="868"/>
      <c r="AW487" s="868"/>
      <c r="AX487" s="86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4"/>
      <c r="B490" s="874"/>
      <c r="C490" s="874" t="s">
        <v>24</v>
      </c>
      <c r="D490" s="874"/>
      <c r="E490" s="874"/>
      <c r="F490" s="874"/>
      <c r="G490" s="874"/>
      <c r="H490" s="874"/>
      <c r="I490" s="874"/>
      <c r="J490" s="875" t="s">
        <v>192</v>
      </c>
      <c r="K490" s="571"/>
      <c r="L490" s="571"/>
      <c r="M490" s="571"/>
      <c r="N490" s="571"/>
      <c r="O490" s="571"/>
      <c r="P490" s="425" t="s">
        <v>25</v>
      </c>
      <c r="Q490" s="425"/>
      <c r="R490" s="425"/>
      <c r="S490" s="425"/>
      <c r="T490" s="425"/>
      <c r="U490" s="425"/>
      <c r="V490" s="425"/>
      <c r="W490" s="425"/>
      <c r="X490" s="425"/>
      <c r="Y490" s="876" t="s">
        <v>191</v>
      </c>
      <c r="Z490" s="877"/>
      <c r="AA490" s="877"/>
      <c r="AB490" s="877"/>
      <c r="AC490" s="875" t="s">
        <v>225</v>
      </c>
      <c r="AD490" s="875"/>
      <c r="AE490" s="875"/>
      <c r="AF490" s="875"/>
      <c r="AG490" s="875"/>
      <c r="AH490" s="876" t="s">
        <v>243</v>
      </c>
      <c r="AI490" s="874"/>
      <c r="AJ490" s="874"/>
      <c r="AK490" s="874"/>
      <c r="AL490" s="874" t="s">
        <v>19</v>
      </c>
      <c r="AM490" s="874"/>
      <c r="AN490" s="874"/>
      <c r="AO490" s="878"/>
      <c r="AP490" s="850" t="s">
        <v>193</v>
      </c>
      <c r="AQ490" s="850"/>
      <c r="AR490" s="850"/>
      <c r="AS490" s="850"/>
      <c r="AT490" s="850"/>
      <c r="AU490" s="850"/>
      <c r="AV490" s="850"/>
      <c r="AW490" s="850"/>
      <c r="AX490" s="850"/>
      <c r="AY490">
        <f>$AY$488</f>
        <v>0</v>
      </c>
    </row>
    <row r="491" spans="1:51" ht="30" hidden="1" customHeight="1" x14ac:dyDescent="0.15">
      <c r="A491" s="851">
        <v>1</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$AY$488</f>
        <v>0</v>
      </c>
    </row>
    <row r="492" spans="1:51" ht="30" hidden="1" customHeight="1" x14ac:dyDescent="0.15">
      <c r="A492" s="851">
        <v>2</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51">
        <v>3</v>
      </c>
      <c r="B493" s="851">
        <v>1</v>
      </c>
      <c r="C493" s="852"/>
      <c r="D493" s="853"/>
      <c r="E493" s="853"/>
      <c r="F493" s="853"/>
      <c r="G493" s="853"/>
      <c r="H493" s="853"/>
      <c r="I493" s="853"/>
      <c r="J493" s="854"/>
      <c r="K493" s="855"/>
      <c r="L493" s="855"/>
      <c r="M493" s="855"/>
      <c r="N493" s="855"/>
      <c r="O493" s="855"/>
      <c r="P493" s="856"/>
      <c r="Q493" s="857"/>
      <c r="R493" s="857"/>
      <c r="S493" s="857"/>
      <c r="T493" s="857"/>
      <c r="U493" s="857"/>
      <c r="V493" s="857"/>
      <c r="W493" s="857"/>
      <c r="X493" s="857"/>
      <c r="Y493" s="858"/>
      <c r="Z493" s="859"/>
      <c r="AA493" s="859"/>
      <c r="AB493" s="860"/>
      <c r="AC493" s="861"/>
      <c r="AD493" s="862"/>
      <c r="AE493" s="862"/>
      <c r="AF493" s="862"/>
      <c r="AG493" s="862"/>
      <c r="AH493" s="879"/>
      <c r="AI493" s="880"/>
      <c r="AJ493" s="880"/>
      <c r="AK493" s="880"/>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51">
        <v>4</v>
      </c>
      <c r="B494" s="851">
        <v>1</v>
      </c>
      <c r="C494" s="852"/>
      <c r="D494" s="853"/>
      <c r="E494" s="853"/>
      <c r="F494" s="853"/>
      <c r="G494" s="853"/>
      <c r="H494" s="853"/>
      <c r="I494" s="853"/>
      <c r="J494" s="854"/>
      <c r="K494" s="855"/>
      <c r="L494" s="855"/>
      <c r="M494" s="855"/>
      <c r="N494" s="855"/>
      <c r="O494" s="855"/>
      <c r="P494" s="856"/>
      <c r="Q494" s="857"/>
      <c r="R494" s="857"/>
      <c r="S494" s="857"/>
      <c r="T494" s="857"/>
      <c r="U494" s="857"/>
      <c r="V494" s="857"/>
      <c r="W494" s="857"/>
      <c r="X494" s="857"/>
      <c r="Y494" s="858"/>
      <c r="Z494" s="859"/>
      <c r="AA494" s="859"/>
      <c r="AB494" s="860"/>
      <c r="AC494" s="861"/>
      <c r="AD494" s="862"/>
      <c r="AE494" s="862"/>
      <c r="AF494" s="862"/>
      <c r="AG494" s="862"/>
      <c r="AH494" s="879"/>
      <c r="AI494" s="880"/>
      <c r="AJ494" s="880"/>
      <c r="AK494" s="880"/>
      <c r="AL494" s="865"/>
      <c r="AM494" s="866"/>
      <c r="AN494" s="866"/>
      <c r="AO494" s="867"/>
      <c r="AP494" s="868"/>
      <c r="AQ494" s="868"/>
      <c r="AR494" s="868"/>
      <c r="AS494" s="868"/>
      <c r="AT494" s="868"/>
      <c r="AU494" s="868"/>
      <c r="AV494" s="868"/>
      <c r="AW494" s="868"/>
      <c r="AX494" s="868"/>
      <c r="AY494">
        <f>COUNTA($C$494)</f>
        <v>0</v>
      </c>
    </row>
    <row r="495" spans="1:51" ht="30" hidden="1" customHeight="1" x14ac:dyDescent="0.15">
      <c r="A495" s="851">
        <v>5</v>
      </c>
      <c r="B495" s="851">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861"/>
      <c r="AD495" s="862"/>
      <c r="AE495" s="862"/>
      <c r="AF495" s="862"/>
      <c r="AG495" s="862"/>
      <c r="AH495" s="879"/>
      <c r="AI495" s="880"/>
      <c r="AJ495" s="880"/>
      <c r="AK495" s="880"/>
      <c r="AL495" s="865"/>
      <c r="AM495" s="866"/>
      <c r="AN495" s="866"/>
      <c r="AO495" s="867"/>
      <c r="AP495" s="868"/>
      <c r="AQ495" s="868"/>
      <c r="AR495" s="868"/>
      <c r="AS495" s="868"/>
      <c r="AT495" s="868"/>
      <c r="AU495" s="868"/>
      <c r="AV495" s="868"/>
      <c r="AW495" s="868"/>
      <c r="AX495" s="868"/>
      <c r="AY495">
        <f>COUNTA($C$495)</f>
        <v>0</v>
      </c>
    </row>
    <row r="496" spans="1:51" ht="30" hidden="1" customHeight="1" x14ac:dyDescent="0.15">
      <c r="A496" s="851">
        <v>6</v>
      </c>
      <c r="B496" s="851">
        <v>1</v>
      </c>
      <c r="C496" s="853"/>
      <c r="D496" s="853"/>
      <c r="E496" s="853"/>
      <c r="F496" s="853"/>
      <c r="G496" s="853"/>
      <c r="H496" s="853"/>
      <c r="I496" s="853"/>
      <c r="J496" s="854"/>
      <c r="K496" s="855"/>
      <c r="L496" s="855"/>
      <c r="M496" s="855"/>
      <c r="N496" s="855"/>
      <c r="O496" s="855"/>
      <c r="P496" s="857"/>
      <c r="Q496" s="857"/>
      <c r="R496" s="857"/>
      <c r="S496" s="857"/>
      <c r="T496" s="857"/>
      <c r="U496" s="857"/>
      <c r="V496" s="857"/>
      <c r="W496" s="857"/>
      <c r="X496" s="857"/>
      <c r="Y496" s="858"/>
      <c r="Z496" s="859"/>
      <c r="AA496" s="859"/>
      <c r="AB496" s="860"/>
      <c r="AC496" s="861"/>
      <c r="AD496" s="862"/>
      <c r="AE496" s="862"/>
      <c r="AF496" s="862"/>
      <c r="AG496" s="862"/>
      <c r="AH496" s="879"/>
      <c r="AI496" s="880"/>
      <c r="AJ496" s="880"/>
      <c r="AK496" s="880"/>
      <c r="AL496" s="865"/>
      <c r="AM496" s="866"/>
      <c r="AN496" s="866"/>
      <c r="AO496" s="867"/>
      <c r="AP496" s="868"/>
      <c r="AQ496" s="868"/>
      <c r="AR496" s="868"/>
      <c r="AS496" s="868"/>
      <c r="AT496" s="868"/>
      <c r="AU496" s="868"/>
      <c r="AV496" s="868"/>
      <c r="AW496" s="868"/>
      <c r="AX496" s="868"/>
      <c r="AY496">
        <f>COUNTA($C$496)</f>
        <v>0</v>
      </c>
    </row>
    <row r="497" spans="1:51" ht="30" hidden="1" customHeight="1" x14ac:dyDescent="0.15">
      <c r="A497" s="851">
        <v>7</v>
      </c>
      <c r="B497" s="851">
        <v>1</v>
      </c>
      <c r="C497" s="853"/>
      <c r="D497" s="853"/>
      <c r="E497" s="853"/>
      <c r="F497" s="853"/>
      <c r="G497" s="853"/>
      <c r="H497" s="853"/>
      <c r="I497" s="853"/>
      <c r="J497" s="854"/>
      <c r="K497" s="855"/>
      <c r="L497" s="855"/>
      <c r="M497" s="855"/>
      <c r="N497" s="855"/>
      <c r="O497" s="855"/>
      <c r="P497" s="857"/>
      <c r="Q497" s="857"/>
      <c r="R497" s="857"/>
      <c r="S497" s="857"/>
      <c r="T497" s="857"/>
      <c r="U497" s="857"/>
      <c r="V497" s="857"/>
      <c r="W497" s="857"/>
      <c r="X497" s="857"/>
      <c r="Y497" s="858"/>
      <c r="Z497" s="859"/>
      <c r="AA497" s="859"/>
      <c r="AB497" s="860"/>
      <c r="AC497" s="861"/>
      <c r="AD497" s="862"/>
      <c r="AE497" s="862"/>
      <c r="AF497" s="862"/>
      <c r="AG497" s="862"/>
      <c r="AH497" s="879"/>
      <c r="AI497" s="880"/>
      <c r="AJ497" s="880"/>
      <c r="AK497" s="880"/>
      <c r="AL497" s="865"/>
      <c r="AM497" s="866"/>
      <c r="AN497" s="866"/>
      <c r="AO497" s="867"/>
      <c r="AP497" s="868"/>
      <c r="AQ497" s="868"/>
      <c r="AR497" s="868"/>
      <c r="AS497" s="868"/>
      <c r="AT497" s="868"/>
      <c r="AU497" s="868"/>
      <c r="AV497" s="868"/>
      <c r="AW497" s="868"/>
      <c r="AX497" s="868"/>
      <c r="AY497">
        <f>COUNTA($C$497)</f>
        <v>0</v>
      </c>
    </row>
    <row r="498" spans="1:51" ht="30" hidden="1" customHeight="1" x14ac:dyDescent="0.15">
      <c r="A498" s="851">
        <v>8</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79"/>
      <c r="AI498" s="880"/>
      <c r="AJ498" s="880"/>
      <c r="AK498" s="880"/>
      <c r="AL498" s="865"/>
      <c r="AM498" s="866"/>
      <c r="AN498" s="866"/>
      <c r="AO498" s="867"/>
      <c r="AP498" s="868"/>
      <c r="AQ498" s="868"/>
      <c r="AR498" s="868"/>
      <c r="AS498" s="868"/>
      <c r="AT498" s="868"/>
      <c r="AU498" s="868"/>
      <c r="AV498" s="868"/>
      <c r="AW498" s="868"/>
      <c r="AX498" s="868"/>
      <c r="AY498">
        <f>COUNTA($C$498)</f>
        <v>0</v>
      </c>
    </row>
    <row r="499" spans="1:51" ht="30" hidden="1" customHeight="1" x14ac:dyDescent="0.15">
      <c r="A499" s="851">
        <v>9</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79"/>
      <c r="AI499" s="880"/>
      <c r="AJ499" s="880"/>
      <c r="AK499" s="880"/>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51">
        <v>10</v>
      </c>
      <c r="B500" s="851">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861"/>
      <c r="AD500" s="862"/>
      <c r="AE500" s="862"/>
      <c r="AF500" s="862"/>
      <c r="AG500" s="862"/>
      <c r="AH500" s="879"/>
      <c r="AI500" s="880"/>
      <c r="AJ500" s="880"/>
      <c r="AK500" s="880"/>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51">
        <v>11</v>
      </c>
      <c r="B501" s="851">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861"/>
      <c r="AD501" s="862"/>
      <c r="AE501" s="862"/>
      <c r="AF501" s="862"/>
      <c r="AG501" s="862"/>
      <c r="AH501" s="879"/>
      <c r="AI501" s="880"/>
      <c r="AJ501" s="880"/>
      <c r="AK501" s="880"/>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51">
        <v>12</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79"/>
      <c r="AI502" s="880"/>
      <c r="AJ502" s="880"/>
      <c r="AK502" s="880"/>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51">
        <v>13</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79"/>
      <c r="AI503" s="880"/>
      <c r="AJ503" s="880"/>
      <c r="AK503" s="880"/>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51">
        <v>14</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79"/>
      <c r="AI504" s="880"/>
      <c r="AJ504" s="880"/>
      <c r="AK504" s="880"/>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51">
        <v>15</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79"/>
      <c r="AI505" s="880"/>
      <c r="AJ505" s="880"/>
      <c r="AK505" s="880"/>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51">
        <v>16</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79"/>
      <c r="AI506" s="880"/>
      <c r="AJ506" s="880"/>
      <c r="AK506" s="880"/>
      <c r="AL506" s="865"/>
      <c r="AM506" s="866"/>
      <c r="AN506" s="866"/>
      <c r="AO506" s="867"/>
      <c r="AP506" s="868"/>
      <c r="AQ506" s="868"/>
      <c r="AR506" s="868"/>
      <c r="AS506" s="868"/>
      <c r="AT506" s="868"/>
      <c r="AU506" s="868"/>
      <c r="AV506" s="868"/>
      <c r="AW506" s="868"/>
      <c r="AX506" s="868"/>
      <c r="AY506">
        <f>COUNTA($C$506)</f>
        <v>0</v>
      </c>
    </row>
    <row r="507" spans="1:51" s="16" customFormat="1" ht="30" hidden="1" customHeight="1" x14ac:dyDescent="0.15">
      <c r="A507" s="851">
        <v>17</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79"/>
      <c r="AI507" s="880"/>
      <c r="AJ507" s="880"/>
      <c r="AK507" s="880"/>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51">
        <v>18</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79"/>
      <c r="AI508" s="880"/>
      <c r="AJ508" s="880"/>
      <c r="AK508" s="880"/>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51">
        <v>19</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79"/>
      <c r="AI509" s="880"/>
      <c r="AJ509" s="880"/>
      <c r="AK509" s="880"/>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51">
        <v>20</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79"/>
      <c r="AI510" s="880"/>
      <c r="AJ510" s="880"/>
      <c r="AK510" s="880"/>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51">
        <v>21</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79"/>
      <c r="AI511" s="880"/>
      <c r="AJ511" s="880"/>
      <c r="AK511" s="880"/>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51">
        <v>22</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79"/>
      <c r="AI512" s="880"/>
      <c r="AJ512" s="880"/>
      <c r="AK512" s="880"/>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51">
        <v>23</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79"/>
      <c r="AI513" s="880"/>
      <c r="AJ513" s="880"/>
      <c r="AK513" s="880"/>
      <c r="AL513" s="865"/>
      <c r="AM513" s="866"/>
      <c r="AN513" s="866"/>
      <c r="AO513" s="867"/>
      <c r="AP513" s="868"/>
      <c r="AQ513" s="868"/>
      <c r="AR513" s="868"/>
      <c r="AS513" s="868"/>
      <c r="AT513" s="868"/>
      <c r="AU513" s="868"/>
      <c r="AV513" s="868"/>
      <c r="AW513" s="868"/>
      <c r="AX513" s="868"/>
      <c r="AY513">
        <f>COUNTA($C$513)</f>
        <v>0</v>
      </c>
    </row>
    <row r="514" spans="1:51" ht="30" hidden="1" customHeight="1" x14ac:dyDescent="0.15">
      <c r="A514" s="851">
        <v>24</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79"/>
      <c r="AI514" s="880"/>
      <c r="AJ514" s="880"/>
      <c r="AK514" s="880"/>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51">
        <v>25</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79"/>
      <c r="AI515" s="880"/>
      <c r="AJ515" s="880"/>
      <c r="AK515" s="880"/>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51">
        <v>26</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79"/>
      <c r="AI516" s="880"/>
      <c r="AJ516" s="880"/>
      <c r="AK516" s="880"/>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51">
        <v>27</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79"/>
      <c r="AI517" s="880"/>
      <c r="AJ517" s="880"/>
      <c r="AK517" s="880"/>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51">
        <v>28</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79"/>
      <c r="AI518" s="880"/>
      <c r="AJ518" s="880"/>
      <c r="AK518" s="880"/>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51">
        <v>29</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79"/>
      <c r="AI519" s="880"/>
      <c r="AJ519" s="880"/>
      <c r="AK519" s="880"/>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51">
        <v>30</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79"/>
      <c r="AI520" s="880"/>
      <c r="AJ520" s="880"/>
      <c r="AK520" s="880"/>
      <c r="AL520" s="865"/>
      <c r="AM520" s="866"/>
      <c r="AN520" s="866"/>
      <c r="AO520" s="867"/>
      <c r="AP520" s="868"/>
      <c r="AQ520" s="868"/>
      <c r="AR520" s="868"/>
      <c r="AS520" s="868"/>
      <c r="AT520" s="868"/>
      <c r="AU520" s="868"/>
      <c r="AV520" s="868"/>
      <c r="AW520" s="868"/>
      <c r="AX520" s="86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4"/>
      <c r="B523" s="874"/>
      <c r="C523" s="874" t="s">
        <v>24</v>
      </c>
      <c r="D523" s="874"/>
      <c r="E523" s="874"/>
      <c r="F523" s="874"/>
      <c r="G523" s="874"/>
      <c r="H523" s="874"/>
      <c r="I523" s="874"/>
      <c r="J523" s="875" t="s">
        <v>192</v>
      </c>
      <c r="K523" s="571"/>
      <c r="L523" s="571"/>
      <c r="M523" s="571"/>
      <c r="N523" s="571"/>
      <c r="O523" s="571"/>
      <c r="P523" s="425" t="s">
        <v>25</v>
      </c>
      <c r="Q523" s="425"/>
      <c r="R523" s="425"/>
      <c r="S523" s="425"/>
      <c r="T523" s="425"/>
      <c r="U523" s="425"/>
      <c r="V523" s="425"/>
      <c r="W523" s="425"/>
      <c r="X523" s="425"/>
      <c r="Y523" s="876" t="s">
        <v>191</v>
      </c>
      <c r="Z523" s="877"/>
      <c r="AA523" s="877"/>
      <c r="AB523" s="877"/>
      <c r="AC523" s="875" t="s">
        <v>225</v>
      </c>
      <c r="AD523" s="875"/>
      <c r="AE523" s="875"/>
      <c r="AF523" s="875"/>
      <c r="AG523" s="875"/>
      <c r="AH523" s="876" t="s">
        <v>243</v>
      </c>
      <c r="AI523" s="874"/>
      <c r="AJ523" s="874"/>
      <c r="AK523" s="874"/>
      <c r="AL523" s="874" t="s">
        <v>19</v>
      </c>
      <c r="AM523" s="874"/>
      <c r="AN523" s="874"/>
      <c r="AO523" s="878"/>
      <c r="AP523" s="850" t="s">
        <v>193</v>
      </c>
      <c r="AQ523" s="850"/>
      <c r="AR523" s="850"/>
      <c r="AS523" s="850"/>
      <c r="AT523" s="850"/>
      <c r="AU523" s="850"/>
      <c r="AV523" s="850"/>
      <c r="AW523" s="850"/>
      <c r="AX523" s="850"/>
      <c r="AY523">
        <f>$AY$521</f>
        <v>0</v>
      </c>
    </row>
    <row r="524" spans="1:51" ht="30" hidden="1" customHeight="1" x14ac:dyDescent="0.15">
      <c r="A524" s="851">
        <v>1</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$AY$521</f>
        <v>0</v>
      </c>
    </row>
    <row r="525" spans="1:51" ht="30" hidden="1" customHeight="1" x14ac:dyDescent="0.15">
      <c r="A525" s="851">
        <v>2</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51">
        <v>3</v>
      </c>
      <c r="B526" s="851">
        <v>1</v>
      </c>
      <c r="C526" s="852"/>
      <c r="D526" s="853"/>
      <c r="E526" s="853"/>
      <c r="F526" s="853"/>
      <c r="G526" s="853"/>
      <c r="H526" s="853"/>
      <c r="I526" s="853"/>
      <c r="J526" s="854"/>
      <c r="K526" s="855"/>
      <c r="L526" s="855"/>
      <c r="M526" s="855"/>
      <c r="N526" s="855"/>
      <c r="O526" s="855"/>
      <c r="P526" s="856"/>
      <c r="Q526" s="857"/>
      <c r="R526" s="857"/>
      <c r="S526" s="857"/>
      <c r="T526" s="857"/>
      <c r="U526" s="857"/>
      <c r="V526" s="857"/>
      <c r="W526" s="857"/>
      <c r="X526" s="857"/>
      <c r="Y526" s="858"/>
      <c r="Z526" s="859"/>
      <c r="AA526" s="859"/>
      <c r="AB526" s="860"/>
      <c r="AC526" s="861"/>
      <c r="AD526" s="862"/>
      <c r="AE526" s="862"/>
      <c r="AF526" s="862"/>
      <c r="AG526" s="862"/>
      <c r="AH526" s="879"/>
      <c r="AI526" s="880"/>
      <c r="AJ526" s="880"/>
      <c r="AK526" s="880"/>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51">
        <v>4</v>
      </c>
      <c r="B527" s="851">
        <v>1</v>
      </c>
      <c r="C527" s="852"/>
      <c r="D527" s="853"/>
      <c r="E527" s="853"/>
      <c r="F527" s="853"/>
      <c r="G527" s="853"/>
      <c r="H527" s="853"/>
      <c r="I527" s="853"/>
      <c r="J527" s="854"/>
      <c r="K527" s="855"/>
      <c r="L527" s="855"/>
      <c r="M527" s="855"/>
      <c r="N527" s="855"/>
      <c r="O527" s="855"/>
      <c r="P527" s="856"/>
      <c r="Q527" s="857"/>
      <c r="R527" s="857"/>
      <c r="S527" s="857"/>
      <c r="T527" s="857"/>
      <c r="U527" s="857"/>
      <c r="V527" s="857"/>
      <c r="W527" s="857"/>
      <c r="X527" s="857"/>
      <c r="Y527" s="858"/>
      <c r="Z527" s="859"/>
      <c r="AA527" s="859"/>
      <c r="AB527" s="860"/>
      <c r="AC527" s="861"/>
      <c r="AD527" s="862"/>
      <c r="AE527" s="862"/>
      <c r="AF527" s="862"/>
      <c r="AG527" s="862"/>
      <c r="AH527" s="879"/>
      <c r="AI527" s="880"/>
      <c r="AJ527" s="880"/>
      <c r="AK527" s="880"/>
      <c r="AL527" s="865"/>
      <c r="AM527" s="866"/>
      <c r="AN527" s="866"/>
      <c r="AO527" s="867"/>
      <c r="AP527" s="868"/>
      <c r="AQ527" s="868"/>
      <c r="AR527" s="868"/>
      <c r="AS527" s="868"/>
      <c r="AT527" s="868"/>
      <c r="AU527" s="868"/>
      <c r="AV527" s="868"/>
      <c r="AW527" s="868"/>
      <c r="AX527" s="868"/>
      <c r="AY527">
        <f>COUNTA($C$527)</f>
        <v>0</v>
      </c>
    </row>
    <row r="528" spans="1:51" ht="30" hidden="1" customHeight="1" x14ac:dyDescent="0.15">
      <c r="A528" s="851">
        <v>5</v>
      </c>
      <c r="B528" s="851">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861"/>
      <c r="AD528" s="862"/>
      <c r="AE528" s="862"/>
      <c r="AF528" s="862"/>
      <c r="AG528" s="862"/>
      <c r="AH528" s="879"/>
      <c r="AI528" s="880"/>
      <c r="AJ528" s="880"/>
      <c r="AK528" s="880"/>
      <c r="AL528" s="865"/>
      <c r="AM528" s="866"/>
      <c r="AN528" s="866"/>
      <c r="AO528" s="867"/>
      <c r="AP528" s="868"/>
      <c r="AQ528" s="868"/>
      <c r="AR528" s="868"/>
      <c r="AS528" s="868"/>
      <c r="AT528" s="868"/>
      <c r="AU528" s="868"/>
      <c r="AV528" s="868"/>
      <c r="AW528" s="868"/>
      <c r="AX528" s="868"/>
      <c r="AY528">
        <f>COUNTA($C$528)</f>
        <v>0</v>
      </c>
    </row>
    <row r="529" spans="1:51" ht="30" hidden="1" customHeight="1" x14ac:dyDescent="0.15">
      <c r="A529" s="851">
        <v>6</v>
      </c>
      <c r="B529" s="851">
        <v>1</v>
      </c>
      <c r="C529" s="853"/>
      <c r="D529" s="853"/>
      <c r="E529" s="853"/>
      <c r="F529" s="853"/>
      <c r="G529" s="853"/>
      <c r="H529" s="853"/>
      <c r="I529" s="853"/>
      <c r="J529" s="854"/>
      <c r="K529" s="855"/>
      <c r="L529" s="855"/>
      <c r="M529" s="855"/>
      <c r="N529" s="855"/>
      <c r="O529" s="855"/>
      <c r="P529" s="857"/>
      <c r="Q529" s="857"/>
      <c r="R529" s="857"/>
      <c r="S529" s="857"/>
      <c r="T529" s="857"/>
      <c r="U529" s="857"/>
      <c r="V529" s="857"/>
      <c r="W529" s="857"/>
      <c r="X529" s="857"/>
      <c r="Y529" s="858"/>
      <c r="Z529" s="859"/>
      <c r="AA529" s="859"/>
      <c r="AB529" s="860"/>
      <c r="AC529" s="861"/>
      <c r="AD529" s="862"/>
      <c r="AE529" s="862"/>
      <c r="AF529" s="862"/>
      <c r="AG529" s="862"/>
      <c r="AH529" s="879"/>
      <c r="AI529" s="880"/>
      <c r="AJ529" s="880"/>
      <c r="AK529" s="880"/>
      <c r="AL529" s="865"/>
      <c r="AM529" s="866"/>
      <c r="AN529" s="866"/>
      <c r="AO529" s="867"/>
      <c r="AP529" s="868"/>
      <c r="AQ529" s="868"/>
      <c r="AR529" s="868"/>
      <c r="AS529" s="868"/>
      <c r="AT529" s="868"/>
      <c r="AU529" s="868"/>
      <c r="AV529" s="868"/>
      <c r="AW529" s="868"/>
      <c r="AX529" s="868"/>
      <c r="AY529">
        <f>COUNTA($C$529)</f>
        <v>0</v>
      </c>
    </row>
    <row r="530" spans="1:51" ht="30" hidden="1" customHeight="1" x14ac:dyDescent="0.15">
      <c r="A530" s="851">
        <v>7</v>
      </c>
      <c r="B530" s="851">
        <v>1</v>
      </c>
      <c r="C530" s="853"/>
      <c r="D530" s="853"/>
      <c r="E530" s="853"/>
      <c r="F530" s="853"/>
      <c r="G530" s="853"/>
      <c r="H530" s="853"/>
      <c r="I530" s="853"/>
      <c r="J530" s="854"/>
      <c r="K530" s="855"/>
      <c r="L530" s="855"/>
      <c r="M530" s="855"/>
      <c r="N530" s="855"/>
      <c r="O530" s="855"/>
      <c r="P530" s="857"/>
      <c r="Q530" s="857"/>
      <c r="R530" s="857"/>
      <c r="S530" s="857"/>
      <c r="T530" s="857"/>
      <c r="U530" s="857"/>
      <c r="V530" s="857"/>
      <c r="W530" s="857"/>
      <c r="X530" s="857"/>
      <c r="Y530" s="858"/>
      <c r="Z530" s="859"/>
      <c r="AA530" s="859"/>
      <c r="AB530" s="860"/>
      <c r="AC530" s="861"/>
      <c r="AD530" s="862"/>
      <c r="AE530" s="862"/>
      <c r="AF530" s="862"/>
      <c r="AG530" s="862"/>
      <c r="AH530" s="879"/>
      <c r="AI530" s="880"/>
      <c r="AJ530" s="880"/>
      <c r="AK530" s="880"/>
      <c r="AL530" s="865"/>
      <c r="AM530" s="866"/>
      <c r="AN530" s="866"/>
      <c r="AO530" s="867"/>
      <c r="AP530" s="868"/>
      <c r="AQ530" s="868"/>
      <c r="AR530" s="868"/>
      <c r="AS530" s="868"/>
      <c r="AT530" s="868"/>
      <c r="AU530" s="868"/>
      <c r="AV530" s="868"/>
      <c r="AW530" s="868"/>
      <c r="AX530" s="868"/>
      <c r="AY530">
        <f>COUNTA($C$530)</f>
        <v>0</v>
      </c>
    </row>
    <row r="531" spans="1:51" ht="30" hidden="1" customHeight="1" x14ac:dyDescent="0.15">
      <c r="A531" s="851">
        <v>8</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79"/>
      <c r="AI531" s="880"/>
      <c r="AJ531" s="880"/>
      <c r="AK531" s="880"/>
      <c r="AL531" s="865"/>
      <c r="AM531" s="866"/>
      <c r="AN531" s="866"/>
      <c r="AO531" s="867"/>
      <c r="AP531" s="868"/>
      <c r="AQ531" s="868"/>
      <c r="AR531" s="868"/>
      <c r="AS531" s="868"/>
      <c r="AT531" s="868"/>
      <c r="AU531" s="868"/>
      <c r="AV531" s="868"/>
      <c r="AW531" s="868"/>
      <c r="AX531" s="868"/>
      <c r="AY531">
        <f>COUNTA($C$531)</f>
        <v>0</v>
      </c>
    </row>
    <row r="532" spans="1:51" ht="30" hidden="1" customHeight="1" x14ac:dyDescent="0.15">
      <c r="A532" s="851">
        <v>9</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79"/>
      <c r="AI532" s="880"/>
      <c r="AJ532" s="880"/>
      <c r="AK532" s="880"/>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51">
        <v>10</v>
      </c>
      <c r="B533" s="851">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861"/>
      <c r="AD533" s="862"/>
      <c r="AE533" s="862"/>
      <c r="AF533" s="862"/>
      <c r="AG533" s="862"/>
      <c r="AH533" s="879"/>
      <c r="AI533" s="880"/>
      <c r="AJ533" s="880"/>
      <c r="AK533" s="880"/>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51">
        <v>11</v>
      </c>
      <c r="B534" s="851">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861"/>
      <c r="AD534" s="862"/>
      <c r="AE534" s="862"/>
      <c r="AF534" s="862"/>
      <c r="AG534" s="862"/>
      <c r="AH534" s="879"/>
      <c r="AI534" s="880"/>
      <c r="AJ534" s="880"/>
      <c r="AK534" s="880"/>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51">
        <v>12</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79"/>
      <c r="AI535" s="880"/>
      <c r="AJ535" s="880"/>
      <c r="AK535" s="880"/>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51">
        <v>13</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79"/>
      <c r="AI536" s="880"/>
      <c r="AJ536" s="880"/>
      <c r="AK536" s="880"/>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51">
        <v>14</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79"/>
      <c r="AI537" s="880"/>
      <c r="AJ537" s="880"/>
      <c r="AK537" s="880"/>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51">
        <v>15</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79"/>
      <c r="AI538" s="880"/>
      <c r="AJ538" s="880"/>
      <c r="AK538" s="880"/>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51">
        <v>16</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79"/>
      <c r="AI539" s="880"/>
      <c r="AJ539" s="880"/>
      <c r="AK539" s="880"/>
      <c r="AL539" s="865"/>
      <c r="AM539" s="866"/>
      <c r="AN539" s="866"/>
      <c r="AO539" s="867"/>
      <c r="AP539" s="868"/>
      <c r="AQ539" s="868"/>
      <c r="AR539" s="868"/>
      <c r="AS539" s="868"/>
      <c r="AT539" s="868"/>
      <c r="AU539" s="868"/>
      <c r="AV539" s="868"/>
      <c r="AW539" s="868"/>
      <c r="AX539" s="868"/>
      <c r="AY539">
        <f>COUNTA($C$539)</f>
        <v>0</v>
      </c>
    </row>
    <row r="540" spans="1:51" s="16" customFormat="1" ht="30" hidden="1" customHeight="1" x14ac:dyDescent="0.15">
      <c r="A540" s="851">
        <v>17</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79"/>
      <c r="AI540" s="880"/>
      <c r="AJ540" s="880"/>
      <c r="AK540" s="880"/>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51">
        <v>18</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79"/>
      <c r="AI541" s="880"/>
      <c r="AJ541" s="880"/>
      <c r="AK541" s="880"/>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51">
        <v>19</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79"/>
      <c r="AI542" s="880"/>
      <c r="AJ542" s="880"/>
      <c r="AK542" s="880"/>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51">
        <v>20</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79"/>
      <c r="AI543" s="880"/>
      <c r="AJ543" s="880"/>
      <c r="AK543" s="880"/>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51">
        <v>21</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79"/>
      <c r="AI544" s="880"/>
      <c r="AJ544" s="880"/>
      <c r="AK544" s="880"/>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51">
        <v>22</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79"/>
      <c r="AI545" s="880"/>
      <c r="AJ545" s="880"/>
      <c r="AK545" s="880"/>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51">
        <v>23</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79"/>
      <c r="AI546" s="880"/>
      <c r="AJ546" s="880"/>
      <c r="AK546" s="880"/>
      <c r="AL546" s="865"/>
      <c r="AM546" s="866"/>
      <c r="AN546" s="866"/>
      <c r="AO546" s="867"/>
      <c r="AP546" s="868"/>
      <c r="AQ546" s="868"/>
      <c r="AR546" s="868"/>
      <c r="AS546" s="868"/>
      <c r="AT546" s="868"/>
      <c r="AU546" s="868"/>
      <c r="AV546" s="868"/>
      <c r="AW546" s="868"/>
      <c r="AX546" s="868"/>
      <c r="AY546">
        <f>COUNTA($C$546)</f>
        <v>0</v>
      </c>
    </row>
    <row r="547" spans="1:51" ht="30" hidden="1" customHeight="1" x14ac:dyDescent="0.15">
      <c r="A547" s="851">
        <v>24</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79"/>
      <c r="AI547" s="880"/>
      <c r="AJ547" s="880"/>
      <c r="AK547" s="880"/>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51">
        <v>25</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79"/>
      <c r="AI548" s="880"/>
      <c r="AJ548" s="880"/>
      <c r="AK548" s="880"/>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51">
        <v>26</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79"/>
      <c r="AI549" s="880"/>
      <c r="AJ549" s="880"/>
      <c r="AK549" s="880"/>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51">
        <v>27</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79"/>
      <c r="AI550" s="880"/>
      <c r="AJ550" s="880"/>
      <c r="AK550" s="880"/>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51">
        <v>28</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79"/>
      <c r="AI551" s="880"/>
      <c r="AJ551" s="880"/>
      <c r="AK551" s="880"/>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51">
        <v>29</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79"/>
      <c r="AI552" s="880"/>
      <c r="AJ552" s="880"/>
      <c r="AK552" s="880"/>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51">
        <v>30</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79"/>
      <c r="AI553" s="880"/>
      <c r="AJ553" s="880"/>
      <c r="AK553" s="880"/>
      <c r="AL553" s="865"/>
      <c r="AM553" s="866"/>
      <c r="AN553" s="866"/>
      <c r="AO553" s="867"/>
      <c r="AP553" s="868"/>
      <c r="AQ553" s="868"/>
      <c r="AR553" s="868"/>
      <c r="AS553" s="868"/>
      <c r="AT553" s="868"/>
      <c r="AU553" s="868"/>
      <c r="AV553" s="868"/>
      <c r="AW553" s="868"/>
      <c r="AX553" s="86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4"/>
      <c r="B556" s="874"/>
      <c r="C556" s="874" t="s">
        <v>24</v>
      </c>
      <c r="D556" s="874"/>
      <c r="E556" s="874"/>
      <c r="F556" s="874"/>
      <c r="G556" s="874"/>
      <c r="H556" s="874"/>
      <c r="I556" s="874"/>
      <c r="J556" s="875" t="s">
        <v>192</v>
      </c>
      <c r="K556" s="571"/>
      <c r="L556" s="571"/>
      <c r="M556" s="571"/>
      <c r="N556" s="571"/>
      <c r="O556" s="571"/>
      <c r="P556" s="425" t="s">
        <v>25</v>
      </c>
      <c r="Q556" s="425"/>
      <c r="R556" s="425"/>
      <c r="S556" s="425"/>
      <c r="T556" s="425"/>
      <c r="U556" s="425"/>
      <c r="V556" s="425"/>
      <c r="W556" s="425"/>
      <c r="X556" s="425"/>
      <c r="Y556" s="876" t="s">
        <v>191</v>
      </c>
      <c r="Z556" s="877"/>
      <c r="AA556" s="877"/>
      <c r="AB556" s="877"/>
      <c r="AC556" s="875" t="s">
        <v>225</v>
      </c>
      <c r="AD556" s="875"/>
      <c r="AE556" s="875"/>
      <c r="AF556" s="875"/>
      <c r="AG556" s="875"/>
      <c r="AH556" s="876" t="s">
        <v>243</v>
      </c>
      <c r="AI556" s="874"/>
      <c r="AJ556" s="874"/>
      <c r="AK556" s="874"/>
      <c r="AL556" s="874" t="s">
        <v>19</v>
      </c>
      <c r="AM556" s="874"/>
      <c r="AN556" s="874"/>
      <c r="AO556" s="878"/>
      <c r="AP556" s="850" t="s">
        <v>193</v>
      </c>
      <c r="AQ556" s="850"/>
      <c r="AR556" s="850"/>
      <c r="AS556" s="850"/>
      <c r="AT556" s="850"/>
      <c r="AU556" s="850"/>
      <c r="AV556" s="850"/>
      <c r="AW556" s="850"/>
      <c r="AX556" s="850"/>
      <c r="AY556">
        <f>$AY$554</f>
        <v>0</v>
      </c>
    </row>
    <row r="557" spans="1:51" ht="30" hidden="1" customHeight="1" x14ac:dyDescent="0.15">
      <c r="A557" s="851">
        <v>1</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$AY$554</f>
        <v>0</v>
      </c>
    </row>
    <row r="558" spans="1:51" ht="30" hidden="1" customHeight="1" x14ac:dyDescent="0.15">
      <c r="A558" s="851">
        <v>2</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51">
        <v>3</v>
      </c>
      <c r="B559" s="851">
        <v>1</v>
      </c>
      <c r="C559" s="852"/>
      <c r="D559" s="853"/>
      <c r="E559" s="853"/>
      <c r="F559" s="853"/>
      <c r="G559" s="853"/>
      <c r="H559" s="853"/>
      <c r="I559" s="853"/>
      <c r="J559" s="854"/>
      <c r="K559" s="855"/>
      <c r="L559" s="855"/>
      <c r="M559" s="855"/>
      <c r="N559" s="855"/>
      <c r="O559" s="855"/>
      <c r="P559" s="856"/>
      <c r="Q559" s="857"/>
      <c r="R559" s="857"/>
      <c r="S559" s="857"/>
      <c r="T559" s="857"/>
      <c r="U559" s="857"/>
      <c r="V559" s="857"/>
      <c r="W559" s="857"/>
      <c r="X559" s="857"/>
      <c r="Y559" s="858"/>
      <c r="Z559" s="859"/>
      <c r="AA559" s="859"/>
      <c r="AB559" s="860"/>
      <c r="AC559" s="861"/>
      <c r="AD559" s="862"/>
      <c r="AE559" s="862"/>
      <c r="AF559" s="862"/>
      <c r="AG559" s="862"/>
      <c r="AH559" s="879"/>
      <c r="AI559" s="880"/>
      <c r="AJ559" s="880"/>
      <c r="AK559" s="880"/>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51">
        <v>4</v>
      </c>
      <c r="B560" s="851">
        <v>1</v>
      </c>
      <c r="C560" s="852"/>
      <c r="D560" s="853"/>
      <c r="E560" s="853"/>
      <c r="F560" s="853"/>
      <c r="G560" s="853"/>
      <c r="H560" s="853"/>
      <c r="I560" s="853"/>
      <c r="J560" s="854"/>
      <c r="K560" s="855"/>
      <c r="L560" s="855"/>
      <c r="M560" s="855"/>
      <c r="N560" s="855"/>
      <c r="O560" s="855"/>
      <c r="P560" s="856"/>
      <c r="Q560" s="857"/>
      <c r="R560" s="857"/>
      <c r="S560" s="857"/>
      <c r="T560" s="857"/>
      <c r="U560" s="857"/>
      <c r="V560" s="857"/>
      <c r="W560" s="857"/>
      <c r="X560" s="857"/>
      <c r="Y560" s="858"/>
      <c r="Z560" s="859"/>
      <c r="AA560" s="859"/>
      <c r="AB560" s="860"/>
      <c r="AC560" s="861"/>
      <c r="AD560" s="862"/>
      <c r="AE560" s="862"/>
      <c r="AF560" s="862"/>
      <c r="AG560" s="862"/>
      <c r="AH560" s="879"/>
      <c r="AI560" s="880"/>
      <c r="AJ560" s="880"/>
      <c r="AK560" s="880"/>
      <c r="AL560" s="865"/>
      <c r="AM560" s="866"/>
      <c r="AN560" s="866"/>
      <c r="AO560" s="867"/>
      <c r="AP560" s="868"/>
      <c r="AQ560" s="868"/>
      <c r="AR560" s="868"/>
      <c r="AS560" s="868"/>
      <c r="AT560" s="868"/>
      <c r="AU560" s="868"/>
      <c r="AV560" s="868"/>
      <c r="AW560" s="868"/>
      <c r="AX560" s="868"/>
      <c r="AY560">
        <f>COUNTA($C$560)</f>
        <v>0</v>
      </c>
    </row>
    <row r="561" spans="1:51" ht="30" hidden="1" customHeight="1" x14ac:dyDescent="0.15">
      <c r="A561" s="851">
        <v>5</v>
      </c>
      <c r="B561" s="851">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861"/>
      <c r="AD561" s="862"/>
      <c r="AE561" s="862"/>
      <c r="AF561" s="862"/>
      <c r="AG561" s="862"/>
      <c r="AH561" s="879"/>
      <c r="AI561" s="880"/>
      <c r="AJ561" s="880"/>
      <c r="AK561" s="880"/>
      <c r="AL561" s="865"/>
      <c r="AM561" s="866"/>
      <c r="AN561" s="866"/>
      <c r="AO561" s="867"/>
      <c r="AP561" s="868"/>
      <c r="AQ561" s="868"/>
      <c r="AR561" s="868"/>
      <c r="AS561" s="868"/>
      <c r="AT561" s="868"/>
      <c r="AU561" s="868"/>
      <c r="AV561" s="868"/>
      <c r="AW561" s="868"/>
      <c r="AX561" s="868"/>
      <c r="AY561">
        <f>COUNTA($C$561)</f>
        <v>0</v>
      </c>
    </row>
    <row r="562" spans="1:51" ht="30" hidden="1" customHeight="1" x14ac:dyDescent="0.15">
      <c r="A562" s="851">
        <v>6</v>
      </c>
      <c r="B562" s="851">
        <v>1</v>
      </c>
      <c r="C562" s="853"/>
      <c r="D562" s="853"/>
      <c r="E562" s="853"/>
      <c r="F562" s="853"/>
      <c r="G562" s="853"/>
      <c r="H562" s="853"/>
      <c r="I562" s="853"/>
      <c r="J562" s="854"/>
      <c r="K562" s="855"/>
      <c r="L562" s="855"/>
      <c r="M562" s="855"/>
      <c r="N562" s="855"/>
      <c r="O562" s="855"/>
      <c r="P562" s="857"/>
      <c r="Q562" s="857"/>
      <c r="R562" s="857"/>
      <c r="S562" s="857"/>
      <c r="T562" s="857"/>
      <c r="U562" s="857"/>
      <c r="V562" s="857"/>
      <c r="W562" s="857"/>
      <c r="X562" s="857"/>
      <c r="Y562" s="858"/>
      <c r="Z562" s="859"/>
      <c r="AA562" s="859"/>
      <c r="AB562" s="860"/>
      <c r="AC562" s="861"/>
      <c r="AD562" s="862"/>
      <c r="AE562" s="862"/>
      <c r="AF562" s="862"/>
      <c r="AG562" s="862"/>
      <c r="AH562" s="879"/>
      <c r="AI562" s="880"/>
      <c r="AJ562" s="880"/>
      <c r="AK562" s="880"/>
      <c r="AL562" s="865"/>
      <c r="AM562" s="866"/>
      <c r="AN562" s="866"/>
      <c r="AO562" s="867"/>
      <c r="AP562" s="868"/>
      <c r="AQ562" s="868"/>
      <c r="AR562" s="868"/>
      <c r="AS562" s="868"/>
      <c r="AT562" s="868"/>
      <c r="AU562" s="868"/>
      <c r="AV562" s="868"/>
      <c r="AW562" s="868"/>
      <c r="AX562" s="868"/>
      <c r="AY562">
        <f>COUNTA($C$562)</f>
        <v>0</v>
      </c>
    </row>
    <row r="563" spans="1:51" ht="30" hidden="1" customHeight="1" x14ac:dyDescent="0.15">
      <c r="A563" s="851">
        <v>7</v>
      </c>
      <c r="B563" s="851">
        <v>1</v>
      </c>
      <c r="C563" s="853"/>
      <c r="D563" s="853"/>
      <c r="E563" s="853"/>
      <c r="F563" s="853"/>
      <c r="G563" s="853"/>
      <c r="H563" s="853"/>
      <c r="I563" s="853"/>
      <c r="J563" s="854"/>
      <c r="K563" s="855"/>
      <c r="L563" s="855"/>
      <c r="M563" s="855"/>
      <c r="N563" s="855"/>
      <c r="O563" s="855"/>
      <c r="P563" s="857"/>
      <c r="Q563" s="857"/>
      <c r="R563" s="857"/>
      <c r="S563" s="857"/>
      <c r="T563" s="857"/>
      <c r="U563" s="857"/>
      <c r="V563" s="857"/>
      <c r="W563" s="857"/>
      <c r="X563" s="857"/>
      <c r="Y563" s="858"/>
      <c r="Z563" s="859"/>
      <c r="AA563" s="859"/>
      <c r="AB563" s="860"/>
      <c r="AC563" s="861"/>
      <c r="AD563" s="862"/>
      <c r="AE563" s="862"/>
      <c r="AF563" s="862"/>
      <c r="AG563" s="862"/>
      <c r="AH563" s="879"/>
      <c r="AI563" s="880"/>
      <c r="AJ563" s="880"/>
      <c r="AK563" s="880"/>
      <c r="AL563" s="865"/>
      <c r="AM563" s="866"/>
      <c r="AN563" s="866"/>
      <c r="AO563" s="867"/>
      <c r="AP563" s="868"/>
      <c r="AQ563" s="868"/>
      <c r="AR563" s="868"/>
      <c r="AS563" s="868"/>
      <c r="AT563" s="868"/>
      <c r="AU563" s="868"/>
      <c r="AV563" s="868"/>
      <c r="AW563" s="868"/>
      <c r="AX563" s="868"/>
      <c r="AY563">
        <f>COUNTA($C$563)</f>
        <v>0</v>
      </c>
    </row>
    <row r="564" spans="1:51" ht="30" hidden="1" customHeight="1" x14ac:dyDescent="0.15">
      <c r="A564" s="851">
        <v>8</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79"/>
      <c r="AI564" s="880"/>
      <c r="AJ564" s="880"/>
      <c r="AK564" s="880"/>
      <c r="AL564" s="865"/>
      <c r="AM564" s="866"/>
      <c r="AN564" s="866"/>
      <c r="AO564" s="867"/>
      <c r="AP564" s="868"/>
      <c r="AQ564" s="868"/>
      <c r="AR564" s="868"/>
      <c r="AS564" s="868"/>
      <c r="AT564" s="868"/>
      <c r="AU564" s="868"/>
      <c r="AV564" s="868"/>
      <c r="AW564" s="868"/>
      <c r="AX564" s="868"/>
      <c r="AY564">
        <f>COUNTA($C$564)</f>
        <v>0</v>
      </c>
    </row>
    <row r="565" spans="1:51" ht="30" hidden="1" customHeight="1" x14ac:dyDescent="0.15">
      <c r="A565" s="851">
        <v>9</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79"/>
      <c r="AI565" s="880"/>
      <c r="AJ565" s="880"/>
      <c r="AK565" s="880"/>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51">
        <v>10</v>
      </c>
      <c r="B566" s="851">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861"/>
      <c r="AD566" s="862"/>
      <c r="AE566" s="862"/>
      <c r="AF566" s="862"/>
      <c r="AG566" s="862"/>
      <c r="AH566" s="879"/>
      <c r="AI566" s="880"/>
      <c r="AJ566" s="880"/>
      <c r="AK566" s="880"/>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51">
        <v>11</v>
      </c>
      <c r="B567" s="851">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861"/>
      <c r="AD567" s="862"/>
      <c r="AE567" s="862"/>
      <c r="AF567" s="862"/>
      <c r="AG567" s="862"/>
      <c r="AH567" s="879"/>
      <c r="AI567" s="880"/>
      <c r="AJ567" s="880"/>
      <c r="AK567" s="880"/>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51">
        <v>12</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79"/>
      <c r="AI568" s="880"/>
      <c r="AJ568" s="880"/>
      <c r="AK568" s="880"/>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51">
        <v>13</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79"/>
      <c r="AI569" s="880"/>
      <c r="AJ569" s="880"/>
      <c r="AK569" s="880"/>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51">
        <v>14</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79"/>
      <c r="AI570" s="880"/>
      <c r="AJ570" s="880"/>
      <c r="AK570" s="880"/>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51">
        <v>15</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79"/>
      <c r="AI571" s="880"/>
      <c r="AJ571" s="880"/>
      <c r="AK571" s="880"/>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51">
        <v>16</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79"/>
      <c r="AI572" s="880"/>
      <c r="AJ572" s="880"/>
      <c r="AK572" s="880"/>
      <c r="AL572" s="865"/>
      <c r="AM572" s="866"/>
      <c r="AN572" s="866"/>
      <c r="AO572" s="867"/>
      <c r="AP572" s="868"/>
      <c r="AQ572" s="868"/>
      <c r="AR572" s="868"/>
      <c r="AS572" s="868"/>
      <c r="AT572" s="868"/>
      <c r="AU572" s="868"/>
      <c r="AV572" s="868"/>
      <c r="AW572" s="868"/>
      <c r="AX572" s="868"/>
      <c r="AY572">
        <f>COUNTA($C$572)</f>
        <v>0</v>
      </c>
    </row>
    <row r="573" spans="1:51" s="16" customFormat="1" ht="30" hidden="1" customHeight="1" x14ac:dyDescent="0.15">
      <c r="A573" s="851">
        <v>17</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79"/>
      <c r="AI573" s="880"/>
      <c r="AJ573" s="880"/>
      <c r="AK573" s="880"/>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51">
        <v>18</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79"/>
      <c r="AI574" s="880"/>
      <c r="AJ574" s="880"/>
      <c r="AK574" s="880"/>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51">
        <v>19</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79"/>
      <c r="AI575" s="880"/>
      <c r="AJ575" s="880"/>
      <c r="AK575" s="880"/>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51">
        <v>20</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79"/>
      <c r="AI576" s="880"/>
      <c r="AJ576" s="880"/>
      <c r="AK576" s="880"/>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51">
        <v>21</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79"/>
      <c r="AI577" s="880"/>
      <c r="AJ577" s="880"/>
      <c r="AK577" s="880"/>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51">
        <v>22</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79"/>
      <c r="AI578" s="880"/>
      <c r="AJ578" s="880"/>
      <c r="AK578" s="880"/>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51">
        <v>23</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79"/>
      <c r="AI579" s="880"/>
      <c r="AJ579" s="880"/>
      <c r="AK579" s="880"/>
      <c r="AL579" s="865"/>
      <c r="AM579" s="866"/>
      <c r="AN579" s="866"/>
      <c r="AO579" s="867"/>
      <c r="AP579" s="868"/>
      <c r="AQ579" s="868"/>
      <c r="AR579" s="868"/>
      <c r="AS579" s="868"/>
      <c r="AT579" s="868"/>
      <c r="AU579" s="868"/>
      <c r="AV579" s="868"/>
      <c r="AW579" s="868"/>
      <c r="AX579" s="868"/>
      <c r="AY579">
        <f>COUNTA($C$579)</f>
        <v>0</v>
      </c>
    </row>
    <row r="580" spans="1:51" ht="30" hidden="1" customHeight="1" x14ac:dyDescent="0.15">
      <c r="A580" s="851">
        <v>24</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79"/>
      <c r="AI580" s="880"/>
      <c r="AJ580" s="880"/>
      <c r="AK580" s="880"/>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51">
        <v>25</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79"/>
      <c r="AI581" s="880"/>
      <c r="AJ581" s="880"/>
      <c r="AK581" s="880"/>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51">
        <v>26</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79"/>
      <c r="AI582" s="880"/>
      <c r="AJ582" s="880"/>
      <c r="AK582" s="880"/>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51">
        <v>27</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79"/>
      <c r="AI583" s="880"/>
      <c r="AJ583" s="880"/>
      <c r="AK583" s="880"/>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51">
        <v>28</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79"/>
      <c r="AI584" s="880"/>
      <c r="AJ584" s="880"/>
      <c r="AK584" s="880"/>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51">
        <v>29</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79"/>
      <c r="AI585" s="880"/>
      <c r="AJ585" s="880"/>
      <c r="AK585" s="880"/>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51">
        <v>30</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79"/>
      <c r="AI586" s="880"/>
      <c r="AJ586" s="880"/>
      <c r="AK586" s="880"/>
      <c r="AL586" s="865"/>
      <c r="AM586" s="866"/>
      <c r="AN586" s="866"/>
      <c r="AO586" s="867"/>
      <c r="AP586" s="868"/>
      <c r="AQ586" s="868"/>
      <c r="AR586" s="868"/>
      <c r="AS586" s="868"/>
      <c r="AT586" s="868"/>
      <c r="AU586" s="868"/>
      <c r="AV586" s="868"/>
      <c r="AW586" s="868"/>
      <c r="AX586" s="86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4"/>
      <c r="B589" s="874"/>
      <c r="C589" s="874" t="s">
        <v>24</v>
      </c>
      <c r="D589" s="874"/>
      <c r="E589" s="874"/>
      <c r="F589" s="874"/>
      <c r="G589" s="874"/>
      <c r="H589" s="874"/>
      <c r="I589" s="874"/>
      <c r="J589" s="875" t="s">
        <v>192</v>
      </c>
      <c r="K589" s="571"/>
      <c r="L589" s="571"/>
      <c r="M589" s="571"/>
      <c r="N589" s="571"/>
      <c r="O589" s="571"/>
      <c r="P589" s="425" t="s">
        <v>25</v>
      </c>
      <c r="Q589" s="425"/>
      <c r="R589" s="425"/>
      <c r="S589" s="425"/>
      <c r="T589" s="425"/>
      <c r="U589" s="425"/>
      <c r="V589" s="425"/>
      <c r="W589" s="425"/>
      <c r="X589" s="425"/>
      <c r="Y589" s="876" t="s">
        <v>191</v>
      </c>
      <c r="Z589" s="877"/>
      <c r="AA589" s="877"/>
      <c r="AB589" s="877"/>
      <c r="AC589" s="875" t="s">
        <v>225</v>
      </c>
      <c r="AD589" s="875"/>
      <c r="AE589" s="875"/>
      <c r="AF589" s="875"/>
      <c r="AG589" s="875"/>
      <c r="AH589" s="876" t="s">
        <v>243</v>
      </c>
      <c r="AI589" s="874"/>
      <c r="AJ589" s="874"/>
      <c r="AK589" s="874"/>
      <c r="AL589" s="874" t="s">
        <v>19</v>
      </c>
      <c r="AM589" s="874"/>
      <c r="AN589" s="874"/>
      <c r="AO589" s="878"/>
      <c r="AP589" s="850" t="s">
        <v>193</v>
      </c>
      <c r="AQ589" s="850"/>
      <c r="AR589" s="850"/>
      <c r="AS589" s="850"/>
      <c r="AT589" s="850"/>
      <c r="AU589" s="850"/>
      <c r="AV589" s="850"/>
      <c r="AW589" s="850"/>
      <c r="AX589" s="850"/>
      <c r="AY589">
        <f>$AY$587</f>
        <v>0</v>
      </c>
    </row>
    <row r="590" spans="1:51" ht="30" hidden="1" customHeight="1" x14ac:dyDescent="0.15">
      <c r="A590" s="851">
        <v>1</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$AY$587</f>
        <v>0</v>
      </c>
    </row>
    <row r="591" spans="1:51" ht="30" hidden="1" customHeight="1" x14ac:dyDescent="0.15">
      <c r="A591" s="851">
        <v>2</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51">
        <v>3</v>
      </c>
      <c r="B592" s="851">
        <v>1</v>
      </c>
      <c r="C592" s="852"/>
      <c r="D592" s="853"/>
      <c r="E592" s="853"/>
      <c r="F592" s="853"/>
      <c r="G592" s="853"/>
      <c r="H592" s="853"/>
      <c r="I592" s="853"/>
      <c r="J592" s="854"/>
      <c r="K592" s="855"/>
      <c r="L592" s="855"/>
      <c r="M592" s="855"/>
      <c r="N592" s="855"/>
      <c r="O592" s="855"/>
      <c r="P592" s="856"/>
      <c r="Q592" s="857"/>
      <c r="R592" s="857"/>
      <c r="S592" s="857"/>
      <c r="T592" s="857"/>
      <c r="U592" s="857"/>
      <c r="V592" s="857"/>
      <c r="W592" s="857"/>
      <c r="X592" s="857"/>
      <c r="Y592" s="858"/>
      <c r="Z592" s="859"/>
      <c r="AA592" s="859"/>
      <c r="AB592" s="860"/>
      <c r="AC592" s="861"/>
      <c r="AD592" s="862"/>
      <c r="AE592" s="862"/>
      <c r="AF592" s="862"/>
      <c r="AG592" s="862"/>
      <c r="AH592" s="879"/>
      <c r="AI592" s="880"/>
      <c r="AJ592" s="880"/>
      <c r="AK592" s="880"/>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51">
        <v>4</v>
      </c>
      <c r="B593" s="851">
        <v>1</v>
      </c>
      <c r="C593" s="852"/>
      <c r="D593" s="853"/>
      <c r="E593" s="853"/>
      <c r="F593" s="853"/>
      <c r="G593" s="853"/>
      <c r="H593" s="853"/>
      <c r="I593" s="853"/>
      <c r="J593" s="854"/>
      <c r="K593" s="855"/>
      <c r="L593" s="855"/>
      <c r="M593" s="855"/>
      <c r="N593" s="855"/>
      <c r="O593" s="855"/>
      <c r="P593" s="856"/>
      <c r="Q593" s="857"/>
      <c r="R593" s="857"/>
      <c r="S593" s="857"/>
      <c r="T593" s="857"/>
      <c r="U593" s="857"/>
      <c r="V593" s="857"/>
      <c r="W593" s="857"/>
      <c r="X593" s="857"/>
      <c r="Y593" s="858"/>
      <c r="Z593" s="859"/>
      <c r="AA593" s="859"/>
      <c r="AB593" s="860"/>
      <c r="AC593" s="861"/>
      <c r="AD593" s="862"/>
      <c r="AE593" s="862"/>
      <c r="AF593" s="862"/>
      <c r="AG593" s="862"/>
      <c r="AH593" s="879"/>
      <c r="AI593" s="880"/>
      <c r="AJ593" s="880"/>
      <c r="AK593" s="880"/>
      <c r="AL593" s="865"/>
      <c r="AM593" s="866"/>
      <c r="AN593" s="866"/>
      <c r="AO593" s="867"/>
      <c r="AP593" s="868"/>
      <c r="AQ593" s="868"/>
      <c r="AR593" s="868"/>
      <c r="AS593" s="868"/>
      <c r="AT593" s="868"/>
      <c r="AU593" s="868"/>
      <c r="AV593" s="868"/>
      <c r="AW593" s="868"/>
      <c r="AX593" s="868"/>
      <c r="AY593">
        <f>COUNTA($C$593)</f>
        <v>0</v>
      </c>
    </row>
    <row r="594" spans="1:51" ht="30" hidden="1" customHeight="1" x14ac:dyDescent="0.15">
      <c r="A594" s="851">
        <v>5</v>
      </c>
      <c r="B594" s="851">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861"/>
      <c r="AD594" s="862"/>
      <c r="AE594" s="862"/>
      <c r="AF594" s="862"/>
      <c r="AG594" s="862"/>
      <c r="AH594" s="879"/>
      <c r="AI594" s="880"/>
      <c r="AJ594" s="880"/>
      <c r="AK594" s="880"/>
      <c r="AL594" s="865"/>
      <c r="AM594" s="866"/>
      <c r="AN594" s="866"/>
      <c r="AO594" s="867"/>
      <c r="AP594" s="868"/>
      <c r="AQ594" s="868"/>
      <c r="AR594" s="868"/>
      <c r="AS594" s="868"/>
      <c r="AT594" s="868"/>
      <c r="AU594" s="868"/>
      <c r="AV594" s="868"/>
      <c r="AW594" s="868"/>
      <c r="AX594" s="868"/>
      <c r="AY594">
        <f>COUNTA($C$594)</f>
        <v>0</v>
      </c>
    </row>
    <row r="595" spans="1:51" ht="30" hidden="1" customHeight="1" x14ac:dyDescent="0.15">
      <c r="A595" s="851">
        <v>6</v>
      </c>
      <c r="B595" s="851">
        <v>1</v>
      </c>
      <c r="C595" s="853"/>
      <c r="D595" s="853"/>
      <c r="E595" s="853"/>
      <c r="F595" s="853"/>
      <c r="G595" s="853"/>
      <c r="H595" s="853"/>
      <c r="I595" s="853"/>
      <c r="J595" s="854"/>
      <c r="K595" s="855"/>
      <c r="L595" s="855"/>
      <c r="M595" s="855"/>
      <c r="N595" s="855"/>
      <c r="O595" s="855"/>
      <c r="P595" s="857"/>
      <c r="Q595" s="857"/>
      <c r="R595" s="857"/>
      <c r="S595" s="857"/>
      <c r="T595" s="857"/>
      <c r="U595" s="857"/>
      <c r="V595" s="857"/>
      <c r="W595" s="857"/>
      <c r="X595" s="857"/>
      <c r="Y595" s="858"/>
      <c r="Z595" s="859"/>
      <c r="AA595" s="859"/>
      <c r="AB595" s="860"/>
      <c r="AC595" s="861"/>
      <c r="AD595" s="862"/>
      <c r="AE595" s="862"/>
      <c r="AF595" s="862"/>
      <c r="AG595" s="862"/>
      <c r="AH595" s="879"/>
      <c r="AI595" s="880"/>
      <c r="AJ595" s="880"/>
      <c r="AK595" s="880"/>
      <c r="AL595" s="865"/>
      <c r="AM595" s="866"/>
      <c r="AN595" s="866"/>
      <c r="AO595" s="867"/>
      <c r="AP595" s="868"/>
      <c r="AQ595" s="868"/>
      <c r="AR595" s="868"/>
      <c r="AS595" s="868"/>
      <c r="AT595" s="868"/>
      <c r="AU595" s="868"/>
      <c r="AV595" s="868"/>
      <c r="AW595" s="868"/>
      <c r="AX595" s="868"/>
      <c r="AY595">
        <f>COUNTA($C$595)</f>
        <v>0</v>
      </c>
    </row>
    <row r="596" spans="1:51" ht="30" hidden="1" customHeight="1" x14ac:dyDescent="0.15">
      <c r="A596" s="851">
        <v>7</v>
      </c>
      <c r="B596" s="851">
        <v>1</v>
      </c>
      <c r="C596" s="853"/>
      <c r="D596" s="853"/>
      <c r="E596" s="853"/>
      <c r="F596" s="853"/>
      <c r="G596" s="853"/>
      <c r="H596" s="853"/>
      <c r="I596" s="853"/>
      <c r="J596" s="854"/>
      <c r="K596" s="855"/>
      <c r="L596" s="855"/>
      <c r="M596" s="855"/>
      <c r="N596" s="855"/>
      <c r="O596" s="855"/>
      <c r="P596" s="857"/>
      <c r="Q596" s="857"/>
      <c r="R596" s="857"/>
      <c r="S596" s="857"/>
      <c r="T596" s="857"/>
      <c r="U596" s="857"/>
      <c r="V596" s="857"/>
      <c r="W596" s="857"/>
      <c r="X596" s="857"/>
      <c r="Y596" s="858"/>
      <c r="Z596" s="859"/>
      <c r="AA596" s="859"/>
      <c r="AB596" s="860"/>
      <c r="AC596" s="861"/>
      <c r="AD596" s="862"/>
      <c r="AE596" s="862"/>
      <c r="AF596" s="862"/>
      <c r="AG596" s="862"/>
      <c r="AH596" s="879"/>
      <c r="AI596" s="880"/>
      <c r="AJ596" s="880"/>
      <c r="AK596" s="880"/>
      <c r="AL596" s="865"/>
      <c r="AM596" s="866"/>
      <c r="AN596" s="866"/>
      <c r="AO596" s="867"/>
      <c r="AP596" s="868"/>
      <c r="AQ596" s="868"/>
      <c r="AR596" s="868"/>
      <c r="AS596" s="868"/>
      <c r="AT596" s="868"/>
      <c r="AU596" s="868"/>
      <c r="AV596" s="868"/>
      <c r="AW596" s="868"/>
      <c r="AX596" s="868"/>
      <c r="AY596">
        <f>COUNTA($C$596)</f>
        <v>0</v>
      </c>
    </row>
    <row r="597" spans="1:51" ht="30" hidden="1" customHeight="1" x14ac:dyDescent="0.15">
      <c r="A597" s="851">
        <v>8</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79"/>
      <c r="AI597" s="880"/>
      <c r="AJ597" s="880"/>
      <c r="AK597" s="880"/>
      <c r="AL597" s="865"/>
      <c r="AM597" s="866"/>
      <c r="AN597" s="866"/>
      <c r="AO597" s="867"/>
      <c r="AP597" s="868"/>
      <c r="AQ597" s="868"/>
      <c r="AR597" s="868"/>
      <c r="AS597" s="868"/>
      <c r="AT597" s="868"/>
      <c r="AU597" s="868"/>
      <c r="AV597" s="868"/>
      <c r="AW597" s="868"/>
      <c r="AX597" s="868"/>
      <c r="AY597">
        <f>COUNTA($C$597)</f>
        <v>0</v>
      </c>
    </row>
    <row r="598" spans="1:51" ht="30" hidden="1" customHeight="1" x14ac:dyDescent="0.15">
      <c r="A598" s="851">
        <v>9</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79"/>
      <c r="AI598" s="880"/>
      <c r="AJ598" s="880"/>
      <c r="AK598" s="880"/>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51">
        <v>10</v>
      </c>
      <c r="B599" s="851">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861"/>
      <c r="AD599" s="862"/>
      <c r="AE599" s="862"/>
      <c r="AF599" s="862"/>
      <c r="AG599" s="862"/>
      <c r="AH599" s="879"/>
      <c r="AI599" s="880"/>
      <c r="AJ599" s="880"/>
      <c r="AK599" s="880"/>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51">
        <v>11</v>
      </c>
      <c r="B600" s="851">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861"/>
      <c r="AD600" s="862"/>
      <c r="AE600" s="862"/>
      <c r="AF600" s="862"/>
      <c r="AG600" s="862"/>
      <c r="AH600" s="879"/>
      <c r="AI600" s="880"/>
      <c r="AJ600" s="880"/>
      <c r="AK600" s="880"/>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51">
        <v>12</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79"/>
      <c r="AI601" s="880"/>
      <c r="AJ601" s="880"/>
      <c r="AK601" s="880"/>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51">
        <v>13</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79"/>
      <c r="AI602" s="880"/>
      <c r="AJ602" s="880"/>
      <c r="AK602" s="880"/>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51">
        <v>14</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79"/>
      <c r="AI603" s="880"/>
      <c r="AJ603" s="880"/>
      <c r="AK603" s="880"/>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51">
        <v>15</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79"/>
      <c r="AI604" s="880"/>
      <c r="AJ604" s="880"/>
      <c r="AK604" s="880"/>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51">
        <v>16</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79"/>
      <c r="AI605" s="880"/>
      <c r="AJ605" s="880"/>
      <c r="AK605" s="880"/>
      <c r="AL605" s="865"/>
      <c r="AM605" s="866"/>
      <c r="AN605" s="866"/>
      <c r="AO605" s="867"/>
      <c r="AP605" s="868"/>
      <c r="AQ605" s="868"/>
      <c r="AR605" s="868"/>
      <c r="AS605" s="868"/>
      <c r="AT605" s="868"/>
      <c r="AU605" s="868"/>
      <c r="AV605" s="868"/>
      <c r="AW605" s="868"/>
      <c r="AX605" s="868"/>
      <c r="AY605">
        <f>COUNTA($C$605)</f>
        <v>0</v>
      </c>
    </row>
    <row r="606" spans="1:51" s="16" customFormat="1" ht="30" hidden="1" customHeight="1" x14ac:dyDescent="0.15">
      <c r="A606" s="851">
        <v>17</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79"/>
      <c r="AI606" s="880"/>
      <c r="AJ606" s="880"/>
      <c r="AK606" s="880"/>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51">
        <v>18</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79"/>
      <c r="AI607" s="880"/>
      <c r="AJ607" s="880"/>
      <c r="AK607" s="880"/>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51">
        <v>19</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79"/>
      <c r="AI608" s="880"/>
      <c r="AJ608" s="880"/>
      <c r="AK608" s="880"/>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51">
        <v>20</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79"/>
      <c r="AI609" s="880"/>
      <c r="AJ609" s="880"/>
      <c r="AK609" s="880"/>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51">
        <v>21</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79"/>
      <c r="AI610" s="880"/>
      <c r="AJ610" s="880"/>
      <c r="AK610" s="880"/>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51">
        <v>22</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79"/>
      <c r="AI611" s="880"/>
      <c r="AJ611" s="880"/>
      <c r="AK611" s="880"/>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51">
        <v>23</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79"/>
      <c r="AI612" s="880"/>
      <c r="AJ612" s="880"/>
      <c r="AK612" s="880"/>
      <c r="AL612" s="865"/>
      <c r="AM612" s="866"/>
      <c r="AN612" s="866"/>
      <c r="AO612" s="867"/>
      <c r="AP612" s="868"/>
      <c r="AQ612" s="868"/>
      <c r="AR612" s="868"/>
      <c r="AS612" s="868"/>
      <c r="AT612" s="868"/>
      <c r="AU612" s="868"/>
      <c r="AV612" s="868"/>
      <c r="AW612" s="868"/>
      <c r="AX612" s="868"/>
      <c r="AY612">
        <f>COUNTA($C$612)</f>
        <v>0</v>
      </c>
    </row>
    <row r="613" spans="1:51" ht="30" hidden="1" customHeight="1" x14ac:dyDescent="0.15">
      <c r="A613" s="851">
        <v>24</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79"/>
      <c r="AI613" s="880"/>
      <c r="AJ613" s="880"/>
      <c r="AK613" s="880"/>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51">
        <v>25</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79"/>
      <c r="AI614" s="880"/>
      <c r="AJ614" s="880"/>
      <c r="AK614" s="880"/>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51">
        <v>26</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79"/>
      <c r="AI615" s="880"/>
      <c r="AJ615" s="880"/>
      <c r="AK615" s="880"/>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51">
        <v>27</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79"/>
      <c r="AI616" s="880"/>
      <c r="AJ616" s="880"/>
      <c r="AK616" s="880"/>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51">
        <v>28</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79"/>
      <c r="AI617" s="880"/>
      <c r="AJ617" s="880"/>
      <c r="AK617" s="880"/>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51">
        <v>29</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79"/>
      <c r="AI618" s="880"/>
      <c r="AJ618" s="880"/>
      <c r="AK618" s="880"/>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51">
        <v>30</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79"/>
      <c r="AI619" s="880"/>
      <c r="AJ619" s="880"/>
      <c r="AK619" s="880"/>
      <c r="AL619" s="865"/>
      <c r="AM619" s="866"/>
      <c r="AN619" s="866"/>
      <c r="AO619" s="867"/>
      <c r="AP619" s="868"/>
      <c r="AQ619" s="868"/>
      <c r="AR619" s="868"/>
      <c r="AS619" s="868"/>
      <c r="AT619" s="868"/>
      <c r="AU619" s="868"/>
      <c r="AV619" s="868"/>
      <c r="AW619" s="868"/>
      <c r="AX619" s="868"/>
      <c r="AY619">
        <f>COUNTA($C$619)</f>
        <v>0</v>
      </c>
    </row>
    <row r="620" spans="1:51" ht="24.75" hidden="1" customHeight="1" x14ac:dyDescent="0.15">
      <c r="A620" s="885" t="s">
        <v>573</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227</v>
      </c>
      <c r="AM620" s="889"/>
      <c r="AN620" s="889"/>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2"/>
      <c r="B623" s="882"/>
      <c r="C623" s="875" t="s">
        <v>187</v>
      </c>
      <c r="D623" s="881"/>
      <c r="E623" s="875" t="s">
        <v>186</v>
      </c>
      <c r="F623" s="881"/>
      <c r="G623" s="881"/>
      <c r="H623" s="881"/>
      <c r="I623" s="881"/>
      <c r="J623" s="875" t="s">
        <v>192</v>
      </c>
      <c r="K623" s="875"/>
      <c r="L623" s="875"/>
      <c r="M623" s="875"/>
      <c r="N623" s="875"/>
      <c r="O623" s="875"/>
      <c r="P623" s="875" t="s">
        <v>25</v>
      </c>
      <c r="Q623" s="875"/>
      <c r="R623" s="875"/>
      <c r="S623" s="875"/>
      <c r="T623" s="875"/>
      <c r="U623" s="875"/>
      <c r="V623" s="875"/>
      <c r="W623" s="875"/>
      <c r="X623" s="875"/>
      <c r="Y623" s="875" t="s">
        <v>194</v>
      </c>
      <c r="Z623" s="881"/>
      <c r="AA623" s="881"/>
      <c r="AB623" s="881"/>
      <c r="AC623" s="875" t="s">
        <v>175</v>
      </c>
      <c r="AD623" s="875"/>
      <c r="AE623" s="875"/>
      <c r="AF623" s="875"/>
      <c r="AG623" s="875"/>
      <c r="AH623" s="875" t="s">
        <v>182</v>
      </c>
      <c r="AI623" s="881"/>
      <c r="AJ623" s="881"/>
      <c r="AK623" s="881"/>
      <c r="AL623" s="881" t="s">
        <v>19</v>
      </c>
      <c r="AM623" s="881"/>
      <c r="AN623" s="881"/>
      <c r="AO623" s="882"/>
      <c r="AP623" s="850" t="s">
        <v>221</v>
      </c>
      <c r="AQ623" s="850"/>
      <c r="AR623" s="850"/>
      <c r="AS623" s="850"/>
      <c r="AT623" s="850"/>
      <c r="AU623" s="850"/>
      <c r="AV623" s="850"/>
      <c r="AW623" s="850"/>
      <c r="AX623" s="850"/>
    </row>
    <row r="624" spans="1:51" ht="30" hidden="1" customHeight="1" x14ac:dyDescent="0.15">
      <c r="A624" s="851">
        <v>1</v>
      </c>
      <c r="B624" s="851">
        <v>1</v>
      </c>
      <c r="C624" s="883"/>
      <c r="D624" s="883"/>
      <c r="E624" s="884"/>
      <c r="F624" s="884"/>
      <c r="G624" s="884"/>
      <c r="H624" s="884"/>
      <c r="I624" s="884"/>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79"/>
      <c r="AI624" s="880"/>
      <c r="AJ624" s="880"/>
      <c r="AK624" s="880"/>
      <c r="AL624" s="865"/>
      <c r="AM624" s="866"/>
      <c r="AN624" s="866"/>
      <c r="AO624" s="867"/>
      <c r="AP624" s="868"/>
      <c r="AQ624" s="868"/>
      <c r="AR624" s="868"/>
      <c r="AS624" s="868"/>
      <c r="AT624" s="868"/>
      <c r="AU624" s="868"/>
      <c r="AV624" s="868"/>
      <c r="AW624" s="868"/>
      <c r="AX624" s="868"/>
    </row>
    <row r="625" spans="1:51" ht="30" hidden="1" customHeight="1" x14ac:dyDescent="0.15">
      <c r="A625" s="851">
        <v>2</v>
      </c>
      <c r="B625" s="851">
        <v>1</v>
      </c>
      <c r="C625" s="883"/>
      <c r="D625" s="883"/>
      <c r="E625" s="884"/>
      <c r="F625" s="884"/>
      <c r="G625" s="884"/>
      <c r="H625" s="884"/>
      <c r="I625" s="884"/>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79"/>
      <c r="AI625" s="880"/>
      <c r="AJ625" s="880"/>
      <c r="AK625" s="880"/>
      <c r="AL625" s="865"/>
      <c r="AM625" s="866"/>
      <c r="AN625" s="866"/>
      <c r="AO625" s="867"/>
      <c r="AP625" s="868"/>
      <c r="AQ625" s="868"/>
      <c r="AR625" s="868"/>
      <c r="AS625" s="868"/>
      <c r="AT625" s="868"/>
      <c r="AU625" s="868"/>
      <c r="AV625" s="868"/>
      <c r="AW625" s="868"/>
      <c r="AX625" s="868"/>
      <c r="AY625">
        <f>COUNTA($E$625)</f>
        <v>0</v>
      </c>
    </row>
    <row r="626" spans="1:51" ht="30" hidden="1" customHeight="1" x14ac:dyDescent="0.15">
      <c r="A626" s="851">
        <v>3</v>
      </c>
      <c r="B626" s="851">
        <v>1</v>
      </c>
      <c r="C626" s="883"/>
      <c r="D626" s="883"/>
      <c r="E626" s="884"/>
      <c r="F626" s="884"/>
      <c r="G626" s="884"/>
      <c r="H626" s="884"/>
      <c r="I626" s="884"/>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79"/>
      <c r="AI626" s="880"/>
      <c r="AJ626" s="880"/>
      <c r="AK626" s="880"/>
      <c r="AL626" s="865"/>
      <c r="AM626" s="866"/>
      <c r="AN626" s="866"/>
      <c r="AO626" s="867"/>
      <c r="AP626" s="868"/>
      <c r="AQ626" s="868"/>
      <c r="AR626" s="868"/>
      <c r="AS626" s="868"/>
      <c r="AT626" s="868"/>
      <c r="AU626" s="868"/>
      <c r="AV626" s="868"/>
      <c r="AW626" s="868"/>
      <c r="AX626" s="868"/>
      <c r="AY626">
        <f>COUNTA($E$626)</f>
        <v>0</v>
      </c>
    </row>
    <row r="627" spans="1:51" ht="30" hidden="1" customHeight="1" x14ac:dyDescent="0.15">
      <c r="A627" s="851">
        <v>4</v>
      </c>
      <c r="B627" s="851">
        <v>1</v>
      </c>
      <c r="C627" s="883"/>
      <c r="D627" s="883"/>
      <c r="E627" s="884"/>
      <c r="F627" s="884"/>
      <c r="G627" s="884"/>
      <c r="H627" s="884"/>
      <c r="I627" s="884"/>
      <c r="J627" s="854"/>
      <c r="K627" s="855"/>
      <c r="L627" s="855"/>
      <c r="M627" s="855"/>
      <c r="N627" s="855"/>
      <c r="O627" s="855"/>
      <c r="P627" s="857"/>
      <c r="Q627" s="857"/>
      <c r="R627" s="857"/>
      <c r="S627" s="857"/>
      <c r="T627" s="857"/>
      <c r="U627" s="857"/>
      <c r="V627" s="857"/>
      <c r="W627" s="857"/>
      <c r="X627" s="857"/>
      <c r="Y627" s="858"/>
      <c r="Z627" s="859"/>
      <c r="AA627" s="859"/>
      <c r="AB627" s="860"/>
      <c r="AC627" s="861"/>
      <c r="AD627" s="862"/>
      <c r="AE627" s="862"/>
      <c r="AF627" s="862"/>
      <c r="AG627" s="862"/>
      <c r="AH627" s="879"/>
      <c r="AI627" s="880"/>
      <c r="AJ627" s="880"/>
      <c r="AK627" s="880"/>
      <c r="AL627" s="865"/>
      <c r="AM627" s="866"/>
      <c r="AN627" s="866"/>
      <c r="AO627" s="867"/>
      <c r="AP627" s="868"/>
      <c r="AQ627" s="868"/>
      <c r="AR627" s="868"/>
      <c r="AS627" s="868"/>
      <c r="AT627" s="868"/>
      <c r="AU627" s="868"/>
      <c r="AV627" s="868"/>
      <c r="AW627" s="868"/>
      <c r="AX627" s="868"/>
      <c r="AY627">
        <f>COUNTA($E$627)</f>
        <v>0</v>
      </c>
    </row>
    <row r="628" spans="1:51" ht="30" hidden="1" customHeight="1" x14ac:dyDescent="0.15">
      <c r="A628" s="851">
        <v>5</v>
      </c>
      <c r="B628" s="851">
        <v>1</v>
      </c>
      <c r="C628" s="883"/>
      <c r="D628" s="883"/>
      <c r="E628" s="884"/>
      <c r="F628" s="884"/>
      <c r="G628" s="884"/>
      <c r="H628" s="884"/>
      <c r="I628" s="884"/>
      <c r="J628" s="854"/>
      <c r="K628" s="855"/>
      <c r="L628" s="855"/>
      <c r="M628" s="855"/>
      <c r="N628" s="855"/>
      <c r="O628" s="855"/>
      <c r="P628" s="857"/>
      <c r="Q628" s="857"/>
      <c r="R628" s="857"/>
      <c r="S628" s="857"/>
      <c r="T628" s="857"/>
      <c r="U628" s="857"/>
      <c r="V628" s="857"/>
      <c r="W628" s="857"/>
      <c r="X628" s="857"/>
      <c r="Y628" s="858"/>
      <c r="Z628" s="859"/>
      <c r="AA628" s="859"/>
      <c r="AB628" s="860"/>
      <c r="AC628" s="861"/>
      <c r="AD628" s="862"/>
      <c r="AE628" s="862"/>
      <c r="AF628" s="862"/>
      <c r="AG628" s="862"/>
      <c r="AH628" s="879"/>
      <c r="AI628" s="880"/>
      <c r="AJ628" s="880"/>
      <c r="AK628" s="880"/>
      <c r="AL628" s="865"/>
      <c r="AM628" s="866"/>
      <c r="AN628" s="866"/>
      <c r="AO628" s="867"/>
      <c r="AP628" s="868"/>
      <c r="AQ628" s="868"/>
      <c r="AR628" s="868"/>
      <c r="AS628" s="868"/>
      <c r="AT628" s="868"/>
      <c r="AU628" s="868"/>
      <c r="AV628" s="868"/>
      <c r="AW628" s="868"/>
      <c r="AX628" s="868"/>
      <c r="AY628">
        <f>COUNTA($E$628)</f>
        <v>0</v>
      </c>
    </row>
    <row r="629" spans="1:51" ht="30" hidden="1" customHeight="1" x14ac:dyDescent="0.15">
      <c r="A629" s="851">
        <v>6</v>
      </c>
      <c r="B629" s="851">
        <v>1</v>
      </c>
      <c r="C629" s="883"/>
      <c r="D629" s="883"/>
      <c r="E629" s="884"/>
      <c r="F629" s="884"/>
      <c r="G629" s="884"/>
      <c r="H629" s="884"/>
      <c r="I629" s="884"/>
      <c r="J629" s="854"/>
      <c r="K629" s="855"/>
      <c r="L629" s="855"/>
      <c r="M629" s="855"/>
      <c r="N629" s="855"/>
      <c r="O629" s="855"/>
      <c r="P629" s="857"/>
      <c r="Q629" s="857"/>
      <c r="R629" s="857"/>
      <c r="S629" s="857"/>
      <c r="T629" s="857"/>
      <c r="U629" s="857"/>
      <c r="V629" s="857"/>
      <c r="W629" s="857"/>
      <c r="X629" s="857"/>
      <c r="Y629" s="858"/>
      <c r="Z629" s="859"/>
      <c r="AA629" s="859"/>
      <c r="AB629" s="860"/>
      <c r="AC629" s="861"/>
      <c r="AD629" s="862"/>
      <c r="AE629" s="862"/>
      <c r="AF629" s="862"/>
      <c r="AG629" s="862"/>
      <c r="AH629" s="879"/>
      <c r="AI629" s="880"/>
      <c r="AJ629" s="880"/>
      <c r="AK629" s="880"/>
      <c r="AL629" s="865"/>
      <c r="AM629" s="866"/>
      <c r="AN629" s="866"/>
      <c r="AO629" s="867"/>
      <c r="AP629" s="868"/>
      <c r="AQ629" s="868"/>
      <c r="AR629" s="868"/>
      <c r="AS629" s="868"/>
      <c r="AT629" s="868"/>
      <c r="AU629" s="868"/>
      <c r="AV629" s="868"/>
      <c r="AW629" s="868"/>
      <c r="AX629" s="868"/>
      <c r="AY629">
        <f>COUNTA($E$629)</f>
        <v>0</v>
      </c>
    </row>
    <row r="630" spans="1:51" ht="30" hidden="1" customHeight="1" x14ac:dyDescent="0.15">
      <c r="A630" s="851">
        <v>7</v>
      </c>
      <c r="B630" s="851">
        <v>1</v>
      </c>
      <c r="C630" s="883"/>
      <c r="D630" s="883"/>
      <c r="E630" s="884"/>
      <c r="F630" s="884"/>
      <c r="G630" s="884"/>
      <c r="H630" s="884"/>
      <c r="I630" s="884"/>
      <c r="J630" s="854"/>
      <c r="K630" s="855"/>
      <c r="L630" s="855"/>
      <c r="M630" s="855"/>
      <c r="N630" s="855"/>
      <c r="O630" s="855"/>
      <c r="P630" s="857"/>
      <c r="Q630" s="857"/>
      <c r="R630" s="857"/>
      <c r="S630" s="857"/>
      <c r="T630" s="857"/>
      <c r="U630" s="857"/>
      <c r="V630" s="857"/>
      <c r="W630" s="857"/>
      <c r="X630" s="857"/>
      <c r="Y630" s="858"/>
      <c r="Z630" s="859"/>
      <c r="AA630" s="859"/>
      <c r="AB630" s="860"/>
      <c r="AC630" s="861"/>
      <c r="AD630" s="862"/>
      <c r="AE630" s="862"/>
      <c r="AF630" s="862"/>
      <c r="AG630" s="862"/>
      <c r="AH630" s="879"/>
      <c r="AI630" s="880"/>
      <c r="AJ630" s="880"/>
      <c r="AK630" s="880"/>
      <c r="AL630" s="865"/>
      <c r="AM630" s="866"/>
      <c r="AN630" s="866"/>
      <c r="AO630" s="867"/>
      <c r="AP630" s="868"/>
      <c r="AQ630" s="868"/>
      <c r="AR630" s="868"/>
      <c r="AS630" s="868"/>
      <c r="AT630" s="868"/>
      <c r="AU630" s="868"/>
      <c r="AV630" s="868"/>
      <c r="AW630" s="868"/>
      <c r="AX630" s="868"/>
      <c r="AY630">
        <f>COUNTA($E$630)</f>
        <v>0</v>
      </c>
    </row>
    <row r="631" spans="1:51" ht="30" hidden="1" customHeight="1" x14ac:dyDescent="0.15">
      <c r="A631" s="851">
        <v>8</v>
      </c>
      <c r="B631" s="851">
        <v>1</v>
      </c>
      <c r="C631" s="883"/>
      <c r="D631" s="883"/>
      <c r="E631" s="884"/>
      <c r="F631" s="884"/>
      <c r="G631" s="884"/>
      <c r="H631" s="884"/>
      <c r="I631" s="884"/>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79"/>
      <c r="AI631" s="880"/>
      <c r="AJ631" s="880"/>
      <c r="AK631" s="880"/>
      <c r="AL631" s="865"/>
      <c r="AM631" s="866"/>
      <c r="AN631" s="866"/>
      <c r="AO631" s="867"/>
      <c r="AP631" s="868"/>
      <c r="AQ631" s="868"/>
      <c r="AR631" s="868"/>
      <c r="AS631" s="868"/>
      <c r="AT631" s="868"/>
      <c r="AU631" s="868"/>
      <c r="AV631" s="868"/>
      <c r="AW631" s="868"/>
      <c r="AX631" s="868"/>
      <c r="AY631">
        <f>COUNTA($E$631)</f>
        <v>0</v>
      </c>
    </row>
    <row r="632" spans="1:51" ht="30" hidden="1" customHeight="1" x14ac:dyDescent="0.15">
      <c r="A632" s="851">
        <v>9</v>
      </c>
      <c r="B632" s="851">
        <v>1</v>
      </c>
      <c r="C632" s="883"/>
      <c r="D632" s="883"/>
      <c r="E632" s="884"/>
      <c r="F632" s="884"/>
      <c r="G632" s="884"/>
      <c r="H632" s="884"/>
      <c r="I632" s="884"/>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79"/>
      <c r="AI632" s="880"/>
      <c r="AJ632" s="880"/>
      <c r="AK632" s="880"/>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51">
        <v>10</v>
      </c>
      <c r="B633" s="851">
        <v>1</v>
      </c>
      <c r="C633" s="883"/>
      <c r="D633" s="883"/>
      <c r="E633" s="884"/>
      <c r="F633" s="884"/>
      <c r="G633" s="884"/>
      <c r="H633" s="884"/>
      <c r="I633" s="884"/>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79"/>
      <c r="AI633" s="880"/>
      <c r="AJ633" s="880"/>
      <c r="AK633" s="880"/>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51">
        <v>11</v>
      </c>
      <c r="B634" s="851">
        <v>1</v>
      </c>
      <c r="C634" s="883"/>
      <c r="D634" s="883"/>
      <c r="E634" s="884"/>
      <c r="F634" s="884"/>
      <c r="G634" s="884"/>
      <c r="H634" s="884"/>
      <c r="I634" s="884"/>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79"/>
      <c r="AI634" s="880"/>
      <c r="AJ634" s="880"/>
      <c r="AK634" s="880"/>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51">
        <v>12</v>
      </c>
      <c r="B635" s="851">
        <v>1</v>
      </c>
      <c r="C635" s="883"/>
      <c r="D635" s="883"/>
      <c r="E635" s="884"/>
      <c r="F635" s="884"/>
      <c r="G635" s="884"/>
      <c r="H635" s="884"/>
      <c r="I635" s="884"/>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79"/>
      <c r="AI635" s="880"/>
      <c r="AJ635" s="880"/>
      <c r="AK635" s="880"/>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51">
        <v>13</v>
      </c>
      <c r="B636" s="851">
        <v>1</v>
      </c>
      <c r="C636" s="883"/>
      <c r="D636" s="883"/>
      <c r="E636" s="884"/>
      <c r="F636" s="884"/>
      <c r="G636" s="884"/>
      <c r="H636" s="884"/>
      <c r="I636" s="884"/>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79"/>
      <c r="AI636" s="880"/>
      <c r="AJ636" s="880"/>
      <c r="AK636" s="880"/>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51">
        <v>14</v>
      </c>
      <c r="B637" s="851">
        <v>1</v>
      </c>
      <c r="C637" s="883"/>
      <c r="D637" s="883"/>
      <c r="E637" s="884"/>
      <c r="F637" s="884"/>
      <c r="G637" s="884"/>
      <c r="H637" s="884"/>
      <c r="I637" s="884"/>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79"/>
      <c r="AI637" s="880"/>
      <c r="AJ637" s="880"/>
      <c r="AK637" s="880"/>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51">
        <v>15</v>
      </c>
      <c r="B638" s="851">
        <v>1</v>
      </c>
      <c r="C638" s="883"/>
      <c r="D638" s="883"/>
      <c r="E638" s="884"/>
      <c r="F638" s="884"/>
      <c r="G638" s="884"/>
      <c r="H638" s="884"/>
      <c r="I638" s="884"/>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79"/>
      <c r="AI638" s="880"/>
      <c r="AJ638" s="880"/>
      <c r="AK638" s="880"/>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51">
        <v>16</v>
      </c>
      <c r="B639" s="851">
        <v>1</v>
      </c>
      <c r="C639" s="883"/>
      <c r="D639" s="883"/>
      <c r="E639" s="884"/>
      <c r="F639" s="884"/>
      <c r="G639" s="884"/>
      <c r="H639" s="884"/>
      <c r="I639" s="884"/>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79"/>
      <c r="AI639" s="880"/>
      <c r="AJ639" s="880"/>
      <c r="AK639" s="880"/>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51">
        <v>17</v>
      </c>
      <c r="B640" s="851">
        <v>1</v>
      </c>
      <c r="C640" s="883"/>
      <c r="D640" s="883"/>
      <c r="E640" s="884"/>
      <c r="F640" s="884"/>
      <c r="G640" s="884"/>
      <c r="H640" s="884"/>
      <c r="I640" s="884"/>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79"/>
      <c r="AI640" s="880"/>
      <c r="AJ640" s="880"/>
      <c r="AK640" s="880"/>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51">
        <v>18</v>
      </c>
      <c r="B641" s="851">
        <v>1</v>
      </c>
      <c r="C641" s="883"/>
      <c r="D641" s="883"/>
      <c r="E641" s="599"/>
      <c r="F641" s="884"/>
      <c r="G641" s="884"/>
      <c r="H641" s="884"/>
      <c r="I641" s="884"/>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79"/>
      <c r="AI641" s="880"/>
      <c r="AJ641" s="880"/>
      <c r="AK641" s="880"/>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51">
        <v>19</v>
      </c>
      <c r="B642" s="851">
        <v>1</v>
      </c>
      <c r="C642" s="883"/>
      <c r="D642" s="883"/>
      <c r="E642" s="884"/>
      <c r="F642" s="884"/>
      <c r="G642" s="884"/>
      <c r="H642" s="884"/>
      <c r="I642" s="884"/>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79"/>
      <c r="AI642" s="880"/>
      <c r="AJ642" s="880"/>
      <c r="AK642" s="880"/>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51">
        <v>20</v>
      </c>
      <c r="B643" s="851">
        <v>1</v>
      </c>
      <c r="C643" s="883"/>
      <c r="D643" s="883"/>
      <c r="E643" s="884"/>
      <c r="F643" s="884"/>
      <c r="G643" s="884"/>
      <c r="H643" s="884"/>
      <c r="I643" s="884"/>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79"/>
      <c r="AI643" s="880"/>
      <c r="AJ643" s="880"/>
      <c r="AK643" s="880"/>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51">
        <v>21</v>
      </c>
      <c r="B644" s="851">
        <v>1</v>
      </c>
      <c r="C644" s="883"/>
      <c r="D644" s="883"/>
      <c r="E644" s="884"/>
      <c r="F644" s="884"/>
      <c r="G644" s="884"/>
      <c r="H644" s="884"/>
      <c r="I644" s="884"/>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79"/>
      <c r="AI644" s="880"/>
      <c r="AJ644" s="880"/>
      <c r="AK644" s="880"/>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51">
        <v>22</v>
      </c>
      <c r="B645" s="851">
        <v>1</v>
      </c>
      <c r="C645" s="883"/>
      <c r="D645" s="883"/>
      <c r="E645" s="884"/>
      <c r="F645" s="884"/>
      <c r="G645" s="884"/>
      <c r="H645" s="884"/>
      <c r="I645" s="884"/>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79"/>
      <c r="AI645" s="880"/>
      <c r="AJ645" s="880"/>
      <c r="AK645" s="880"/>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51">
        <v>23</v>
      </c>
      <c r="B646" s="851">
        <v>1</v>
      </c>
      <c r="C646" s="883"/>
      <c r="D646" s="883"/>
      <c r="E646" s="884"/>
      <c r="F646" s="884"/>
      <c r="G646" s="884"/>
      <c r="H646" s="884"/>
      <c r="I646" s="884"/>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79"/>
      <c r="AI646" s="880"/>
      <c r="AJ646" s="880"/>
      <c r="AK646" s="880"/>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51">
        <v>24</v>
      </c>
      <c r="B647" s="851">
        <v>1</v>
      </c>
      <c r="C647" s="883"/>
      <c r="D647" s="883"/>
      <c r="E647" s="884"/>
      <c r="F647" s="884"/>
      <c r="G647" s="884"/>
      <c r="H647" s="884"/>
      <c r="I647" s="884"/>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79"/>
      <c r="AI647" s="880"/>
      <c r="AJ647" s="880"/>
      <c r="AK647" s="880"/>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51">
        <v>25</v>
      </c>
      <c r="B648" s="851">
        <v>1</v>
      </c>
      <c r="C648" s="883"/>
      <c r="D648" s="883"/>
      <c r="E648" s="884"/>
      <c r="F648" s="884"/>
      <c r="G648" s="884"/>
      <c r="H648" s="884"/>
      <c r="I648" s="884"/>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79"/>
      <c r="AI648" s="880"/>
      <c r="AJ648" s="880"/>
      <c r="AK648" s="880"/>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51">
        <v>26</v>
      </c>
      <c r="B649" s="851">
        <v>1</v>
      </c>
      <c r="C649" s="883"/>
      <c r="D649" s="883"/>
      <c r="E649" s="884"/>
      <c r="F649" s="884"/>
      <c r="G649" s="884"/>
      <c r="H649" s="884"/>
      <c r="I649" s="884"/>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79"/>
      <c r="AI649" s="880"/>
      <c r="AJ649" s="880"/>
      <c r="AK649" s="880"/>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51">
        <v>27</v>
      </c>
      <c r="B650" s="851">
        <v>1</v>
      </c>
      <c r="C650" s="883"/>
      <c r="D650" s="883"/>
      <c r="E650" s="884"/>
      <c r="F650" s="884"/>
      <c r="G650" s="884"/>
      <c r="H650" s="884"/>
      <c r="I650" s="884"/>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79"/>
      <c r="AI650" s="880"/>
      <c r="AJ650" s="880"/>
      <c r="AK650" s="880"/>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51">
        <v>28</v>
      </c>
      <c r="B651" s="851">
        <v>1</v>
      </c>
      <c r="C651" s="883"/>
      <c r="D651" s="883"/>
      <c r="E651" s="884"/>
      <c r="F651" s="884"/>
      <c r="G651" s="884"/>
      <c r="H651" s="884"/>
      <c r="I651" s="884"/>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79"/>
      <c r="AI651" s="880"/>
      <c r="AJ651" s="880"/>
      <c r="AK651" s="880"/>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51">
        <v>29</v>
      </c>
      <c r="B652" s="851">
        <v>1</v>
      </c>
      <c r="C652" s="883"/>
      <c r="D652" s="883"/>
      <c r="E652" s="884"/>
      <c r="F652" s="884"/>
      <c r="G652" s="884"/>
      <c r="H652" s="884"/>
      <c r="I652" s="884"/>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79"/>
      <c r="AI652" s="880"/>
      <c r="AJ652" s="880"/>
      <c r="AK652" s="880"/>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51">
        <v>30</v>
      </c>
      <c r="B653" s="851">
        <v>1</v>
      </c>
      <c r="C653" s="883"/>
      <c r="D653" s="883"/>
      <c r="E653" s="884"/>
      <c r="F653" s="884"/>
      <c r="G653" s="884"/>
      <c r="H653" s="884"/>
      <c r="I653" s="884"/>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79"/>
      <c r="AI653" s="880"/>
      <c r="AJ653" s="880"/>
      <c r="AK653" s="880"/>
      <c r="AL653" s="865"/>
      <c r="AM653" s="866"/>
      <c r="AN653" s="866"/>
      <c r="AO653" s="867"/>
      <c r="AP653" s="868"/>
      <c r="AQ653" s="868"/>
      <c r="AR653" s="868"/>
      <c r="AS653" s="868"/>
      <c r="AT653" s="868"/>
      <c r="AU653" s="868"/>
      <c r="AV653" s="868"/>
      <c r="AW653" s="868"/>
      <c r="AX653" s="86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49" max="16383" man="1"/>
    <brk id="3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175</v>
      </c>
      <c r="AI1" s="42" t="s">
        <v>178</v>
      </c>
      <c r="AK1" s="42" t="s">
        <v>183</v>
      </c>
      <c r="AM1" s="63"/>
      <c r="AN1" s="63"/>
      <c r="AP1" s="28" t="s">
        <v>236</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t="s">
        <v>605</v>
      </c>
      <c r="R2" s="13" t="str">
        <f>IF(Q2="","",P2)</f>
        <v>直接実施</v>
      </c>
      <c r="S2" s="13" t="str">
        <f>IF(R2="","",IF(S1&lt;&gt;"",CONCATENATE(S1,"、",R2),R2))</f>
        <v>直接実施</v>
      </c>
      <c r="T2" s="13"/>
      <c r="U2" s="78">
        <v>21</v>
      </c>
      <c r="W2" s="32" t="s">
        <v>161</v>
      </c>
      <c r="Y2" s="32" t="s">
        <v>59</v>
      </c>
      <c r="Z2" s="32" t="s">
        <v>59</v>
      </c>
      <c r="AA2" s="71" t="s">
        <v>282</v>
      </c>
      <c r="AB2" s="71" t="s">
        <v>507</v>
      </c>
      <c r="AC2" s="72" t="s">
        <v>125</v>
      </c>
      <c r="AD2" s="28"/>
      <c r="AE2" s="34" t="s">
        <v>157</v>
      </c>
      <c r="AF2" s="30"/>
      <c r="AG2" s="44" t="s">
        <v>247</v>
      </c>
      <c r="AI2" s="42" t="s">
        <v>279</v>
      </c>
      <c r="AK2" s="42" t="s">
        <v>184</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538</v>
      </c>
      <c r="W3" s="32" t="s">
        <v>136</v>
      </c>
      <c r="Y3" s="32" t="s">
        <v>60</v>
      </c>
      <c r="Z3" s="32" t="s">
        <v>414</v>
      </c>
      <c r="AA3" s="71" t="s">
        <v>380</v>
      </c>
      <c r="AB3" s="71" t="s">
        <v>508</v>
      </c>
      <c r="AC3" s="72" t="s">
        <v>126</v>
      </c>
      <c r="AD3" s="28"/>
      <c r="AE3" s="34" t="s">
        <v>158</v>
      </c>
      <c r="AF3" s="30"/>
      <c r="AG3" s="44" t="s">
        <v>248</v>
      </c>
      <c r="AI3" s="42" t="s">
        <v>177</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594</v>
      </c>
      <c r="W4" s="32" t="s">
        <v>137</v>
      </c>
      <c r="Y4" s="32" t="s">
        <v>287</v>
      </c>
      <c r="Z4" s="32" t="s">
        <v>415</v>
      </c>
      <c r="AA4" s="71" t="s">
        <v>381</v>
      </c>
      <c r="AB4" s="71" t="s">
        <v>509</v>
      </c>
      <c r="AC4" s="71" t="s">
        <v>127</v>
      </c>
      <c r="AD4" s="28"/>
      <c r="AE4" s="34" t="s">
        <v>159</v>
      </c>
      <c r="AF4" s="30"/>
      <c r="AG4" s="44" t="s">
        <v>249</v>
      </c>
      <c r="AI4" s="42" t="s">
        <v>179</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
      </c>
      <c r="F7" s="18" t="s">
        <v>195</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
      </c>
      <c r="F9" s="18" t="s">
        <v>196</v>
      </c>
      <c r="G9" s="17"/>
      <c r="H9" s="13" t="str">
        <f t="shared" si="1"/>
        <v/>
      </c>
      <c r="I9" s="13" t="str">
        <f t="shared" si="5"/>
        <v>一般会計</v>
      </c>
      <c r="K9" s="14" t="s">
        <v>100</v>
      </c>
      <c r="L9" s="15"/>
      <c r="M9" s="13" t="str">
        <f t="shared" si="2"/>
        <v/>
      </c>
      <c r="N9" s="13" t="str">
        <f t="shared" si="6"/>
        <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t="s">
        <v>605</v>
      </c>
      <c r="C10" s="13" t="str">
        <f t="shared" si="0"/>
        <v>国土強靱化施策</v>
      </c>
      <c r="D10" s="13" t="str">
        <f t="shared" si="8"/>
        <v>国土強靱化施策</v>
      </c>
      <c r="F10" s="18" t="s">
        <v>107</v>
      </c>
      <c r="G10" s="17"/>
      <c r="H10" s="13" t="str">
        <f t="shared" si="1"/>
        <v/>
      </c>
      <c r="I10" s="13" t="str">
        <f t="shared" si="5"/>
        <v>一般会計</v>
      </c>
      <c r="K10" s="14" t="s">
        <v>222</v>
      </c>
      <c r="L10" s="15"/>
      <c r="M10" s="13" t="str">
        <f t="shared" si="2"/>
        <v/>
      </c>
      <c r="N10" s="13" t="str">
        <f t="shared" si="6"/>
        <v/>
      </c>
      <c r="O10" s="13"/>
      <c r="P10" s="13" t="str">
        <f>S8</f>
        <v>直接実施</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206</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207</v>
      </c>
      <c r="B20" s="15"/>
      <c r="C20" s="13" t="str">
        <f t="shared" si="9"/>
        <v/>
      </c>
      <c r="D20" s="13" t="str">
        <f t="shared" si="8"/>
        <v>国土強靱化施策</v>
      </c>
      <c r="F20" s="18" t="s">
        <v>205</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208</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209</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185</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応用</cp:lastModifiedBy>
  <cp:lastPrinted>2022-11-10T03:46:15Z</cp:lastPrinted>
  <dcterms:created xsi:type="dcterms:W3CDTF">2012-03-13T00:50:25Z</dcterms:created>
  <dcterms:modified xsi:type="dcterms:W3CDTF">2022-11-15T02:12:54Z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