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海上保安庁　　　（印刷〇、チェック〇）\"/>
    </mc:Choice>
  </mc:AlternateContent>
  <bookViews>
    <workbookView xWindow="0" yWindow="0" windowWidth="28800" windowHeight="11460"/>
  </bookViews>
  <sheets>
    <sheet name="補正予算レビューシート" sheetId="13" r:id="rId1"/>
    <sheet name="入力規則等" sheetId="4" r:id="rId2"/>
  </sheets>
  <definedNames>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<sst xmlns="http://schemas.openxmlformats.org/spreadsheetml/2006/main" count="1613" uniqueCount="778">
  <si>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</si>
  <si>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</si>
  <si>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</si>
  <si>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</si>
  <si>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</si>
  <si>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</si>
  <si>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</si>
  <si>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</si>
  <si>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</si>
  <si>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</si>
  <si>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</si>
  <si>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</si>
  <si>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</si>
  <si>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</si>
  <si>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</si>
  <si>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</si>
  <si>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</si>
  <si>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</si>
  <si>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</si>
  <si>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</si>
  <si>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</si>
  <si>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</si>
  <si>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</si>
  <si>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</si>
  <si>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</si>
  <si>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</si>
  <si>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</si>
  <si>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</si>
  <si>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</si>
  <si>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</si>
  <si>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</si>
  <si>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</si>
  <si>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</si>
  <si>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</si>
  <si>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</si>
  <si>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</si>
  <si>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</si>
  <si>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</si>
  <si>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</si>
  <si>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</si>
  <si>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</si>
  <si>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</si>
  <si>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</si>
  <si>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</si>
  <si>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</si>
  <si>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</si>
  <si>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</si>
  <si>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</si>
  <si>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</si>
  <si>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</si>
  <si>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</si>
  <si>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</si>
  <si>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</si>
  <si>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</si>
  <si>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</si>
  <si>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</si>
  <si>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</si>
  <si>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</si>
  <si>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</si>
  <si>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</si>
  <si>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</si>
  <si>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</si>
  <si>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</si>
  <si>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</si>
  <si>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</si>
  <si>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</si>
  <si>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</si>
  <si>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</si>
  <si>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</si>
  <si>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</si>
  <si>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</si>
  <si>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</si>
  <si>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</si>
  <si>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</si>
  <si>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</si>
  <si>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</si>
  <si>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</si>
  <si>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</si>
  <si>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</si>
  <si>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</si>
  <si>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</si>
  <si>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</si>
  <si>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</si>
  <si>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</si>
  <si>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</si>
  <si>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</si>
  <si>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</si>
  <si>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</si>
  <si>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</si>
  <si>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</si>
  <si>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</si>
  <si>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</si>
  <si>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</si>
  <si>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</si>
  <si>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</si>
  <si>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</si>
  <si>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</si>
  <si>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</si>
  <si>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</si>
  <si>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</si>
  <si>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</si>
  <si>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</si>
  <si>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</si>
  <si>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</si>
  <si>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</si>
  <si>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</si>
  <si>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</si>
  <si>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</si>
  <si>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</si>
  <si>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</si>
  <si>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</si>
  <si>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</si>
  <si>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</si>
  <si>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</si>
  <si>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</si>
  <si>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</si>
  <si>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</si>
  <si>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</si>
  <si>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</si>
  <si>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</si>
  <si>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</si>
  <si>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</si>
  <si>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</si>
  <si>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</si>
  <si>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</si>
  <si>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</si>
  <si>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</si>
  <si>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</si>
  <si>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</si>
  <si>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</si>
  <si>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</si>
  <si>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</si>
  <si>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</si>
  <si>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</si>
  <si>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</si>
  <si>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</si>
  <si>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</si>
  <si>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</si>
  <si>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</si>
  <si>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</si>
  <si>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</si>
  <si>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</si>
  <si>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</si>
  <si>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</si>
  <si>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</si>
  <si>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</si>
  <si>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</si>
  <si>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</si>
  <si>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</si>
  <si>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</si>
  <si>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</si>
  <si>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</si>
  <si>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</si>
  <si>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</si>
  <si>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</si>
  <si>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</si>
  <si>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</si>
  <si>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</si>
  <si>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</si>
  <si>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</si>
  <si>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</si>
  <si>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</si>
  <si>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</si>
  <si>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</si>
  <si>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</si>
  <si>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</si>
  <si>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</si>
  <si>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</si>
  <si>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</si>
  <si>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</si>
  <si>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</si>
  <si>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</si>
  <si>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</si>
  <si>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</si>
  <si>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</si>
  <si>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</si>
  <si>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</si>
  <si>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</si>
  <si>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</si>
  <si>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</si>
  <si>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</si>
  <si>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</si>
  <si>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</si>
  <si>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</si>
  <si>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</si>
  <si>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</si>
  <si>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</si>
  <si>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</si>
  <si>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</si>
  <si>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</si>
  <si>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</si>
  <si>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</si>
  <si>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</si>
  <si>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</si>
  <si>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</si>
  <si>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</si>
  <si>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</si>
  <si>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</si>
  <si>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</si>
  <si>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</si>
  <si>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</si>
  <si>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</si>
  <si>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</si>
  <si>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</si>
  <si>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</si>
  <si>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</si>
  <si>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</si>
  <si>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</si>
  <si>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</si>
  <si>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</si>
  <si>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</si>
  <si>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</si>
  <si>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</si>
  <si>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</si>
  <si>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</si>
  <si>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</si>
  <si>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</si>
  <si>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</si>
  <si>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</si>
  <si>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</si>
  <si>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</si>
  <si>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</si>
  <si>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</si>
  <si>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</si>
  <si>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</si>
  <si>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</si>
  <si>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</si>
  <si>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</si>
  <si>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</si>
  <si>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</si>
  <si>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</si>
  <si>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</si>
  <si>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</si>
  <si>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</si>
  <si>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</si>
  <si>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</si>
  <si>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</si>
  <si>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</si>
  <si>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</si>
  <si>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</si>
  <si>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</si>
  <si>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</si>
  <si>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</si>
  <si>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</si>
  <si>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</si>
  <si>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</si>
  <si>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</si>
  <si>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</si>
  <si>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</si>
  <si>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</si>
  <si>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</si>
  <si>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</si>
  <si>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</si>
  <si>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</si>
  <si>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</si>
  <si>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</si>
  <si>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</si>
  <si>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</si>
  <si>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</si>
  <si>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</si>
  <si>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</si>
  <si>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</si>
  <si>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</si>
  <si>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</si>
  <si>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</si>
  <si>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</si>
  <si>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</si>
  <si>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</si>
  <si>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</si>
  <si>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</si>
  <si>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</si>
  <si>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</si>
  <si>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</si>
  <si>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</si>
  <si>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</si>
  <si>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</si>
  <si>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</si>
  <si>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</si>
  <si>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</si>
  <si>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</si>
  <si>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</si>
  <si>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</si>
  <si>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</si>
  <si>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</si>
  <si>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</si>
  <si>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</si>
  <si>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</si>
  <si>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</si>
  <si>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</si>
  <si>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</si>
  <si>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</si>
  <si>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</si>
  <si>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</si>
  <si>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</si>
  <si>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</si>
  <si>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</si>
  <si>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</si>
  <si>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</si>
  <si>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</si>
  <si>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</si>
  <si>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</si>
  <si>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</si>
  <si>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</si>
  <si>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</si>
  <si>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</si>
  <si>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</si>
  <si>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</si>
  <si>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</si>
  <si>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</si>
  <si>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</si>
  <si>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</si>
  <si>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</si>
  <si>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</si>
  <si>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</si>
  <si>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</si>
  <si>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</si>
  <si>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</si>
  <si>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</si>
  <si>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</si>
  <si>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</si>
  <si>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</si>
  <si>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</si>
  <si>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</si>
  <si>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</si>
  <si>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</si>
  <si>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</si>
  <si>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</si>
  <si>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</si>
  <si>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</si>
  <si>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</si>
  <si>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</si>
  <si>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</si>
  <si>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</si>
  <si>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</si>
  <si>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</si>
  <si>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</si>
  <si>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</si>
  <si>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</si>
  <si>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</si>
  <si>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</si>
  <si>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</si>
  <si>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</si>
  <si>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</si>
  <si>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</si>
  <si>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</si>
  <si>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</si>
  <si>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</si>
  <si>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</si>
  <si>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</si>
  <si>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</si>
  <si>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</si>
  <si>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</si>
  <si>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</si>
  <si>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</si>
  <si>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</si>
  <si>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</si>
  <si>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</si>
  <si>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</si>
  <si>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</si>
  <si>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</si>
  <si>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</si>
  <si>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</si>
  <si>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</si>
  <si>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</si>
  <si>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</si>
  <si>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</si>
  <si>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</si>
  <si>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</si>
  <si>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</si>
  <si>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</si>
  <si>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</si>
  <si>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</si>
  <si>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</si>
  <si>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</si>
  <si>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</si>
  <si>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</si>
  <si>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</si>
  <si>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</si>
  <si>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</si>
  <si>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</si>
  <si>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</si>
  <si>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</si>
  <si>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</si>
  <si>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</si>
  <si>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</si>
  <si>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</si>
  <si>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</si>
  <si>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</si>
  <si>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</si>
  <si>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</si>
  <si>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</si>
  <si>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</si>
  <si>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</si>
  <si>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</si>
  <si>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</si>
  <si>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</si>
  <si>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</si>
  <si>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</si>
  <si>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</si>
  <si>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</si>
  <si>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</si>
  <si>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</si>
  <si>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</si>
  <si>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</si>
  <si>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</si>
  <si>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</si>
  <si>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</si>
  <si>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</si>
  <si>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</si>
  <si>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</si>
  <si>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</si>
  <si>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</si>
  <si>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</si>
  <si>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</si>
  <si>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</si>
  <si>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</si>
  <si>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</si>
  <si>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</si>
  <si>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</si>
  <si>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</si>
  <si>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</si>
  <si>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</si>
  <si>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</si>
  <si>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</si>
  <si>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</si>
  <si>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</si>
  <si>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</si>
  <si>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</si>
  <si>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</si>
  <si>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</si>
  <si>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</si>
  <si>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</si>
  <si>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</si>
  <si>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</si>
  <si>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</si>
  <si>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</si>
  <si>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</si>
  <si>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</si>
  <si>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</si>
  <si>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</si>
  <si>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</si>
  <si>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</si>
  <si>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</si>
  <si>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</si>
  <si>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</si>
  <si>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</si>
  <si>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</si>
  <si>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</si>
  <si>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</si>
  <si>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</si>
  <si>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</si>
  <si>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</si>
  <si>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</si>
  <si>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</si>
  <si>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</si>
  <si>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</si>
  <si>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</si>
  <si>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</si>
  <si>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</si>
  <si>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</si>
  <si>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</si>
  <si>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</si>
  <si>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</si>
  <si>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</si>
  <si>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</si>
  <si>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</si>
  <si>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</si>
  <si>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</si>
  <si>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</si>
  <si>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</si>
  <si>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</si>
  <si>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</si>
  <si>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</si>
  <si>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</si>
  <si>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</si>
  <si>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</si>
  <si>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</si>
  <si>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</si>
  <si>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</si>
  <si>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</si>
  <si>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</si>
  <si>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</si>
  <si>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</si>
  <si>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</si>
  <si>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</si>
  <si>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</si>
  <si>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</si>
  <si>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</si>
  <si>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</si>
  <si>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</si>
  <si>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</si>
  <si>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</si>
  <si>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</si>
  <si>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</si>
  <si>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</si>
  <si>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</si>
  <si>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</si>
  <si>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</si>
  <si>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</si>
  <si>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</si>
  <si>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</si>
  <si>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</si>
  <si>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</si>
  <si>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</si>
  <si>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</si>
  <si>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</si>
  <si>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</si>
  <si>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</si>
  <si>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</si>
  <si>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</si>
  <si>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</si>
  <si>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</si>
  <si>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</si>
  <si>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</si>
  <si>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</si>
  <si>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</si>
  <si>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</si>
  <si>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</si>
  <si>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</si>
  <si>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</si>
  <si>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</si>
  <si>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</si>
  <si>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</si>
  <si>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</si>
  <si>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</si>
  <si>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</si>
  <si>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</si>
  <si>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</si>
  <si>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</si>
  <si>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</si>
  <si>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</si>
  <si>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</si>
  <si>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</si>
  <si>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</si>
  <si>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</si>
  <si>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</si>
  <si>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</si>
  <si>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</si>
  <si>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</si>
  <si>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</si>
  <si>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</si>
  <si>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</si>
  <si>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</si>
  <si>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</si>
  <si>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</si>
  <si>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</si>
  <si>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</si>
  <si>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</si>
  <si>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</si>
  <si>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</si>
  <si>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</si>
  <si>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</si>
  <si>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</si>
  <si>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</si>
  <si>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</si>
  <si>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</si>
  <si>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</si>
  <si>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</si>
  <si>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</si>
  <si>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</si>
  <si>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</si>
  <si>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</si>
  <si>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</si>
  <si>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</si>
  <si>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</si>
  <si>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</si>
  <si>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</si>
  <si>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</si>
  <si>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</si>
  <si>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</si>
  <si>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</si>
  <si>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</si>
  <si>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</si>
  <si>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</si>
  <si>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</si>
  <si>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</si>
  <si>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</si>
  <si>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</si>
  <si>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</si>
  <si>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</si>
  <si>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</si>
  <si>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</si>
  <si>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</si>
  <si>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</si>
  <si>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</si>
  <si>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</si>
  <si>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</si>
  <si>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</si>
  <si>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</si>
  <si>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</si>
  <si>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</si>
  <si>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</si>
  <si>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</si>
  <si>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</si>
  <si>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</si>
  <si>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</si>
  <si>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巡視船艇の運航に関する経費</t>
    <phoneticPr fontId="5"/>
  </si>
  <si>
    <t>海上保安庁装備技術部</t>
  </si>
  <si>
    <t>船舶課</t>
  </si>
  <si>
    <t>課長　大橋　将太</t>
  </si>
  <si>
    <t>海上保安庁法第5条第1項第29号</t>
  </si>
  <si>
    <t>-</t>
  </si>
  <si>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</si>
  <si>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</si>
  <si>
    <t>海上保安庁は、海難救助、犯罪の予防及び鎮圧、海上防災、海上交通安全、海洋汚染防止等に係る業務を24時間365日行っているが、これらの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えい航除去、航行禁止区域指導警戒、被災地での給水・給油活動等の災害対応業務を行ってきたところであり、熊本地震、豪雨災害、台風災害及び北海道胆振東部地震においても捜索・救助活動、被災地での給水・給電活動等も行っており、活動の舞台は内陸部へも拡がっている。
このように拡大している業務を的確に遂行するためには、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</si>
  <si>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航空機及船舶運航費</t>
  </si>
  <si>
    <t xml:space="preserve">
海上の安全及び治安の確保を図るために行う法令の海上における励行、海難救助を遂行するもの。</t>
    <rPh sb="6" eb="7">
      <t>オヨ</t>
    </rPh>
    <rPh sb="8" eb="10">
      <t>チアン</t>
    </rPh>
    <rPh sb="38" eb="40">
      <t>スイコウ</t>
    </rPh>
    <phoneticPr fontId="5"/>
  </si>
  <si>
    <t>巡視船艇等の運航</t>
    <phoneticPr fontId="5"/>
  </si>
  <si>
    <t>巡視船艇等の燃料供給量</t>
    <phoneticPr fontId="5"/>
  </si>
  <si>
    <t>万KL</t>
    <rPh sb="0" eb="1">
      <t>マン</t>
    </rPh>
    <phoneticPr fontId="5"/>
  </si>
  <si>
    <t>巡視船艇の修理等</t>
    <rPh sb="0" eb="3">
      <t>ジュンシセン</t>
    </rPh>
    <rPh sb="3" eb="4">
      <t>テイ</t>
    </rPh>
    <rPh sb="5" eb="7">
      <t>シュウリ</t>
    </rPh>
    <rPh sb="7" eb="8">
      <t>トウ</t>
    </rPh>
    <phoneticPr fontId="5"/>
  </si>
  <si>
    <t>巡視船艇の修理隻数</t>
    <rPh sb="7" eb="9">
      <t>セキスウ</t>
    </rPh>
    <phoneticPr fontId="5"/>
  </si>
  <si>
    <t>隻</t>
  </si>
  <si>
    <t>巡視船艇の運航に関する経費の執行額／巡視船艇等の隻数　　　　　　　　　　　</t>
    <phoneticPr fontId="5"/>
  </si>
  <si>
    <t>百万円／隻</t>
  </si>
  <si>
    <t>33,768/473</t>
  </si>
  <si>
    <t>35,129/476</t>
  </si>
  <si>
    <t>35,534/314</t>
  </si>
  <si>
    <t>36,236/234</t>
  </si>
  <si>
    <t>海難事故における要救助率を95%以上とする。</t>
    <rPh sb="8" eb="9">
      <t>ヨウ</t>
    </rPh>
    <rPh sb="9" eb="11">
      <t>キュウジョ</t>
    </rPh>
    <phoneticPr fontId="5"/>
  </si>
  <si>
    <t>要救助海難の救助率</t>
  </si>
  <si>
    <t>海上保安庁ホームページ「海の事故情報（令和3年　海難の現況と対策）」</t>
    <rPh sb="0" eb="5">
      <t>カイジョウホアンチョウ</t>
    </rPh>
    <rPh sb="12" eb="13">
      <t>ウミ</t>
    </rPh>
    <rPh sb="14" eb="18">
      <t>ジコジョウホウ</t>
    </rPh>
    <rPh sb="19" eb="21">
      <t>レイワ</t>
    </rPh>
    <rPh sb="22" eb="23">
      <t>ネン</t>
    </rPh>
    <rPh sb="24" eb="26">
      <t>カイナン</t>
    </rPh>
    <rPh sb="27" eb="29">
      <t>ゲンキョウ</t>
    </rPh>
    <rPh sb="30" eb="32">
      <t>タイサク</t>
    </rPh>
    <phoneticPr fontId="5"/>
  </si>
  <si>
    <t xml:space="preserve">
海上の安全及び治安の確保を図るために行う法令の海上における励行、海難救助、海上における犯人の捜査及び逮捕等の事務を遂行するもの。</t>
  </si>
  <si>
    <t>巡視船艇等の運航</t>
  </si>
  <si>
    <t>巡視船艇等の燃料供給量</t>
  </si>
  <si>
    <t>巡視船艇の修理等</t>
  </si>
  <si>
    <t>巡視船艇の修理隻数</t>
  </si>
  <si>
    <t>巡視船艇の運航に関する経費の執行額／巡視船艇等の隻数　　　　　　　　　　　　</t>
    <rPh sb="5" eb="7">
      <t>ウンコウ</t>
    </rPh>
    <rPh sb="8" eb="9">
      <t>カン</t>
    </rPh>
    <rPh sb="11" eb="13">
      <t>ケイヒ</t>
    </rPh>
    <rPh sb="14" eb="17">
      <t>シッコウガク</t>
    </rPh>
    <phoneticPr fontId="5"/>
  </si>
  <si>
    <t>修理等された巡視船艇における海上保安業務使用率100%を目標とする。</t>
  </si>
  <si>
    <t>修理等された巡視船艇の海上保安業務使用率</t>
  </si>
  <si>
    <t>海上保安庁調べ</t>
  </si>
  <si>
    <t>5　安全で安心できる交通の確保、治安・生活安全の確保</t>
  </si>
  <si>
    <t>18　船舶交通の安全と海上の治安を確保する</t>
  </si>
  <si>
    <t>https://www.mlit.go.jp/seisakutokatsu/hyouka/seisakutokatsu_hyouka_tk_000037.html</t>
  </si>
  <si>
    <t>P33（全体版）</t>
  </si>
  <si>
    <t>○</t>
  </si>
  <si>
    <t>有</t>
  </si>
  <si>
    <t>‐</t>
  </si>
  <si>
    <t>本事業は、質的、量的に拡大する海上保安業務を遂行する上で必要となる巡視船艇等の修繕、燃料の供給等を行い、巡視船艇等の運航を適正に維持するものであり、国が実施しなければならず、かつ、優先度が高い。</t>
  </si>
  <si>
    <t>同上</t>
    <rPh sb="0" eb="2">
      <t>ドウジョウ</t>
    </rPh>
    <phoneticPr fontId="5"/>
  </si>
  <si>
    <t>巡視船艇等の修繕については、秘匿性の高い工事等を除いて一般競争入札や公募型随意契約としている。
主機関・発電機に対応する事業者は、国内複数あるものの舶用に対応可能な事業者は限定されており、入札を行った際に１者しか応札がなかった。</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</si>
  <si>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</si>
  <si>
    <t>成果実績は成果目標を達成したものとなっている。</t>
  </si>
  <si>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</si>
  <si>
    <t>※成果目標（アウトカム）の補足：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また、犯罪の防止や領海警備といった数値化が困難な業務が多々あり、すべてを定量的に評価していないことから、本事業の成果目標は、海上保安体制の整備について政策評価している要救助海難の救助率を一つの指標とし登録したものである。</t>
  </si>
  <si>
    <t>495、23補-063</t>
  </si>
  <si>
    <t>540</t>
  </si>
  <si>
    <t>206</t>
  </si>
  <si>
    <t>199</t>
  </si>
  <si>
    <t>203</t>
  </si>
  <si>
    <t>214</t>
  </si>
  <si>
    <t>205</t>
  </si>
  <si>
    <t>204</t>
  </si>
  <si>
    <t>A.三洋商事株式会社</t>
  </si>
  <si>
    <t>B.エムエイチアイオーシャニクス株式会社</t>
  </si>
  <si>
    <t>消耗品</t>
    <rPh sb="0" eb="3">
      <t>ショウモウヒン</t>
    </rPh>
    <phoneticPr fontId="5"/>
  </si>
  <si>
    <t>照明弾等買入</t>
    <rPh sb="3" eb="4">
      <t>トウ</t>
    </rPh>
    <rPh sb="4" eb="6">
      <t>カイイレ</t>
    </rPh>
    <phoneticPr fontId="5"/>
  </si>
  <si>
    <t>遠隔監視採証装置等買入</t>
    <rPh sb="8" eb="9">
      <t>トウ</t>
    </rPh>
    <phoneticPr fontId="5"/>
  </si>
  <si>
    <t>C.三井住友カード株式会社</t>
    <rPh sb="2" eb="6">
      <t>ミツイスミトモ</t>
    </rPh>
    <rPh sb="9" eb="13">
      <t>カブシキガイシャ</t>
    </rPh>
    <phoneticPr fontId="5"/>
  </si>
  <si>
    <t>D.独立行政法人国立印刷局</t>
    <rPh sb="2" eb="8">
      <t>ドクリツギョウセイホウジン</t>
    </rPh>
    <rPh sb="8" eb="10">
      <t>コクリツ</t>
    </rPh>
    <rPh sb="10" eb="13">
      <t>インサツキョク</t>
    </rPh>
    <phoneticPr fontId="5"/>
  </si>
  <si>
    <t>光熱水料</t>
    <rPh sb="0" eb="4">
      <t>コウネツスイリョウ</t>
    </rPh>
    <phoneticPr fontId="5"/>
  </si>
  <si>
    <t>水道料</t>
    <rPh sb="0" eb="3">
      <t>スイドウリョウ</t>
    </rPh>
    <phoneticPr fontId="5"/>
  </si>
  <si>
    <t>雑役務費</t>
    <rPh sb="0" eb="4">
      <t>ザツエキムヒ</t>
    </rPh>
    <phoneticPr fontId="5"/>
  </si>
  <si>
    <t>官報公告料</t>
    <rPh sb="0" eb="2">
      <t>カンポウ</t>
    </rPh>
    <rPh sb="2" eb="4">
      <t>コウコク</t>
    </rPh>
    <rPh sb="4" eb="5">
      <t>リョウ</t>
    </rPh>
    <phoneticPr fontId="5"/>
  </si>
  <si>
    <t>E.第十一管区海上保安本部</t>
    <rPh sb="2" eb="3">
      <t>ダイ</t>
    </rPh>
    <rPh sb="3" eb="5">
      <t>11</t>
    </rPh>
    <rPh sb="5" eb="7">
      <t>カンク</t>
    </rPh>
    <rPh sb="7" eb="13">
      <t>カイジョウホアンホンブ</t>
    </rPh>
    <phoneticPr fontId="5"/>
  </si>
  <si>
    <t>F. 株式会社りゅうせき</t>
    <rPh sb="3" eb="7">
      <t>カブシキガイシャ</t>
    </rPh>
    <phoneticPr fontId="5"/>
  </si>
  <si>
    <t>巡視船艇の運航にかかる燃料・修繕・修繕部品等</t>
  </si>
  <si>
    <t>燃料費</t>
    <rPh sb="0" eb="3">
      <t>ネンリョウヒ</t>
    </rPh>
    <phoneticPr fontId="5"/>
  </si>
  <si>
    <t>A重油等買入</t>
    <rPh sb="1" eb="6">
      <t>ジュウユトウカイイレ</t>
    </rPh>
    <phoneticPr fontId="5"/>
  </si>
  <si>
    <t>G.ジャパンマリンユナイテッド株式会社</t>
    <rPh sb="15" eb="19">
      <t>カブシキガイシャ</t>
    </rPh>
    <phoneticPr fontId="5"/>
  </si>
  <si>
    <t>H.石垣市水道事業</t>
    <rPh sb="2" eb="9">
      <t>イシガキシスイドウジギョウ</t>
    </rPh>
    <phoneticPr fontId="5"/>
  </si>
  <si>
    <t>巡視船あきつしま二三中検修理</t>
    <rPh sb="8" eb="10">
      <t>23</t>
    </rPh>
    <rPh sb="10" eb="12">
      <t>チュウケン</t>
    </rPh>
    <rPh sb="12" eb="14">
      <t>シュウリ</t>
    </rPh>
    <phoneticPr fontId="5"/>
  </si>
  <si>
    <t>巡視船りゅうきゅう定期修理</t>
    <rPh sb="0" eb="3">
      <t>ジュンシセン</t>
    </rPh>
    <rPh sb="9" eb="13">
      <t>テイキシュウリ</t>
    </rPh>
    <phoneticPr fontId="5"/>
  </si>
  <si>
    <t>巡視船みずほ二中検修理</t>
    <rPh sb="0" eb="3">
      <t>ジュンシセン</t>
    </rPh>
    <rPh sb="6" eb="7">
      <t>2</t>
    </rPh>
    <rPh sb="7" eb="11">
      <t>チュウケンシュウリ</t>
    </rPh>
    <phoneticPr fontId="5"/>
  </si>
  <si>
    <t>巡視船こじま二中検修理</t>
    <rPh sb="0" eb="3">
      <t>ジュンシセン</t>
    </rPh>
    <rPh sb="6" eb="7">
      <t>2</t>
    </rPh>
    <rPh sb="7" eb="11">
      <t>チュウケンシュウリ</t>
    </rPh>
    <phoneticPr fontId="5"/>
  </si>
  <si>
    <t>巡視船いけま定期修理</t>
    <rPh sb="0" eb="3">
      <t>ジュンシセン</t>
    </rPh>
    <rPh sb="6" eb="10">
      <t>テイキシュウリ</t>
    </rPh>
    <phoneticPr fontId="5"/>
  </si>
  <si>
    <t>巡視船おきなわ定期修理</t>
    <rPh sb="0" eb="3">
      <t>ジュンシセン</t>
    </rPh>
    <rPh sb="7" eb="9">
      <t>テイキ</t>
    </rPh>
    <rPh sb="9" eb="11">
      <t>シュウリ</t>
    </rPh>
    <phoneticPr fontId="5"/>
  </si>
  <si>
    <t>巡視船くだか中検修理</t>
    <rPh sb="0" eb="3">
      <t>ジュンシセン</t>
    </rPh>
    <rPh sb="6" eb="10">
      <t>チュウケンシュウリ</t>
    </rPh>
    <phoneticPr fontId="5"/>
  </si>
  <si>
    <t>巡視船しきしま二中検修理</t>
    <rPh sb="0" eb="3">
      <t>ジュンシセン</t>
    </rPh>
    <rPh sb="7" eb="8">
      <t>2</t>
    </rPh>
    <rPh sb="8" eb="12">
      <t>チュウケンシュウリ</t>
    </rPh>
    <phoneticPr fontId="5"/>
  </si>
  <si>
    <t>巡視船いよ臨時修理</t>
    <rPh sb="0" eb="3">
      <t>ジュンシセン</t>
    </rPh>
    <rPh sb="5" eb="9">
      <t>リンジシュウリ</t>
    </rPh>
    <phoneticPr fontId="5"/>
  </si>
  <si>
    <t>船舶給水料</t>
    <rPh sb="0" eb="5">
      <t>センパクキュウスイリョウ</t>
    </rPh>
    <phoneticPr fontId="5"/>
  </si>
  <si>
    <t>三洋商事株式会社</t>
    <rPh sb="0" eb="8">
      <t>サンヨウショウジカブシキガイシャ</t>
    </rPh>
    <phoneticPr fontId="5"/>
  </si>
  <si>
    <t>島田燈器工業株式会社</t>
    <rPh sb="0" eb="4">
      <t>シマダトウキ</t>
    </rPh>
    <rPh sb="4" eb="10">
      <t>コウギョウカブシキガイシャ</t>
    </rPh>
    <phoneticPr fontId="5"/>
  </si>
  <si>
    <t>トーエイ株式会社</t>
  </si>
  <si>
    <t>山甚物産株式会社</t>
  </si>
  <si>
    <t>株式会社ゼニライトブイ</t>
    <rPh sb="0" eb="4">
      <t>カブシキガイシャ</t>
    </rPh>
    <phoneticPr fontId="5"/>
  </si>
  <si>
    <t>加藤船用品工業株式会社</t>
    <rPh sb="0" eb="2">
      <t>カトウ</t>
    </rPh>
    <rPh sb="2" eb="3">
      <t>フネ</t>
    </rPh>
    <rPh sb="3" eb="5">
      <t>ヨウヒン</t>
    </rPh>
    <rPh sb="5" eb="11">
      <t>コウギョウカブシキガイシャ</t>
    </rPh>
    <phoneticPr fontId="5"/>
  </si>
  <si>
    <t>株式会社装備開発機構</t>
    <rPh sb="0" eb="10">
      <t>カブシキガイシャソウビカイハツキコウ</t>
    </rPh>
    <phoneticPr fontId="5"/>
  </si>
  <si>
    <t>リオンテック株式会社</t>
    <rPh sb="6" eb="10">
      <t>カブシキガイシャ</t>
    </rPh>
    <phoneticPr fontId="5"/>
  </si>
  <si>
    <t>株式会社江田商会</t>
    <rPh sb="0" eb="8">
      <t>カブシキガイシャエダショウカイ</t>
    </rPh>
    <phoneticPr fontId="5"/>
  </si>
  <si>
    <t>神山産業株式会社</t>
    <rPh sb="0" eb="4">
      <t>カミヤマサンギョウ</t>
    </rPh>
    <rPh sb="4" eb="8">
      <t>カブシキガイシャ</t>
    </rPh>
    <phoneticPr fontId="5"/>
  </si>
  <si>
    <t>照明弾１３５個ほか２２点買入等</t>
    <rPh sb="0" eb="3">
      <t>ショウメイダン</t>
    </rPh>
    <rPh sb="6" eb="7">
      <t>コ</t>
    </rPh>
    <rPh sb="11" eb="14">
      <t>テンカイイレ</t>
    </rPh>
    <rPh sb="14" eb="15">
      <t>トウ</t>
    </rPh>
    <phoneticPr fontId="5"/>
  </si>
  <si>
    <t>作業用救命衣３，７７８着買入</t>
    <rPh sb="0" eb="2">
      <t>サギョウ</t>
    </rPh>
    <rPh sb="2" eb="3">
      <t>ヨウ</t>
    </rPh>
    <rPh sb="3" eb="5">
      <t>キュウメイ</t>
    </rPh>
    <rPh sb="5" eb="6">
      <t>イ</t>
    </rPh>
    <rPh sb="11" eb="12">
      <t>チャク</t>
    </rPh>
    <rPh sb="12" eb="14">
      <t>カイイレ</t>
    </rPh>
    <phoneticPr fontId="5"/>
  </si>
  <si>
    <t>庁旗（３巾）４１枚ほか８点買入等</t>
    <rPh sb="0" eb="2">
      <t>チョウキ</t>
    </rPh>
    <rPh sb="4" eb="5">
      <t>キン</t>
    </rPh>
    <rPh sb="8" eb="9">
      <t>マイ</t>
    </rPh>
    <rPh sb="12" eb="15">
      <t>テンカイイレ</t>
    </rPh>
    <rPh sb="15" eb="16">
      <t>トウ</t>
    </rPh>
    <phoneticPr fontId="5"/>
  </si>
  <si>
    <t>防寒・防水衣上位７９０着ほか１点製造等</t>
    <rPh sb="0" eb="2">
      <t>ボウカン</t>
    </rPh>
    <rPh sb="3" eb="6">
      <t>ボウスイイ</t>
    </rPh>
    <rPh sb="6" eb="8">
      <t>ジョウイ</t>
    </rPh>
    <rPh sb="11" eb="12">
      <t>チャク</t>
    </rPh>
    <rPh sb="15" eb="16">
      <t>テン</t>
    </rPh>
    <rPh sb="16" eb="18">
      <t>セイゾウ</t>
    </rPh>
    <rPh sb="18" eb="19">
      <t>トウ</t>
    </rPh>
    <phoneticPr fontId="5"/>
  </si>
  <si>
    <t>レスキューブイ１２台買入</t>
    <rPh sb="9" eb="10">
      <t>ダイ</t>
    </rPh>
    <rPh sb="10" eb="12">
      <t>カイイレ</t>
    </rPh>
    <phoneticPr fontId="5"/>
  </si>
  <si>
    <t>EVAフロート製防舷材２６５個買入</t>
    <rPh sb="7" eb="8">
      <t>セイ</t>
    </rPh>
    <rPh sb="8" eb="11">
      <t>ボウゲンザイ</t>
    </rPh>
    <rPh sb="14" eb="15">
      <t>コ</t>
    </rPh>
    <rPh sb="15" eb="17">
      <t>カイイレ</t>
    </rPh>
    <phoneticPr fontId="5"/>
  </si>
  <si>
    <t>毛布１，２２２枚買入</t>
    <rPh sb="0" eb="2">
      <t>モウフ</t>
    </rPh>
    <rPh sb="7" eb="8">
      <t>マイ</t>
    </rPh>
    <rPh sb="8" eb="10">
      <t>カイイレ</t>
    </rPh>
    <phoneticPr fontId="5"/>
  </si>
  <si>
    <t>燃料希釈率測定器１台買入</t>
    <rPh sb="0" eb="5">
      <t>ネンリョウキシャクリツ</t>
    </rPh>
    <rPh sb="5" eb="8">
      <t>ソクテイキ</t>
    </rPh>
    <rPh sb="9" eb="10">
      <t>ダイ</t>
    </rPh>
    <rPh sb="10" eb="12">
      <t>カイイレ</t>
    </rPh>
    <phoneticPr fontId="5"/>
  </si>
  <si>
    <t>梨型フラスコ５個ほか１６１点買入</t>
    <rPh sb="0" eb="2">
      <t>ナシガタ</t>
    </rPh>
    <rPh sb="7" eb="8">
      <t>コ</t>
    </rPh>
    <rPh sb="13" eb="14">
      <t>テン</t>
    </rPh>
    <rPh sb="14" eb="16">
      <t>カイイレ</t>
    </rPh>
    <phoneticPr fontId="5"/>
  </si>
  <si>
    <t>特定小電力同時通話トランシーバー５０個ほか４点買入</t>
    <rPh sb="0" eb="5">
      <t>トクテイショウデンリョク</t>
    </rPh>
    <rPh sb="5" eb="9">
      <t>ドウジツウワ</t>
    </rPh>
    <rPh sb="18" eb="19">
      <t>コ</t>
    </rPh>
    <rPh sb="22" eb="23">
      <t>テン</t>
    </rPh>
    <rPh sb="23" eb="25">
      <t>カイイレ</t>
    </rPh>
    <phoneticPr fontId="5"/>
  </si>
  <si>
    <t>エムエイチアイオーシャニクス株式会社</t>
  </si>
  <si>
    <t>住重特機サービス株式会社</t>
  </si>
  <si>
    <t>日鋼特機株式会社</t>
  </si>
  <si>
    <t>株式会社シーイーシー</t>
  </si>
  <si>
    <t>住友重機械工業株式会社</t>
  </si>
  <si>
    <t>三菱造船株式会社</t>
  </si>
  <si>
    <t>株式会社カナデン</t>
  </si>
  <si>
    <t>株式会社共栄エンジンサービス</t>
  </si>
  <si>
    <t>株式会社マスミ内燃機工業所</t>
  </si>
  <si>
    <t>株式会社ＩＭＣ</t>
  </si>
  <si>
    <t>遠隔監視採証装置６式ほか４点買入等</t>
    <rPh sb="16" eb="17">
      <t>トウ</t>
    </rPh>
    <phoneticPr fontId="5"/>
  </si>
  <si>
    <t>巡視船あきつしま４０ミリ機関砲、２０ミリ機関砲定期整備等</t>
    <rPh sb="27" eb="28">
      <t>トウ</t>
    </rPh>
    <phoneticPr fontId="5"/>
  </si>
  <si>
    <t>巡視船れぶん、巡視船いわみ３０ミリ機関砲（ＪＣＧ３０Ｇ）定期整備（いわみ分）</t>
  </si>
  <si>
    <t>船舶技術支援サブシステムサーバーリプレイス事前検証</t>
  </si>
  <si>
    <t>２０ミリ機関砲（ＪＭ６１ーＲＦＳ　Ｍｋ２）改修工事</t>
  </si>
  <si>
    <t>ライフサイクルコストを見据えた新たな修繕システムの導入に係る調査</t>
  </si>
  <si>
    <t>巡視船れぶん、いわみ、あきつしま武器管制装置等定期整備</t>
  </si>
  <si>
    <t>アンカースタッド３個ほか１４４点買入等</t>
    <rPh sb="18" eb="19">
      <t>トウ</t>
    </rPh>
    <phoneticPr fontId="5"/>
  </si>
  <si>
    <t>フロートスイッチ１個ほか１８点買入等</t>
    <rPh sb="17" eb="18">
      <t>トウ</t>
    </rPh>
    <phoneticPr fontId="5"/>
  </si>
  <si>
    <t>測量船昭洋臨時修理（６トンギャロス）等</t>
    <rPh sb="18" eb="19">
      <t>トウ</t>
    </rPh>
    <phoneticPr fontId="5"/>
  </si>
  <si>
    <t>三井住友カード株式会社</t>
    <rPh sb="0" eb="2">
      <t>ミツイ</t>
    </rPh>
    <rPh sb="2" eb="4">
      <t>スミトモ</t>
    </rPh>
    <rPh sb="7" eb="11">
      <t>カブシキガイシャ</t>
    </rPh>
    <phoneticPr fontId="5"/>
  </si>
  <si>
    <t>独立行政法人国立印刷局</t>
  </si>
  <si>
    <t>官報公告料</t>
    <rPh sb="0" eb="5">
      <t>カンポウコウコクリョウ</t>
    </rPh>
    <phoneticPr fontId="5"/>
  </si>
  <si>
    <t>第十一管区海上保安本部</t>
  </si>
  <si>
    <t>第十管区海上保安本部</t>
  </si>
  <si>
    <t>第一管区海上保安本部</t>
  </si>
  <si>
    <t>第三管区海上保安本部</t>
    <rPh sb="1" eb="2">
      <t>3</t>
    </rPh>
    <phoneticPr fontId="5"/>
  </si>
  <si>
    <t>第七管区海上保安本部</t>
    <rPh sb="1" eb="2">
      <t>7</t>
    </rPh>
    <phoneticPr fontId="5"/>
  </si>
  <si>
    <t>第五管区海上保安本部</t>
    <rPh sb="1" eb="2">
      <t>5</t>
    </rPh>
    <phoneticPr fontId="5"/>
  </si>
  <si>
    <t>第八管区海上保安本部</t>
    <rPh sb="1" eb="2">
      <t>8</t>
    </rPh>
    <phoneticPr fontId="5"/>
  </si>
  <si>
    <t>第九管区海上保安本部</t>
    <rPh sb="1" eb="2">
      <t>9</t>
    </rPh>
    <phoneticPr fontId="5"/>
  </si>
  <si>
    <t>第二管区海上保安本部</t>
    <rPh sb="1" eb="2">
      <t>2</t>
    </rPh>
    <phoneticPr fontId="5"/>
  </si>
  <si>
    <t>第六管区海上保安本部</t>
    <rPh sb="1" eb="2">
      <t>6</t>
    </rPh>
    <phoneticPr fontId="5"/>
  </si>
  <si>
    <t>株式会社りゅうせき</t>
    <rPh sb="0" eb="4">
      <t>カブシキガイシャ</t>
    </rPh>
    <phoneticPr fontId="5"/>
  </si>
  <si>
    <t>株式会社ＩＨＩ原動機</t>
    <rPh sb="0" eb="4">
      <t>カブシキガイシャ</t>
    </rPh>
    <phoneticPr fontId="5"/>
  </si>
  <si>
    <t>林兼石油株式会社</t>
  </si>
  <si>
    <t>岩崎産業株式会社</t>
  </si>
  <si>
    <t>株式会社新来島サノヤス造船</t>
  </si>
  <si>
    <t>横浜マリン石油株式会社</t>
    <rPh sb="0" eb="2">
      <t>ヨコハマ</t>
    </rPh>
    <rPh sb="5" eb="7">
      <t>セキユ</t>
    </rPh>
    <rPh sb="7" eb="11">
      <t>カブシキガイシャ</t>
    </rPh>
    <phoneticPr fontId="5"/>
  </si>
  <si>
    <t>富永物産株式会社</t>
    <rPh sb="0" eb="8">
      <t>トミナガブッサンカブシキガイシャ</t>
    </rPh>
    <phoneticPr fontId="5"/>
  </si>
  <si>
    <t>新潟県漁業協同組合連合会</t>
  </si>
  <si>
    <t>京都府漁業協同組合</t>
  </si>
  <si>
    <t>株式会社新出光</t>
  </si>
  <si>
    <t>主機関整備部品買入等</t>
    <rPh sb="0" eb="7">
      <t>シュキカンセイビブヒン</t>
    </rPh>
    <rPh sb="7" eb="9">
      <t>カイイレ</t>
    </rPh>
    <rPh sb="9" eb="10">
      <t>トウ</t>
    </rPh>
    <phoneticPr fontId="5"/>
  </si>
  <si>
    <t>燃料費</t>
  </si>
  <si>
    <t>主機関交換部品買入等</t>
    <rPh sb="0" eb="9">
      <t>シュキカンコウカンブヒンカイイレ</t>
    </rPh>
    <rPh sb="9" eb="10">
      <t>トウ</t>
    </rPh>
    <phoneticPr fontId="5"/>
  </si>
  <si>
    <t>主機関交換部品買入等</t>
    <rPh sb="0" eb="3">
      <t>シュキカン</t>
    </rPh>
    <rPh sb="3" eb="5">
      <t>コウカン</t>
    </rPh>
    <rPh sb="5" eb="10">
      <t>ブヒンカイイレトウ</t>
    </rPh>
    <phoneticPr fontId="5"/>
  </si>
  <si>
    <t>ジャパンマリンユナイテッド株式会社</t>
    <rPh sb="13" eb="17">
      <t>カブシキガイシャ</t>
    </rPh>
    <phoneticPr fontId="5"/>
  </si>
  <si>
    <t>函館どつく株式会社</t>
    <rPh sb="0" eb="2">
      <t>ハコダテ</t>
    </rPh>
    <rPh sb="5" eb="9">
      <t>カブシキガイシャ</t>
    </rPh>
    <phoneticPr fontId="5"/>
  </si>
  <si>
    <t>サンセイ株式会社</t>
  </si>
  <si>
    <t>株式会社ＩＨＩ原動機</t>
  </si>
  <si>
    <t>新潟造船株式会社</t>
  </si>
  <si>
    <t>株式会社神田造船所</t>
  </si>
  <si>
    <t>鹿児島ドック鉄工株式会社</t>
  </si>
  <si>
    <t>内海造船株式会社</t>
  </si>
  <si>
    <t>大同電工株式会社</t>
    <rPh sb="0" eb="8">
      <t>ダイドウデンコウカブシキガイシャ</t>
    </rPh>
    <phoneticPr fontId="5"/>
  </si>
  <si>
    <t>巡視船艇定期修理等</t>
    <rPh sb="0" eb="3">
      <t>ジュンシセン</t>
    </rPh>
    <rPh sb="3" eb="4">
      <t>テイ</t>
    </rPh>
    <rPh sb="4" eb="6">
      <t>テイキ</t>
    </rPh>
    <rPh sb="6" eb="8">
      <t>シュウリ</t>
    </rPh>
    <rPh sb="8" eb="9">
      <t>トウ</t>
    </rPh>
    <phoneticPr fontId="5"/>
  </si>
  <si>
    <t>巡視船艇臨時修理等</t>
    <rPh sb="0" eb="3">
      <t>ジュンシセン</t>
    </rPh>
    <rPh sb="3" eb="4">
      <t>テイ</t>
    </rPh>
    <rPh sb="4" eb="6">
      <t>リンジ</t>
    </rPh>
    <rPh sb="6" eb="8">
      <t>シュウリ</t>
    </rPh>
    <rPh sb="8" eb="9">
      <t>トウ</t>
    </rPh>
    <phoneticPr fontId="5"/>
  </si>
  <si>
    <t>陸上電源設備仮設工事</t>
    <rPh sb="0" eb="2">
      <t>リクジョウ</t>
    </rPh>
    <rPh sb="2" eb="4">
      <t>デンゲン</t>
    </rPh>
    <rPh sb="4" eb="6">
      <t>セツビ</t>
    </rPh>
    <rPh sb="6" eb="8">
      <t>カセツ</t>
    </rPh>
    <rPh sb="8" eb="10">
      <t>コウジ</t>
    </rPh>
    <phoneticPr fontId="5"/>
  </si>
  <si>
    <t>石垣市</t>
    <rPh sb="0" eb="3">
      <t>イシガキシ</t>
    </rPh>
    <phoneticPr fontId="5"/>
  </si>
  <si>
    <t>鹿児島市</t>
    <rPh sb="0" eb="4">
      <t>カゴシマシ</t>
    </rPh>
    <phoneticPr fontId="5"/>
  </si>
  <si>
    <t>釧路市</t>
    <rPh sb="0" eb="3">
      <t>クシロシ</t>
    </rPh>
    <phoneticPr fontId="5"/>
  </si>
  <si>
    <t>在日米陸軍出納課</t>
    <rPh sb="0" eb="3">
      <t>ザイニチベイ</t>
    </rPh>
    <rPh sb="3" eb="5">
      <t>リクグン</t>
    </rPh>
    <rPh sb="5" eb="8">
      <t>スイトウカ</t>
    </rPh>
    <phoneticPr fontId="5"/>
  </si>
  <si>
    <t>東京都</t>
    <rPh sb="0" eb="3">
      <t>トウキョウト</t>
    </rPh>
    <phoneticPr fontId="5"/>
  </si>
  <si>
    <t>新潟県</t>
  </si>
  <si>
    <t>福岡市</t>
    <rPh sb="0" eb="2">
      <t>フクオカ</t>
    </rPh>
    <rPh sb="2" eb="3">
      <t>シ</t>
    </rPh>
    <phoneticPr fontId="5"/>
  </si>
  <si>
    <t>沖縄県</t>
    <rPh sb="0" eb="3">
      <t>オキナワケン</t>
    </rPh>
    <phoneticPr fontId="5"/>
  </si>
  <si>
    <t>舞鶴市</t>
    <rPh sb="0" eb="3">
      <t>マイヅルシ</t>
    </rPh>
    <phoneticPr fontId="5"/>
  </si>
  <si>
    <t>宮古島市</t>
    <rPh sb="0" eb="3">
      <t>ミヤコジマ</t>
    </rPh>
    <rPh sb="3" eb="4">
      <t>シ</t>
    </rPh>
    <phoneticPr fontId="5"/>
  </si>
  <si>
    <t>水道料及び船舶給水費</t>
  </si>
  <si>
    <t>水道料</t>
  </si>
  <si>
    <t>給水料</t>
    <rPh sb="0" eb="3">
      <t>キュウスイリョウ</t>
    </rPh>
    <phoneticPr fontId="5"/>
  </si>
  <si>
    <t>給水料及び給水施設使用料</t>
    <rPh sb="0" eb="3">
      <t>キュウスイリョウ</t>
    </rPh>
    <rPh sb="3" eb="4">
      <t>オヨ</t>
    </rPh>
    <rPh sb="5" eb="12">
      <t>キュウスイシセツシヨウリョウ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</si>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</sst>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23231</xdr:colOff>
      <xdr:row>262</xdr:row>
      <xdr:rowOff>46464</xdr:rowOff>
    </xdr:from>
    <xdr:to>
      <xdr:col>42</xdr:col>
      <xdr:colOff>97317</xdr:colOff>
      <xdr:row>278</xdr:row>
      <xdr:rowOff>508007</xdr:rowOff>
    </xdr:to>
    <xdr:grpSp>
      <xdr:nvGrpSpPr>
        <xdr:cNvPr id="4" name="グループ化 3">
          <a:extLst>
            <a:ext uri="{FF2B5EF4-FFF2-40B4-BE49-F238E27FC236}">
              <a16:creationId xmlns:a16="http://schemas.microsoft.com/office/drawing/2014/main" id="{00000000-0008-0000-0000-000010010000}"/>
            </a:ext>
          </a:extLst>
        </xdr:cNvPr>
        <xdr:cNvGrpSpPr/>
      </xdr:nvGrpSpPr>
      <xdr:grpSpPr>
        <a:xfrm>
          <a:off x="2258431" y="40280064"/>
          <a:ext cx="6373286" cy="6151143"/>
          <a:chOff x="726360" y="496524"/>
          <a:chExt cx="5142981" cy="4333675"/>
        </a:xfrm>
      </xdr:grpSpPr>
      <xdr:sp macro="" textlink="">
        <xdr:nvSpPr>
          <xdr:cNvPr id="5" name="正方形/長方形 4">
            <a:extLst>
              <a:ext uri="{FF2B5EF4-FFF2-40B4-BE49-F238E27FC236}">
                <a16:creationId xmlns:a16="http://schemas.microsoft.com/office/drawing/2014/main" id="{00000000-0008-0000-0000-000011010000}"/>
              </a:ext>
            </a:extLst>
          </xdr:cNvPr>
          <xdr:cNvSpPr/>
        </xdr:nvSpPr>
        <xdr:spPr>
          <a:xfrm>
            <a:off x="743767" y="496524"/>
            <a:ext cx="1653412" cy="26918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35,534</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6" name="グループ化 5">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53" name="グループ化 52">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55" name="正方形/長方形 54">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C.</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三井住友カード株式会社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6" name="正方形/長方形 55">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業者</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240</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7" name="正方形/長方形 56">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57</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710</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4" name="正方形/長方形 53">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7" name="テキスト ボックス 16">
            <a:extLst>
              <a:ext uri="{FF2B5EF4-FFF2-40B4-BE49-F238E27FC236}">
                <a16:creationId xmlns:a16="http://schemas.microsoft.com/office/drawing/2014/main"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8" name="グループ化 7">
            <a:extLst>
              <a:ext uri="{FF2B5EF4-FFF2-40B4-BE49-F238E27FC236}">
                <a16:creationId xmlns:a16="http://schemas.microsoft.com/office/drawing/2014/main" id="{00000000-0008-0000-0000-000014010000}"/>
              </a:ext>
            </a:extLst>
          </xdr:cNvPr>
          <xdr:cNvGrpSpPr/>
        </xdr:nvGrpSpPr>
        <xdr:grpSpPr>
          <a:xfrm>
            <a:off x="1480167" y="829252"/>
            <a:ext cx="901865" cy="1718899"/>
            <a:chOff x="1480167" y="1013402"/>
            <a:chExt cx="901865" cy="1718899"/>
          </a:xfrm>
        </xdr:grpSpPr>
        <xdr:grpSp>
          <xdr:nvGrpSpPr>
            <xdr:cNvPr id="48" name="グループ化 47">
              <a:extLst>
                <a:ext uri="{FF2B5EF4-FFF2-40B4-BE49-F238E27FC236}">
                  <a16:creationId xmlns:a16="http://schemas.microsoft.com/office/drawing/2014/main" id="{00000000-0008-0000-0000-00003C010000}"/>
                </a:ext>
              </a:extLst>
            </xdr:cNvPr>
            <xdr:cNvGrpSpPr/>
          </xdr:nvGrpSpPr>
          <xdr:grpSpPr>
            <a:xfrm>
              <a:off x="1482628" y="1013402"/>
              <a:ext cx="899404" cy="1207398"/>
              <a:chOff x="1741980" y="1828636"/>
              <a:chExt cx="1209210" cy="2050715"/>
            </a:xfrm>
          </xdr:grpSpPr>
          <xdr:sp macro="" textlink="">
            <xdr:nvSpPr>
              <xdr:cNvPr id="50"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9"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 name="グループ化 8">
            <a:extLst>
              <a:ext uri="{FF2B5EF4-FFF2-40B4-BE49-F238E27FC236}">
                <a16:creationId xmlns:a16="http://schemas.microsoft.com/office/drawing/2014/main" id="{00000000-0008-0000-0000-000015010000}"/>
              </a:ext>
            </a:extLst>
          </xdr:cNvPr>
          <xdr:cNvGrpSpPr/>
        </xdr:nvGrpSpPr>
        <xdr:grpSpPr>
          <a:xfrm>
            <a:off x="1480167" y="3279279"/>
            <a:ext cx="1726312" cy="1450486"/>
            <a:chOff x="1480167" y="3252609"/>
            <a:chExt cx="1726312" cy="1450486"/>
          </a:xfrm>
        </xdr:grpSpPr>
        <xdr:grpSp>
          <xdr:nvGrpSpPr>
            <xdr:cNvPr id="40" name="グループ化 39">
              <a:extLst>
                <a:ext uri="{FF2B5EF4-FFF2-40B4-BE49-F238E27FC236}">
                  <a16:creationId xmlns:a16="http://schemas.microsoft.com/office/drawing/2014/main" id="{00000000-0008-0000-0000-000034010000}"/>
                </a:ext>
              </a:extLst>
            </xdr:cNvPr>
            <xdr:cNvGrpSpPr/>
          </xdr:nvGrpSpPr>
          <xdr:grpSpPr>
            <a:xfrm>
              <a:off x="1535481" y="3395965"/>
              <a:ext cx="1670998" cy="1307130"/>
              <a:chOff x="1813039" y="1021002"/>
              <a:chExt cx="2246582" cy="2220115"/>
            </a:xfrm>
          </xdr:grpSpPr>
          <xdr:sp macro="" textlink="">
            <xdr:nvSpPr>
              <xdr:cNvPr id="45" name="正方形/長方形 44">
                <a:extLst>
                  <a:ext uri="{FF2B5EF4-FFF2-40B4-BE49-F238E27FC236}">
                    <a16:creationId xmlns:a16="http://schemas.microsoft.com/office/drawing/2014/main" id="{00000000-0008-0000-0000-000039010000}"/>
                  </a:ext>
                </a:extLst>
              </xdr:cNvPr>
              <xdr:cNvSpPr/>
            </xdr:nvSpPr>
            <xdr:spPr>
              <a:xfrm>
                <a:off x="1836682" y="2783917"/>
                <a:ext cx="2222939" cy="45720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Ｈ</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地方公共団体等（</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147</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団体）</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74</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6" name="正方形/長方形 45">
                <a:extLst>
                  <a:ext uri="{FF2B5EF4-FFF2-40B4-BE49-F238E27FC236}">
                    <a16:creationId xmlns:a16="http://schemas.microsoft.com/office/drawing/2014/main" id="{00000000-0008-0000-0000-00003A010000}"/>
                  </a:ext>
                </a:extLst>
              </xdr:cNvPr>
              <xdr:cNvSpPr/>
            </xdr:nvSpPr>
            <xdr:spPr>
              <a:xfrm>
                <a:off x="1813039" y="1021002"/>
                <a:ext cx="2222939" cy="45720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Ｆ</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595</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24,554</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7" name="正方形/長方形 46">
                <a:extLst>
                  <a:ext uri="{FF2B5EF4-FFF2-40B4-BE49-F238E27FC236}">
                    <a16:creationId xmlns:a16="http://schemas.microsoft.com/office/drawing/2014/main" id="{00000000-0008-0000-0000-00003B010000}"/>
                  </a:ext>
                </a:extLst>
              </xdr:cNvPr>
              <xdr:cNvSpPr/>
            </xdr:nvSpPr>
            <xdr:spPr>
              <a:xfrm>
                <a:off x="1836682" y="1915327"/>
                <a:ext cx="2222939" cy="45720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Ｇ</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1,616</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9,937</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41" name="グループ化 40">
              <a:extLst>
                <a:ext uri="{FF2B5EF4-FFF2-40B4-BE49-F238E27FC236}">
                  <a16:creationId xmlns:a16="http://schemas.microsoft.com/office/drawing/2014/main" id="{00000000-0008-0000-0000-000035010000}"/>
                </a:ext>
              </a:extLst>
            </xdr:cNvPr>
            <xdr:cNvGrpSpPr/>
          </xdr:nvGrpSpPr>
          <xdr:grpSpPr>
            <a:xfrm>
              <a:off x="1480167" y="3252609"/>
              <a:ext cx="925861" cy="1237019"/>
              <a:chOff x="1480167" y="3252609"/>
              <a:chExt cx="925861" cy="1237019"/>
            </a:xfrm>
          </xdr:grpSpPr>
          <xdr:sp macro="" textlink="">
            <xdr:nvSpPr>
              <xdr:cNvPr id="42" name="テキスト ボックス 41">
                <a:extLst>
                  <a:ext uri="{FF2B5EF4-FFF2-40B4-BE49-F238E27FC236}">
                    <a16:creationId xmlns:a16="http://schemas.microsoft.com/office/drawing/2014/main" id="{00000000-0008-0000-0000-000036010000}"/>
                  </a:ext>
                </a:extLst>
              </xdr:cNvPr>
              <xdr:cNvSpPr txBox="1"/>
            </xdr:nvSpPr>
            <xdr:spPr>
              <a:xfrm>
                <a:off x="1480167" y="3252609"/>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10" name="グループ化 9">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32"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○当庁船舶への給水</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大かっこ 34">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救命機器、火せん、船舶燃料　等</a:t>
              </a:r>
            </a:p>
          </xdr:txBody>
        </xdr:sp>
        <xdr:sp macro="" textlink="">
          <xdr:nvSpPr>
            <xdr:cNvPr id="36" name="大かっこ 35">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7" name="大かっこ 36">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巡視船艇の改修、武器定期整備、武器修理用部品、</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救命機器　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423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8"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9" name="大かっこ 38">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11" name="グループ化 10">
            <a:extLst>
              <a:ext uri="{FF2B5EF4-FFF2-40B4-BE49-F238E27FC236}">
                <a16:creationId xmlns:a16="http://schemas.microsoft.com/office/drawing/2014/main" id="{00000000-0008-0000-0000-000017010000}"/>
              </a:ext>
            </a:extLst>
          </xdr:cNvPr>
          <xdr:cNvGrpSpPr/>
        </xdr:nvGrpSpPr>
        <xdr:grpSpPr>
          <a:xfrm>
            <a:off x="3338902" y="3452279"/>
            <a:ext cx="2490447" cy="1377920"/>
            <a:chOff x="3338902" y="3425609"/>
            <a:chExt cx="2490447" cy="1377920"/>
          </a:xfrm>
        </xdr:grpSpPr>
        <xdr:sp macro="" textlink="">
          <xdr:nvSpPr>
            <xdr:cNvPr id="26" name="テキスト ボックス 44">
              <a:extLst>
                <a:ext uri="{FF2B5EF4-FFF2-40B4-BE49-F238E27FC236}">
                  <a16:creationId xmlns:a16="http://schemas.microsoft.com/office/drawing/2014/main"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テキスト ボックス 45">
              <a:extLst>
                <a:ext uri="{FF2B5EF4-FFF2-40B4-BE49-F238E27FC236}">
                  <a16:creationId xmlns:a16="http://schemas.microsoft.com/office/drawing/2014/main"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大かっこ 27">
              <a:extLst>
                <a:ext uri="{FF2B5EF4-FFF2-40B4-BE49-F238E27FC236}">
                  <a16:creationId xmlns:a16="http://schemas.microsoft.com/office/drawing/2014/main" id="{00000000-0008-0000-0000-000028010000}"/>
                </a:ext>
              </a:extLst>
            </xdr:cNvPr>
            <xdr:cNvSpPr/>
          </xdr:nvSpPr>
          <xdr:spPr>
            <a:xfrm>
              <a:off x="3419451" y="4055720"/>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29" name="大かっこ 28">
              <a:extLst>
                <a:ext uri="{FF2B5EF4-FFF2-40B4-BE49-F238E27FC236}">
                  <a16:creationId xmlns:a16="http://schemas.microsoft.com/office/drawing/2014/main" id="{00000000-0008-0000-0000-000029010000}"/>
                </a:ext>
              </a:extLst>
            </xdr:cNvPr>
            <xdr:cNvSpPr/>
          </xdr:nvSpPr>
          <xdr:spPr>
            <a:xfrm>
              <a:off x="3419451" y="3579852"/>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30" name="テキスト ボックス 48">
              <a:extLst>
                <a:ext uri="{FF2B5EF4-FFF2-40B4-BE49-F238E27FC236}">
                  <a16:creationId xmlns:a16="http://schemas.microsoft.com/office/drawing/2014/main"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○当庁船舶への給水等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大かっこ 30">
              <a:extLst>
                <a:ext uri="{FF2B5EF4-FFF2-40B4-BE49-F238E27FC236}">
                  <a16:creationId xmlns:a16="http://schemas.microsoft.com/office/drawing/2014/main" id="{00000000-0008-0000-0000-00002B010000}"/>
                </a:ext>
              </a:extLst>
            </xdr:cNvPr>
            <xdr:cNvSpPr/>
          </xdr:nvSpPr>
          <xdr:spPr>
            <a:xfrm>
              <a:off x="3419451" y="4569684"/>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12" name="正方形/長方形 11">
            <a:extLst>
              <a:ext uri="{FF2B5EF4-FFF2-40B4-BE49-F238E27FC236}">
                <a16:creationId xmlns:a16="http://schemas.microsoft.com/office/drawing/2014/main" id="{00000000-0008-0000-0000-000018010000}"/>
              </a:ext>
            </a:extLst>
          </xdr:cNvPr>
          <xdr:cNvSpPr/>
        </xdr:nvSpPr>
        <xdr:spPr>
          <a:xfrm>
            <a:off x="726360" y="3001987"/>
            <a:ext cx="1653412" cy="274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Ｅ．管区海上保安本部等（</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34,565 </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3" name="テキスト ボックス 52">
            <a:extLst>
              <a:ext uri="{FF2B5EF4-FFF2-40B4-BE49-F238E27FC236}">
                <a16:creationId xmlns:a16="http://schemas.microsoft.com/office/drawing/2014/main"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4" name="グループ化 13">
            <a:extLst>
              <a:ext uri="{FF2B5EF4-FFF2-40B4-BE49-F238E27FC236}">
                <a16:creationId xmlns:a16="http://schemas.microsoft.com/office/drawing/2014/main" id="{00000000-0008-0000-0000-00001A010000}"/>
              </a:ext>
            </a:extLst>
          </xdr:cNvPr>
          <xdr:cNvGrpSpPr/>
        </xdr:nvGrpSpPr>
        <xdr:grpSpPr>
          <a:xfrm>
            <a:off x="1156361" y="3275498"/>
            <a:ext cx="396705" cy="1332000"/>
            <a:chOff x="969003" y="758887"/>
            <a:chExt cx="396705" cy="2262353"/>
          </a:xfrm>
        </xdr:grpSpPr>
        <xdr:cxnSp macro="">
          <xdr:nvCxnSpPr>
            <xdr:cNvPr id="22" name="直線コネクタ 21">
              <a:extLst>
                <a:ext uri="{FF2B5EF4-FFF2-40B4-BE49-F238E27FC236}">
                  <a16:creationId xmlns:a16="http://schemas.microsoft.com/office/drawing/2014/main" id="{00000000-0008-0000-0000-000022010000}"/>
                </a:ext>
              </a:extLst>
            </xdr:cNvPr>
            <xdr:cNvCxnSpPr/>
          </xdr:nvCxnSpPr>
          <xdr:spPr>
            <a:xfrm>
              <a:off x="985490" y="758887"/>
              <a:ext cx="0" cy="2262353"/>
            </a:xfrm>
            <a:prstGeom prst="line">
              <a:avLst/>
            </a:prstGeom>
            <a:noFill/>
            <a:ln w="12700" cap="flat" cmpd="sng" algn="ctr">
              <a:solidFill>
                <a:sysClr val="windowText" lastClr="000000">
                  <a:shade val="95000"/>
                  <a:satMod val="105000"/>
                </a:sysClr>
              </a:solidFill>
              <a:prstDash val="solid"/>
            </a:ln>
            <a:effectLst/>
          </xdr:spPr>
        </xdr:cxnSp>
        <xdr:cxnSp macro="">
          <xdr:nvCxnSpPr>
            <xdr:cNvPr id="23" name="直線矢印コネクタ 22">
              <a:extLst>
                <a:ext uri="{FF2B5EF4-FFF2-40B4-BE49-F238E27FC236}">
                  <a16:creationId xmlns:a16="http://schemas.microsoft.com/office/drawing/2014/main" id="{00000000-0008-0000-0000-000023010000}"/>
                </a:ext>
              </a:extLst>
            </xdr:cNvPr>
            <xdr:cNvCxnSpPr>
              <a:endCxn id="45" idx="1"/>
            </xdr:cNvCxnSpPr>
          </xdr:nvCxnSpPr>
          <xdr:spPr>
            <a:xfrm flipV="1">
              <a:off x="986588" y="3000304"/>
              <a:ext cx="379120" cy="12213"/>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24" name="直線矢印コネクタ 23">
              <a:extLst>
                <a:ext uri="{FF2B5EF4-FFF2-40B4-BE49-F238E27FC236}">
                  <a16:creationId xmlns:a16="http://schemas.microsoft.com/office/drawing/2014/main" id="{00000000-0008-0000-0000-000024010000}"/>
                </a:ext>
              </a:extLst>
            </xdr:cNvPr>
            <xdr:cNvCxnSpPr>
              <a:endCxn id="47" idx="1"/>
            </xdr:cNvCxnSpPr>
          </xdr:nvCxnSpPr>
          <xdr:spPr>
            <a:xfrm flipV="1">
              <a:off x="986588" y="2131716"/>
              <a:ext cx="379120" cy="12215"/>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25" name="直線矢印コネクタ 24">
              <a:extLst>
                <a:ext uri="{FF2B5EF4-FFF2-40B4-BE49-F238E27FC236}">
                  <a16:creationId xmlns:a16="http://schemas.microsoft.com/office/drawing/2014/main" id="{00000000-0008-0000-0000-000025010000}"/>
                </a:ext>
              </a:extLst>
            </xdr:cNvPr>
            <xdr:cNvCxnSpPr>
              <a:endCxn id="46" idx="1"/>
            </xdr:cNvCxnSpPr>
          </xdr:nvCxnSpPr>
          <xdr:spPr>
            <a:xfrm flipV="1">
              <a:off x="969003" y="1237393"/>
              <a:ext cx="379120" cy="12213"/>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grpSp>
        <xdr:nvGrpSpPr>
          <xdr:cNvPr id="15" name="グループ化 14">
            <a:extLst>
              <a:ext uri="{FF2B5EF4-FFF2-40B4-BE49-F238E27FC236}">
                <a16:creationId xmlns:a16="http://schemas.microsoft.com/office/drawing/2014/main" id="{00000000-0008-0000-0000-00001B010000}"/>
              </a:ext>
            </a:extLst>
          </xdr:cNvPr>
          <xdr:cNvGrpSpPr/>
        </xdr:nvGrpSpPr>
        <xdr:grpSpPr>
          <a:xfrm>
            <a:off x="1172440" y="758236"/>
            <a:ext cx="380626" cy="2243750"/>
            <a:chOff x="1172440" y="758236"/>
            <a:chExt cx="380626" cy="2243750"/>
          </a:xfrm>
        </xdr:grpSpPr>
        <xdr:grpSp>
          <xdr:nvGrpSpPr>
            <xdr:cNvPr id="16" name="グループ化 15">
              <a:extLst>
                <a:ext uri="{FF2B5EF4-FFF2-40B4-BE49-F238E27FC236}">
                  <a16:creationId xmlns:a16="http://schemas.microsoft.com/office/drawing/2014/main" id="{00000000-0008-0000-0000-00001C010000}"/>
                </a:ext>
              </a:extLst>
            </xdr:cNvPr>
            <xdr:cNvGrpSpPr/>
          </xdr:nvGrpSpPr>
          <xdr:grpSpPr>
            <a:xfrm>
              <a:off x="1172440" y="758236"/>
              <a:ext cx="380626" cy="2243750"/>
              <a:chOff x="985490" y="1395249"/>
              <a:chExt cx="380626" cy="3810934"/>
            </a:xfrm>
          </xdr:grpSpPr>
          <xdr:cxnSp macro="">
            <xdr:nvCxnSpPr>
              <xdr:cNvPr id="18" name="直線コネクタ 17">
                <a:extLst>
                  <a:ext uri="{FF2B5EF4-FFF2-40B4-BE49-F238E27FC236}">
                    <a16:creationId xmlns:a16="http://schemas.microsoft.com/office/drawing/2014/main" id="{00000000-0008-0000-0000-00001E010000}"/>
                  </a:ext>
                </a:extLst>
              </xdr:cNvPr>
              <xdr:cNvCxnSpPr/>
            </xdr:nvCxnSpPr>
            <xdr:spPr>
              <a:xfrm>
                <a:off x="985490" y="1395249"/>
                <a:ext cx="1832" cy="3810934"/>
              </a:xfrm>
              <a:prstGeom prst="line">
                <a:avLst/>
              </a:prstGeom>
              <a:noFill/>
              <a:ln w="12700" cap="flat" cmpd="sng" algn="ctr">
                <a:solidFill>
                  <a:sysClr val="windowText" lastClr="000000">
                    <a:shade val="95000"/>
                    <a:satMod val="105000"/>
                  </a:sysClr>
                </a:solidFill>
                <a:prstDash val="solid"/>
                <a:headEnd type="none" w="med" len="med"/>
                <a:tailEnd type="triangle" w="med" len="med"/>
              </a:ln>
              <a:effectLst/>
            </xdr:spPr>
          </xdr:cxnSp>
          <xdr:cxnSp macro="">
            <xdr:nvCxnSpPr>
              <xdr:cNvPr id="19" name="直線矢印コネクタ 18">
                <a:extLst>
                  <a:ext uri="{FF2B5EF4-FFF2-40B4-BE49-F238E27FC236}">
                    <a16:creationId xmlns:a16="http://schemas.microsoft.com/office/drawing/2014/main" id="{00000000-0008-0000-0000-00001F010000}"/>
                  </a:ext>
                </a:extLst>
              </xdr:cNvPr>
              <xdr:cNvCxnSpPr>
                <a:endCxn id="55" idx="1"/>
              </xdr:cNvCxnSpPr>
            </xdr:nvCxnSpPr>
            <xdr:spPr>
              <a:xfrm>
                <a:off x="986588" y="3718989"/>
                <a:ext cx="379528" cy="3"/>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20" name="直線矢印コネクタ 19">
                <a:extLst>
                  <a:ext uri="{FF2B5EF4-FFF2-40B4-BE49-F238E27FC236}">
                    <a16:creationId xmlns:a16="http://schemas.microsoft.com/office/drawing/2014/main" id="{00000000-0008-0000-0000-000020010000}"/>
                  </a:ext>
                </a:extLst>
              </xdr:cNvPr>
              <xdr:cNvCxnSpPr>
                <a:endCxn id="57" idx="1"/>
              </xdr:cNvCxnSpPr>
            </xdr:nvCxnSpPr>
            <xdr:spPr>
              <a:xfrm>
                <a:off x="986588" y="2882744"/>
                <a:ext cx="379528" cy="4"/>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21" name="直線矢印コネクタ 20">
                <a:extLst>
                  <a:ext uri="{FF2B5EF4-FFF2-40B4-BE49-F238E27FC236}">
                    <a16:creationId xmlns:a16="http://schemas.microsoft.com/office/drawing/2014/main" id="{00000000-0008-0000-0000-000021010000}"/>
                  </a:ext>
                </a:extLst>
              </xdr:cNvPr>
              <xdr:cNvCxnSpPr>
                <a:endCxn id="56" idx="1"/>
              </xdr:cNvCxnSpPr>
            </xdr:nvCxnSpPr>
            <xdr:spPr>
              <a:xfrm>
                <a:off x="986588" y="2006071"/>
                <a:ext cx="379528" cy="6"/>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cxnSp macro="">
          <xdr:nvCxnSpPr>
            <xdr:cNvPr id="17" name="直線矢印コネクタ 16">
              <a:extLst>
                <a:ext uri="{FF2B5EF4-FFF2-40B4-BE49-F238E27FC236}">
                  <a16:creationId xmlns:a16="http://schemas.microsoft.com/office/drawing/2014/main" id="{00000000-0008-0000-0000-00001D010000}"/>
                </a:ext>
              </a:extLst>
            </xdr:cNvPr>
            <xdr:cNvCxnSpPr>
              <a:endCxn id="54" idx="1"/>
            </xdr:cNvCxnSpPr>
          </xdr:nvCxnSpPr>
          <xdr:spPr>
            <a:xfrm>
              <a:off x="1179321" y="2628969"/>
              <a:ext cx="373745" cy="4040"/>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grpSp>
    <xdr:clientData/>
  </xdr:twoCellAnchor>
  <xdr:twoCellAnchor>
    <xdr:from>
      <xdr:col>7</xdr:col>
      <xdr:colOff>185854</xdr:colOff>
      <xdr:row>278</xdr:row>
      <xdr:rowOff>627257</xdr:rowOff>
    </xdr:from>
    <xdr:to>
      <xdr:col>49</xdr:col>
      <xdr:colOff>156429</xdr:colOff>
      <xdr:row>299</xdr:row>
      <xdr:rowOff>474134</xdr:rowOff>
    </xdr:to>
    <xdr:sp macro="" textlink="">
      <xdr:nvSpPr>
        <xdr:cNvPr id="58" name="Text Box 43"/>
        <xdr:cNvSpPr txBox="1">
          <a:spLocks noChangeArrowheads="1"/>
        </xdr:cNvSpPr>
      </xdr:nvSpPr>
      <xdr:spPr bwMode="auto">
        <a:xfrm>
          <a:off x="1568141" y="48321952"/>
          <a:ext cx="8264294" cy="767596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なお、契約金額が少額である場合も同様に随意契約によっているが、なるべく２者以上から見積書を徴し、契約を行っている。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（国の行為を秘密にする必要がある事項）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　巡視船艇の性能、構造、強度等の情報</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　武器の性能、機能、保管場所等の情報</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　監視装置の性能や機能等の情報</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（参考）</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「会計法」</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第二十九条の三　契約担当官及び支出負担行為担当官（以下「契約担当官等」という。）は、売買、貸借、請負その他の契約を締結する場合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においては、第三項及び第四項に規定する場合を除き、公告して申込みをさせることにより競争に付さなければならない。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四　契約の性質又は目的が競争を許さない場合、緊急の必要により競争に付することができない場合及び競争に付することが</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不利と認められる場合においては、政令の定めるところにより、随意契約によるものとする。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五　契約に係る予定価格が少額である場合その他政令で定める場合においては、第一項及び第三項の規定にかかわらず、</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政令の定めるところにより、指名競争に付し又は随意契約によることができる。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「予算決算及び会計令」</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（随意契約によることができる場合）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第九十九条　　　　会計法第二十九条の三第五項の規定により随意契約によることができる場合は、次に掲げる場合とする。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一　　国の行為を秘密にする必要があるとき。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二　　予定価格が二百五十万円を超えない工事又は製造をさせるとき。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三　　予定価格が百六十万円を超えない財産を買い入れるとき。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七　　工事又は製造の請負、財産の売買及び物品の貸借以外の契約でその予定価格が百万円を超えないものをするとき。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（見積書の徴取）</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第九十九条の六　　契約担当官等は、随意契約によろうとするときは、なるべく二人以上の者から見積書を徴さなければならない。</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「国の物品等又は特定役務の調達手続の特例を定める政令」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第三条 　　　　　　　この政令は、国の締結する調達契約であつて、当該調達契約に係る予定価格（中略）が財務大臣の定める区分に応じ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財務大臣の定める額以上の額であるものに関する事務について適用する。ただし、次に掲げる調達契約に関する事務に</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ついては、この限りでない。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（中略）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三 　物品等の調達契約（防衛省に関する経費によるものを除く。）又は特定役務の調達契約であつて、当該調達契約に係る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国の行為を秘密にする必要があるもの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財務大臣の定める区分に応じ財務大臣の定める額（平成</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年度の金額）</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一般物品又は特定役務　</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00万円以上</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V2" sqref="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274</v>
      </c>
      <c r="AJ2" s="883" t="s">
        <v>594</v>
      </c>
      <c r="AK2" s="883"/>
      <c r="AL2" s="883"/>
      <c r="AM2" s="883"/>
      <c r="AN2" s="75" t="s">
        <v>274</v>
      </c>
      <c r="AO2" s="883">
        <v>21</v>
      </c>
      <c r="AP2" s="883"/>
      <c r="AQ2" s="883"/>
      <c r="AR2" s="76" t="s">
        <v>274</v>
      </c>
      <c r="AS2" s="884">
        <v>200</v>
      </c>
      <c r="AT2" s="884"/>
      <c r="AU2" s="884"/>
      <c r="AV2" s="75" t="str">
        <f>IF(AW2="","","-")</f>
        <v/>
      </c>
      <c r="AW2" s="885"/>
      <c r="AX2" s="885"/>
    </row>
    <row r="3" spans="1:50" ht="21" customHeight="1" thickBot="1" x14ac:dyDescent="0.2">
      <c r="A3" s="886" t="s">
        <v>592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595</v>
      </c>
      <c r="AK3" s="888"/>
      <c r="AL3" s="888"/>
      <c r="AM3" s="888"/>
      <c r="AN3" s="888"/>
      <c r="AO3" s="888"/>
      <c r="AP3" s="888"/>
      <c r="AQ3" s="888"/>
      <c r="AR3" s="888"/>
      <c r="AS3" s="888"/>
      <c r="AT3" s="888"/>
      <c r="AU3" s="888"/>
      <c r="AV3" s="888"/>
      <c r="AW3" s="888"/>
      <c r="AX3" s="24" t="s">
        <v>56</v>
      </c>
    </row>
    <row r="4" spans="1:50" ht="24.75" customHeight="1" x14ac:dyDescent="0.15">
      <c r="A4" s="858" t="s">
        <v>23</v>
      </c>
      <c r="B4" s="859"/>
      <c r="C4" s="859"/>
      <c r="D4" s="859"/>
      <c r="E4" s="859"/>
      <c r="F4" s="859"/>
      <c r="G4" s="860" t="s">
        <v>596</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597</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15">
      <c r="A5" s="870" t="s">
        <v>58</v>
      </c>
      <c r="B5" s="871"/>
      <c r="C5" s="871"/>
      <c r="D5" s="871"/>
      <c r="E5" s="871"/>
      <c r="F5" s="872"/>
      <c r="G5" s="873" t="s">
        <v>303</v>
      </c>
      <c r="H5" s="874"/>
      <c r="I5" s="874"/>
      <c r="J5" s="874"/>
      <c r="K5" s="874"/>
      <c r="L5" s="874"/>
      <c r="M5" s="875" t="s">
        <v>57</v>
      </c>
      <c r="N5" s="876"/>
      <c r="O5" s="876"/>
      <c r="P5" s="876"/>
      <c r="Q5" s="876"/>
      <c r="R5" s="877"/>
      <c r="S5" s="878" t="s">
        <v>61</v>
      </c>
      <c r="T5" s="874"/>
      <c r="U5" s="874"/>
      <c r="V5" s="874"/>
      <c r="W5" s="874"/>
      <c r="X5" s="879"/>
      <c r="Y5" s="880" t="s">
        <v>3</v>
      </c>
      <c r="Z5" s="881"/>
      <c r="AA5" s="881"/>
      <c r="AB5" s="881"/>
      <c r="AC5" s="881"/>
      <c r="AD5" s="882"/>
      <c r="AE5" s="840" t="s">
        <v>598</v>
      </c>
      <c r="AF5" s="840"/>
      <c r="AG5" s="840"/>
      <c r="AH5" s="840"/>
      <c r="AI5" s="840"/>
      <c r="AJ5" s="840"/>
      <c r="AK5" s="840"/>
      <c r="AL5" s="840"/>
      <c r="AM5" s="840"/>
      <c r="AN5" s="840"/>
      <c r="AO5" s="840"/>
      <c r="AP5" s="841"/>
      <c r="AQ5" s="842" t="s">
        <v>599</v>
      </c>
      <c r="AR5" s="843"/>
      <c r="AS5" s="843"/>
      <c r="AT5" s="843"/>
      <c r="AU5" s="843"/>
      <c r="AV5" s="843"/>
      <c r="AW5" s="843"/>
      <c r="AX5" s="844"/>
    </row>
    <row r="6" spans="1:50" ht="39" customHeight="1" x14ac:dyDescent="0.15">
      <c r="A6" s="845" t="s">
        <v>4</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26" t="s">
        <v>20</v>
      </c>
      <c r="B7" s="827"/>
      <c r="C7" s="827"/>
      <c r="D7" s="827"/>
      <c r="E7" s="827"/>
      <c r="F7" s="828"/>
      <c r="G7" s="850" t="s">
        <v>600</v>
      </c>
      <c r="H7" s="851"/>
      <c r="I7" s="851"/>
      <c r="J7" s="851"/>
      <c r="K7" s="851"/>
      <c r="L7" s="851"/>
      <c r="M7" s="851"/>
      <c r="N7" s="851"/>
      <c r="O7" s="851"/>
      <c r="P7" s="851"/>
      <c r="Q7" s="851"/>
      <c r="R7" s="851"/>
      <c r="S7" s="851"/>
      <c r="T7" s="851"/>
      <c r="U7" s="851"/>
      <c r="V7" s="851"/>
      <c r="W7" s="851"/>
      <c r="X7" s="852"/>
      <c r="Y7" s="853" t="s">
        <v>259</v>
      </c>
      <c r="Z7" s="705"/>
      <c r="AA7" s="705"/>
      <c r="AB7" s="705"/>
      <c r="AC7" s="705"/>
      <c r="AD7" s="854"/>
      <c r="AE7" s="855" t="s">
        <v>602</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26" t="s">
        <v>180</v>
      </c>
      <c r="B8" s="827"/>
      <c r="C8" s="827"/>
      <c r="D8" s="827"/>
      <c r="E8" s="827"/>
      <c r="F8" s="828"/>
      <c r="G8" s="829" t="str">
        <f>入力規則等!A27</f>
        <v>海洋政策</v>
      </c>
      <c r="H8" s="830"/>
      <c r="I8" s="830"/>
      <c r="J8" s="830"/>
      <c r="K8" s="830"/>
      <c r="L8" s="830"/>
      <c r="M8" s="830"/>
      <c r="N8" s="830"/>
      <c r="O8" s="830"/>
      <c r="P8" s="830"/>
      <c r="Q8" s="830"/>
      <c r="R8" s="830"/>
      <c r="S8" s="830"/>
      <c r="T8" s="830"/>
      <c r="U8" s="830"/>
      <c r="V8" s="830"/>
      <c r="W8" s="830"/>
      <c r="X8" s="831"/>
      <c r="Y8" s="832" t="s">
        <v>181</v>
      </c>
      <c r="Z8" s="833"/>
      <c r="AA8" s="833"/>
      <c r="AB8" s="833"/>
      <c r="AC8" s="833"/>
      <c r="AD8" s="834"/>
      <c r="AE8" s="835" t="str">
        <f>入力規則等!K13</f>
        <v>その他の事項経費</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821" t="s">
        <v>21</v>
      </c>
      <c r="B9" s="822"/>
      <c r="C9" s="822"/>
      <c r="D9" s="822"/>
      <c r="E9" s="822"/>
      <c r="F9" s="822"/>
      <c r="G9" s="837" t="s">
        <v>603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42.5" customHeight="1" x14ac:dyDescent="0.15">
      <c r="A10" s="809" t="s">
        <v>27</v>
      </c>
      <c r="B10" s="810"/>
      <c r="C10" s="810"/>
      <c r="D10" s="810"/>
      <c r="E10" s="810"/>
      <c r="F10" s="810"/>
      <c r="G10" s="811" t="s">
        <v>604</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809" t="s">
        <v>5</v>
      </c>
      <c r="B11" s="810"/>
      <c r="C11" s="810"/>
      <c r="D11" s="810"/>
      <c r="E11" s="810"/>
      <c r="F11" s="814"/>
      <c r="G11" s="815" t="str">
        <f>入力規則等!P10</f>
        <v>直接実施</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15">
      <c r="A12" s="818" t="s">
        <v>22</v>
      </c>
      <c r="B12" s="819"/>
      <c r="C12" s="819"/>
      <c r="D12" s="819"/>
      <c r="E12" s="819"/>
      <c r="F12" s="820"/>
      <c r="G12" s="824"/>
      <c r="H12" s="825"/>
      <c r="I12" s="825"/>
      <c r="J12" s="825"/>
      <c r="K12" s="825"/>
      <c r="L12" s="825"/>
      <c r="M12" s="825"/>
      <c r="N12" s="825"/>
      <c r="O12" s="825"/>
      <c r="P12" s="591" t="s">
        <v>406</v>
      </c>
      <c r="Q12" s="592"/>
      <c r="R12" s="592"/>
      <c r="S12" s="592"/>
      <c r="T12" s="592"/>
      <c r="U12" s="592"/>
      <c r="V12" s="593"/>
      <c r="W12" s="591" t="s">
        <v>558</v>
      </c>
      <c r="X12" s="592"/>
      <c r="Y12" s="592"/>
      <c r="Z12" s="592"/>
      <c r="AA12" s="592"/>
      <c r="AB12" s="592"/>
      <c r="AC12" s="593"/>
      <c r="AD12" s="591" t="s">
        <v>560</v>
      </c>
      <c r="AE12" s="592"/>
      <c r="AF12" s="592"/>
      <c r="AG12" s="592"/>
      <c r="AH12" s="592"/>
      <c r="AI12" s="592"/>
      <c r="AJ12" s="593"/>
      <c r="AK12" s="591" t="s">
        <v>578</v>
      </c>
      <c r="AL12" s="592"/>
      <c r="AM12" s="592"/>
      <c r="AN12" s="592"/>
      <c r="AO12" s="592"/>
      <c r="AP12" s="592"/>
      <c r="AQ12" s="593"/>
      <c r="AR12" s="444"/>
      <c r="AS12" s="445"/>
      <c r="AT12" s="445"/>
      <c r="AU12" s="445"/>
      <c r="AV12" s="445"/>
      <c r="AW12" s="445"/>
      <c r="AX12" s="772"/>
    </row>
    <row r="13" spans="1:50" ht="21" customHeight="1" x14ac:dyDescent="0.15">
      <c r="A13" s="174"/>
      <c r="B13" s="175"/>
      <c r="C13" s="175"/>
      <c r="D13" s="175"/>
      <c r="E13" s="175"/>
      <c r="F13" s="176"/>
      <c r="G13" s="773" t="s">
        <v>6</v>
      </c>
      <c r="H13" s="774"/>
      <c r="I13" s="780" t="s">
        <v>7</v>
      </c>
      <c r="J13" s="781"/>
      <c r="K13" s="781"/>
      <c r="L13" s="781"/>
      <c r="M13" s="781"/>
      <c r="N13" s="781"/>
      <c r="O13" s="782"/>
      <c r="P13" s="92">
        <v>33221</v>
      </c>
      <c r="Q13" s="93"/>
      <c r="R13" s="93"/>
      <c r="S13" s="93"/>
      <c r="T13" s="93"/>
      <c r="U13" s="93"/>
      <c r="V13" s="94"/>
      <c r="W13" s="92">
        <v>37069</v>
      </c>
      <c r="X13" s="93"/>
      <c r="Y13" s="93"/>
      <c r="Z13" s="93"/>
      <c r="AA13" s="93"/>
      <c r="AB13" s="93"/>
      <c r="AC13" s="94"/>
      <c r="AD13" s="92">
        <v>33172</v>
      </c>
      <c r="AE13" s="93"/>
      <c r="AF13" s="93"/>
      <c r="AG13" s="93"/>
      <c r="AH13" s="93"/>
      <c r="AI13" s="93"/>
      <c r="AJ13" s="94"/>
      <c r="AK13" s="92">
        <v>31424</v>
      </c>
      <c r="AL13" s="93"/>
      <c r="AM13" s="93"/>
      <c r="AN13" s="93"/>
      <c r="AO13" s="93"/>
      <c r="AP13" s="93"/>
      <c r="AQ13" s="94"/>
      <c r="AR13" s="800"/>
      <c r="AS13" s="801"/>
      <c r="AT13" s="801"/>
      <c r="AU13" s="801"/>
      <c r="AV13" s="801"/>
      <c r="AW13" s="801"/>
      <c r="AX13" s="802"/>
    </row>
    <row r="14" spans="1:50" ht="21" customHeight="1" x14ac:dyDescent="0.15">
      <c r="A14" s="174"/>
      <c r="B14" s="175"/>
      <c r="C14" s="175"/>
      <c r="D14" s="175"/>
      <c r="E14" s="175"/>
      <c r="F14" s="176"/>
      <c r="G14" s="775"/>
      <c r="H14" s="776"/>
      <c r="I14" s="795" t="s">
        <v>8</v>
      </c>
      <c r="J14" s="796"/>
      <c r="K14" s="796"/>
      <c r="L14" s="796"/>
      <c r="M14" s="796"/>
      <c r="N14" s="796"/>
      <c r="O14" s="797"/>
      <c r="P14" s="92">
        <v>615</v>
      </c>
      <c r="Q14" s="93"/>
      <c r="R14" s="93"/>
      <c r="S14" s="93"/>
      <c r="T14" s="93"/>
      <c r="U14" s="93"/>
      <c r="V14" s="94"/>
      <c r="W14" s="92">
        <v>-16</v>
      </c>
      <c r="X14" s="93"/>
      <c r="Y14" s="93"/>
      <c r="Z14" s="93"/>
      <c r="AA14" s="93"/>
      <c r="AB14" s="93"/>
      <c r="AC14" s="94"/>
      <c r="AD14" s="92">
        <v>4619</v>
      </c>
      <c r="AE14" s="93"/>
      <c r="AF14" s="93"/>
      <c r="AG14" s="93"/>
      <c r="AH14" s="93"/>
      <c r="AI14" s="93"/>
      <c r="AJ14" s="94"/>
      <c r="AK14" s="92">
        <v>12146</v>
      </c>
      <c r="AL14" s="93"/>
      <c r="AM14" s="93"/>
      <c r="AN14" s="93"/>
      <c r="AO14" s="93"/>
      <c r="AP14" s="93"/>
      <c r="AQ14" s="94"/>
      <c r="AR14" s="803"/>
      <c r="AS14" s="804"/>
      <c r="AT14" s="804"/>
      <c r="AU14" s="804"/>
      <c r="AV14" s="804"/>
      <c r="AW14" s="804"/>
      <c r="AX14" s="805"/>
    </row>
    <row r="15" spans="1:50" ht="21" customHeight="1" x14ac:dyDescent="0.15">
      <c r="A15" s="174"/>
      <c r="B15" s="175"/>
      <c r="C15" s="175"/>
      <c r="D15" s="175"/>
      <c r="E15" s="175"/>
      <c r="F15" s="176"/>
      <c r="G15" s="777"/>
      <c r="H15" s="776"/>
      <c r="I15" s="783" t="s">
        <v>591</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2">
        <v>12146</v>
      </c>
      <c r="AL15" s="93"/>
      <c r="AM15" s="93"/>
      <c r="AN15" s="93"/>
      <c r="AO15" s="93"/>
      <c r="AP15" s="93"/>
      <c r="AQ15" s="94"/>
      <c r="AR15" s="803"/>
      <c r="AS15" s="804"/>
      <c r="AT15" s="804"/>
      <c r="AU15" s="804"/>
      <c r="AV15" s="804"/>
      <c r="AW15" s="804"/>
      <c r="AX15" s="805"/>
    </row>
    <row r="16" spans="1:50" ht="21" customHeight="1" x14ac:dyDescent="0.15">
      <c r="A16" s="174"/>
      <c r="B16" s="175"/>
      <c r="C16" s="175"/>
      <c r="D16" s="175"/>
      <c r="E16" s="175"/>
      <c r="F16" s="176"/>
      <c r="G16" s="777"/>
      <c r="H16" s="776"/>
      <c r="I16" s="795" t="s">
        <v>45</v>
      </c>
      <c r="J16" s="798"/>
      <c r="K16" s="798"/>
      <c r="L16" s="798"/>
      <c r="M16" s="798"/>
      <c r="N16" s="798"/>
      <c r="O16" s="799"/>
      <c r="P16" s="92">
        <v>636</v>
      </c>
      <c r="Q16" s="93"/>
      <c r="R16" s="93"/>
      <c r="S16" s="93"/>
      <c r="T16" s="93"/>
      <c r="U16" s="93"/>
      <c r="V16" s="94"/>
      <c r="W16" s="92">
        <v>695</v>
      </c>
      <c r="X16" s="93"/>
      <c r="Y16" s="93"/>
      <c r="Z16" s="93"/>
      <c r="AA16" s="93"/>
      <c r="AB16" s="93"/>
      <c r="AC16" s="94"/>
      <c r="AD16" s="92">
        <v>2565</v>
      </c>
      <c r="AE16" s="93"/>
      <c r="AF16" s="93"/>
      <c r="AG16" s="93"/>
      <c r="AH16" s="93"/>
      <c r="AI16" s="93"/>
      <c r="AJ16" s="94"/>
      <c r="AK16" s="92">
        <v>4812</v>
      </c>
      <c r="AL16" s="93"/>
      <c r="AM16" s="93"/>
      <c r="AN16" s="93"/>
      <c r="AO16" s="93"/>
      <c r="AP16" s="93"/>
      <c r="AQ16" s="94"/>
      <c r="AR16" s="803"/>
      <c r="AS16" s="804"/>
      <c r="AT16" s="804"/>
      <c r="AU16" s="804"/>
      <c r="AV16" s="804"/>
      <c r="AW16" s="804"/>
      <c r="AX16" s="805"/>
    </row>
    <row r="17" spans="1:50" ht="21" customHeight="1" x14ac:dyDescent="0.15">
      <c r="A17" s="174"/>
      <c r="B17" s="175"/>
      <c r="C17" s="175"/>
      <c r="D17" s="175"/>
      <c r="E17" s="175"/>
      <c r="F17" s="176"/>
      <c r="G17" s="777"/>
      <c r="H17" s="776"/>
      <c r="I17" s="795" t="s">
        <v>46</v>
      </c>
      <c r="J17" s="798"/>
      <c r="K17" s="798"/>
      <c r="L17" s="798"/>
      <c r="M17" s="798"/>
      <c r="N17" s="798"/>
      <c r="O17" s="799"/>
      <c r="P17" s="92">
        <v>-695</v>
      </c>
      <c r="Q17" s="93"/>
      <c r="R17" s="93"/>
      <c r="S17" s="93"/>
      <c r="T17" s="93"/>
      <c r="U17" s="93"/>
      <c r="V17" s="94"/>
      <c r="W17" s="92">
        <v>-2565</v>
      </c>
      <c r="X17" s="93"/>
      <c r="Y17" s="93"/>
      <c r="Z17" s="93"/>
      <c r="AA17" s="93"/>
      <c r="AB17" s="93"/>
      <c r="AC17" s="94"/>
      <c r="AD17" s="92">
        <v>-4812</v>
      </c>
      <c r="AE17" s="93"/>
      <c r="AF17" s="93"/>
      <c r="AG17" s="93"/>
      <c r="AH17" s="93"/>
      <c r="AI17" s="93"/>
      <c r="AJ17" s="94"/>
      <c r="AK17" s="92" t="s">
        <v>601</v>
      </c>
      <c r="AL17" s="93"/>
      <c r="AM17" s="93"/>
      <c r="AN17" s="93"/>
      <c r="AO17" s="93"/>
      <c r="AP17" s="93"/>
      <c r="AQ17" s="94"/>
      <c r="AR17" s="803"/>
      <c r="AS17" s="804"/>
      <c r="AT17" s="804"/>
      <c r="AU17" s="804"/>
      <c r="AV17" s="804"/>
      <c r="AW17" s="804"/>
      <c r="AX17" s="805"/>
    </row>
    <row r="18" spans="1:50" ht="24.75" customHeight="1" x14ac:dyDescent="0.15">
      <c r="A18" s="174"/>
      <c r="B18" s="175"/>
      <c r="C18" s="175"/>
      <c r="D18" s="175"/>
      <c r="E18" s="175"/>
      <c r="F18" s="176"/>
      <c r="G18" s="777"/>
      <c r="H18" s="776"/>
      <c r="I18" s="795" t="s">
        <v>44</v>
      </c>
      <c r="J18" s="796"/>
      <c r="K18" s="796"/>
      <c r="L18" s="796"/>
      <c r="M18" s="796"/>
      <c r="N18" s="796"/>
      <c r="O18" s="797"/>
      <c r="P18" s="92" t="s">
        <v>601</v>
      </c>
      <c r="Q18" s="93"/>
      <c r="R18" s="93"/>
      <c r="S18" s="93"/>
      <c r="T18" s="93"/>
      <c r="U18" s="93"/>
      <c r="V18" s="94"/>
      <c r="W18" s="92" t="s">
        <v>601</v>
      </c>
      <c r="X18" s="93"/>
      <c r="Y18" s="93"/>
      <c r="Z18" s="93"/>
      <c r="AA18" s="93"/>
      <c r="AB18" s="93"/>
      <c r="AC18" s="94"/>
      <c r="AD18" s="92" t="s">
        <v>601</v>
      </c>
      <c r="AE18" s="93"/>
      <c r="AF18" s="93"/>
      <c r="AG18" s="93"/>
      <c r="AH18" s="93"/>
      <c r="AI18" s="93"/>
      <c r="AJ18" s="94"/>
      <c r="AK18" s="92" t="s">
        <v>601</v>
      </c>
      <c r="AL18" s="93"/>
      <c r="AM18" s="93"/>
      <c r="AN18" s="93"/>
      <c r="AO18" s="93"/>
      <c r="AP18" s="93"/>
      <c r="AQ18" s="94"/>
      <c r="AR18" s="803"/>
      <c r="AS18" s="804"/>
      <c r="AT18" s="804"/>
      <c r="AU18" s="804"/>
      <c r="AV18" s="804"/>
      <c r="AW18" s="804"/>
      <c r="AX18" s="805"/>
    </row>
    <row r="19" spans="1:50" ht="24.75" customHeight="1" x14ac:dyDescent="0.15">
      <c r="A19" s="174"/>
      <c r="B19" s="175"/>
      <c r="C19" s="175"/>
      <c r="D19" s="175"/>
      <c r="E19" s="175"/>
      <c r="F19" s="176"/>
      <c r="G19" s="778"/>
      <c r="H19" s="779"/>
      <c r="I19" s="789" t="s">
        <v>18</v>
      </c>
      <c r="J19" s="790"/>
      <c r="K19" s="790"/>
      <c r="L19" s="790"/>
      <c r="M19" s="790"/>
      <c r="N19" s="790"/>
      <c r="O19" s="791"/>
      <c r="P19" s="792">
        <f>SUM(P13:V18)</f>
        <v>33777</v>
      </c>
      <c r="Q19" s="793"/>
      <c r="R19" s="793"/>
      <c r="S19" s="793"/>
      <c r="T19" s="793"/>
      <c r="U19" s="793"/>
      <c r="V19" s="794"/>
      <c r="W19" s="792">
        <f>SUM(W13:AC18)</f>
        <v>35183</v>
      </c>
      <c r="X19" s="793"/>
      <c r="Y19" s="793"/>
      <c r="Z19" s="793"/>
      <c r="AA19" s="793"/>
      <c r="AB19" s="793"/>
      <c r="AC19" s="794"/>
      <c r="AD19" s="792">
        <f>SUM(AD13:AJ18)</f>
        <v>35544</v>
      </c>
      <c r="AE19" s="793"/>
      <c r="AF19" s="793"/>
      <c r="AG19" s="793"/>
      <c r="AH19" s="793"/>
      <c r="AI19" s="793"/>
      <c r="AJ19" s="794"/>
      <c r="AK19" s="792">
        <f>SUM(AK13:AQ18)-AK15</f>
        <v>48382</v>
      </c>
      <c r="AL19" s="793"/>
      <c r="AM19" s="793"/>
      <c r="AN19" s="793"/>
      <c r="AO19" s="793"/>
      <c r="AP19" s="793"/>
      <c r="AQ19" s="794"/>
      <c r="AR19" s="803"/>
      <c r="AS19" s="804"/>
      <c r="AT19" s="804"/>
      <c r="AU19" s="804"/>
      <c r="AV19" s="804"/>
      <c r="AW19" s="804"/>
      <c r="AX19" s="805"/>
    </row>
    <row r="20" spans="1:50" ht="24.75" customHeight="1" x14ac:dyDescent="0.15">
      <c r="A20" s="174"/>
      <c r="B20" s="175"/>
      <c r="C20" s="175"/>
      <c r="D20" s="175"/>
      <c r="E20" s="175"/>
      <c r="F20" s="176"/>
      <c r="G20" s="754" t="s">
        <v>9</v>
      </c>
      <c r="H20" s="755"/>
      <c r="I20" s="755"/>
      <c r="J20" s="755"/>
      <c r="K20" s="755"/>
      <c r="L20" s="755"/>
      <c r="M20" s="755"/>
      <c r="N20" s="755"/>
      <c r="O20" s="755"/>
      <c r="P20" s="92">
        <v>33768</v>
      </c>
      <c r="Q20" s="93"/>
      <c r="R20" s="93"/>
      <c r="S20" s="93"/>
      <c r="T20" s="93"/>
      <c r="U20" s="93"/>
      <c r="V20" s="94"/>
      <c r="W20" s="92">
        <v>35129</v>
      </c>
      <c r="X20" s="93"/>
      <c r="Y20" s="93"/>
      <c r="Z20" s="93"/>
      <c r="AA20" s="93"/>
      <c r="AB20" s="93"/>
      <c r="AC20" s="94"/>
      <c r="AD20" s="92">
        <v>35534</v>
      </c>
      <c r="AE20" s="93"/>
      <c r="AF20" s="93"/>
      <c r="AG20" s="93"/>
      <c r="AH20" s="93"/>
      <c r="AI20" s="93"/>
      <c r="AJ20" s="94"/>
      <c r="AK20" s="752"/>
      <c r="AL20" s="752"/>
      <c r="AM20" s="752"/>
      <c r="AN20" s="752"/>
      <c r="AO20" s="752"/>
      <c r="AP20" s="752"/>
      <c r="AQ20" s="752"/>
      <c r="AR20" s="803"/>
      <c r="AS20" s="804"/>
      <c r="AT20" s="804"/>
      <c r="AU20" s="804"/>
      <c r="AV20" s="804"/>
      <c r="AW20" s="804"/>
      <c r="AX20" s="805"/>
    </row>
    <row r="21" spans="1:50" ht="24.75" customHeight="1" x14ac:dyDescent="0.15">
      <c r="A21" s="174"/>
      <c r="B21" s="175"/>
      <c r="C21" s="175"/>
      <c r="D21" s="175"/>
      <c r="E21" s="175"/>
      <c r="F21" s="176"/>
      <c r="G21" s="754" t="s">
        <v>10</v>
      </c>
      <c r="H21" s="755"/>
      <c r="I21" s="755"/>
      <c r="J21" s="755"/>
      <c r="K21" s="755"/>
      <c r="L21" s="755"/>
      <c r="M21" s="755"/>
      <c r="N21" s="755"/>
      <c r="O21" s="755"/>
      <c r="P21" s="751">
        <f>IF(P19=0, "-", SUM(P20)/P19)</f>
        <v>0.99973354649613644</v>
      </c>
      <c r="Q21" s="751"/>
      <c r="R21" s="751"/>
      <c r="S21" s="751"/>
      <c r="T21" s="751"/>
      <c r="U21" s="751"/>
      <c r="V21" s="751"/>
      <c r="W21" s="751">
        <f>IF(W19=0, "-", SUM(W20)/W19)</f>
        <v>0.99846516783673933</v>
      </c>
      <c r="X21" s="751"/>
      <c r="Y21" s="751"/>
      <c r="Z21" s="751"/>
      <c r="AA21" s="751"/>
      <c r="AB21" s="751"/>
      <c r="AC21" s="751"/>
      <c r="AD21" s="751">
        <f>IF(AD19=0, "-", SUM(AD20)/AD19)</f>
        <v>0.9997186585640333</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15">
      <c r="A22" s="821"/>
      <c r="B22" s="822"/>
      <c r="C22" s="822"/>
      <c r="D22" s="822"/>
      <c r="E22" s="822"/>
      <c r="F22" s="823"/>
      <c r="G22" s="749" t="s">
        <v>229</v>
      </c>
      <c r="H22" s="750"/>
      <c r="I22" s="750"/>
      <c r="J22" s="750"/>
      <c r="K22" s="750"/>
      <c r="L22" s="750"/>
      <c r="M22" s="750"/>
      <c r="N22" s="750"/>
      <c r="O22" s="750"/>
      <c r="P22" s="751">
        <f>IF(P20=0, "-", SUM(P20)/SUM(P13,P14))</f>
        <v>0.99799030618276396</v>
      </c>
      <c r="Q22" s="751"/>
      <c r="R22" s="751"/>
      <c r="S22" s="751"/>
      <c r="T22" s="751"/>
      <c r="U22" s="751"/>
      <c r="V22" s="751"/>
      <c r="W22" s="751">
        <f>IF(W20=0, "-", SUM(W20)/SUM(W13,W14))</f>
        <v>0.94807437994224486</v>
      </c>
      <c r="X22" s="751"/>
      <c r="Y22" s="751"/>
      <c r="Z22" s="751"/>
      <c r="AA22" s="751"/>
      <c r="AB22" s="751"/>
      <c r="AC22" s="751"/>
      <c r="AD22" s="751">
        <f>IF(AD20=0, "-", SUM(AD20)/SUM(AD13,AD14))</f>
        <v>0.94027678547802385</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15" customHeight="1" x14ac:dyDescent="0.15">
      <c r="A23" s="735" t="s">
        <v>593</v>
      </c>
      <c r="B23" s="736"/>
      <c r="C23" s="736"/>
      <c r="D23" s="736"/>
      <c r="E23" s="736"/>
      <c r="F23" s="737"/>
      <c r="G23" s="741" t="s">
        <v>219</v>
      </c>
      <c r="H23" s="470"/>
      <c r="I23" s="470"/>
      <c r="J23" s="470"/>
      <c r="K23" s="470"/>
      <c r="L23" s="470"/>
      <c r="M23" s="470"/>
      <c r="N23" s="470"/>
      <c r="O23" s="471"/>
      <c r="P23" s="742" t="s">
        <v>591</v>
      </c>
      <c r="Q23" s="470"/>
      <c r="R23" s="470"/>
      <c r="S23" s="470"/>
      <c r="T23" s="470"/>
      <c r="U23" s="470"/>
      <c r="V23" s="471"/>
      <c r="W23" s="761" t="s">
        <v>218</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25.5" customHeight="1" x14ac:dyDescent="0.15">
      <c r="A24" s="738"/>
      <c r="B24" s="739"/>
      <c r="C24" s="739"/>
      <c r="D24" s="739"/>
      <c r="E24" s="739"/>
      <c r="F24" s="740"/>
      <c r="G24" s="743" t="s">
        <v>605</v>
      </c>
      <c r="H24" s="744"/>
      <c r="I24" s="744"/>
      <c r="J24" s="744"/>
      <c r="K24" s="744"/>
      <c r="L24" s="744"/>
      <c r="M24" s="744"/>
      <c r="N24" s="744"/>
      <c r="O24" s="745"/>
      <c r="P24" s="746">
        <v>12146</v>
      </c>
      <c r="Q24" s="747"/>
      <c r="R24" s="747"/>
      <c r="S24" s="747"/>
      <c r="T24" s="747"/>
      <c r="U24" s="747"/>
      <c r="V24" s="748"/>
      <c r="W24" s="763"/>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customHeight="1" x14ac:dyDescent="0.15">
      <c r="A25" s="738"/>
      <c r="B25" s="739"/>
      <c r="C25" s="739"/>
      <c r="D25" s="739"/>
      <c r="E25" s="739"/>
      <c r="F25" s="740"/>
      <c r="G25" s="726"/>
      <c r="H25" s="727"/>
      <c r="I25" s="727"/>
      <c r="J25" s="727"/>
      <c r="K25" s="727"/>
      <c r="L25" s="727"/>
      <c r="M25" s="727"/>
      <c r="N25" s="727"/>
      <c r="O25" s="728"/>
      <c r="P25" s="92"/>
      <c r="Q25" s="93"/>
      <c r="R25" s="93"/>
      <c r="S25" s="93"/>
      <c r="T25" s="93"/>
      <c r="U25" s="93"/>
      <c r="V25" s="94"/>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x14ac:dyDescent="0.15">
      <c r="A26" s="738"/>
      <c r="B26" s="739"/>
      <c r="C26" s="739"/>
      <c r="D26" s="739"/>
      <c r="E26" s="739"/>
      <c r="F26" s="740"/>
      <c r="G26" s="726"/>
      <c r="H26" s="727"/>
      <c r="I26" s="727"/>
      <c r="J26" s="727"/>
      <c r="K26" s="727"/>
      <c r="L26" s="727"/>
      <c r="M26" s="727"/>
      <c r="N26" s="727"/>
      <c r="O26" s="728"/>
      <c r="P26" s="92"/>
      <c r="Q26" s="93"/>
      <c r="R26" s="93"/>
      <c r="S26" s="93"/>
      <c r="T26" s="93"/>
      <c r="U26" s="93"/>
      <c r="V26" s="94"/>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x14ac:dyDescent="0.15">
      <c r="A27" s="738"/>
      <c r="B27" s="739"/>
      <c r="C27" s="739"/>
      <c r="D27" s="739"/>
      <c r="E27" s="739"/>
      <c r="F27" s="740"/>
      <c r="G27" s="726"/>
      <c r="H27" s="727"/>
      <c r="I27" s="727"/>
      <c r="J27" s="727"/>
      <c r="K27" s="727"/>
      <c r="L27" s="727"/>
      <c r="M27" s="727"/>
      <c r="N27" s="727"/>
      <c r="O27" s="728"/>
      <c r="P27" s="92"/>
      <c r="Q27" s="93"/>
      <c r="R27" s="93"/>
      <c r="S27" s="93"/>
      <c r="T27" s="93"/>
      <c r="U27" s="93"/>
      <c r="V27" s="94"/>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x14ac:dyDescent="0.15">
      <c r="A28" s="738"/>
      <c r="B28" s="739"/>
      <c r="C28" s="739"/>
      <c r="D28" s="739"/>
      <c r="E28" s="739"/>
      <c r="F28" s="740"/>
      <c r="G28" s="726"/>
      <c r="H28" s="727"/>
      <c r="I28" s="727"/>
      <c r="J28" s="727"/>
      <c r="K28" s="727"/>
      <c r="L28" s="727"/>
      <c r="M28" s="727"/>
      <c r="N28" s="727"/>
      <c r="O28" s="728"/>
      <c r="P28" s="92"/>
      <c r="Q28" s="93"/>
      <c r="R28" s="93"/>
      <c r="S28" s="93"/>
      <c r="T28" s="93"/>
      <c r="U28" s="93"/>
      <c r="V28" s="94"/>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x14ac:dyDescent="0.15">
      <c r="A29" s="738"/>
      <c r="B29" s="739"/>
      <c r="C29" s="739"/>
      <c r="D29" s="739"/>
      <c r="E29" s="739"/>
      <c r="F29" s="740"/>
      <c r="G29" s="729"/>
      <c r="H29" s="730"/>
      <c r="I29" s="730"/>
      <c r="J29" s="730"/>
      <c r="K29" s="730"/>
      <c r="L29" s="730"/>
      <c r="M29" s="730"/>
      <c r="N29" s="730"/>
      <c r="O29" s="731"/>
      <c r="P29" s="732"/>
      <c r="Q29" s="733"/>
      <c r="R29" s="733"/>
      <c r="S29" s="733"/>
      <c r="T29" s="733"/>
      <c r="U29" s="733"/>
      <c r="V29" s="734"/>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
      <c r="A30" s="738"/>
      <c r="B30" s="739"/>
      <c r="C30" s="739"/>
      <c r="D30" s="739"/>
      <c r="E30" s="739"/>
      <c r="F30" s="740"/>
      <c r="G30" s="163" t="s">
        <v>18</v>
      </c>
      <c r="H30" s="756"/>
      <c r="I30" s="756"/>
      <c r="J30" s="756"/>
      <c r="K30" s="756"/>
      <c r="L30" s="756"/>
      <c r="M30" s="756"/>
      <c r="N30" s="756"/>
      <c r="O30" s="757"/>
      <c r="P30" s="758">
        <f>AK15</f>
        <v>12146</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15">
      <c r="A31" s="709" t="s">
        <v>569</v>
      </c>
      <c r="B31" s="710"/>
      <c r="C31" s="710"/>
      <c r="D31" s="710"/>
      <c r="E31" s="710"/>
      <c r="F31" s="711"/>
      <c r="G31" s="686" t="s">
        <v>606</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570</v>
      </c>
      <c r="B32" s="504"/>
      <c r="C32" s="504"/>
      <c r="D32" s="504"/>
      <c r="E32" s="504"/>
      <c r="F32" s="357"/>
      <c r="G32" s="690" t="s">
        <v>562</v>
      </c>
      <c r="H32" s="691"/>
      <c r="I32" s="691"/>
      <c r="J32" s="691"/>
      <c r="K32" s="691"/>
      <c r="L32" s="691"/>
      <c r="M32" s="691"/>
      <c r="N32" s="691"/>
      <c r="O32" s="691"/>
      <c r="P32" s="692" t="s">
        <v>561</v>
      </c>
      <c r="Q32" s="691"/>
      <c r="R32" s="691"/>
      <c r="S32" s="691"/>
      <c r="T32" s="691"/>
      <c r="U32" s="691"/>
      <c r="V32" s="691"/>
      <c r="W32" s="691"/>
      <c r="X32" s="693"/>
      <c r="Y32" s="694"/>
      <c r="Z32" s="695"/>
      <c r="AA32" s="696"/>
      <c r="AB32" s="697" t="s">
        <v>11</v>
      </c>
      <c r="AC32" s="697"/>
      <c r="AD32" s="697"/>
      <c r="AE32" s="516" t="s">
        <v>406</v>
      </c>
      <c r="AF32" s="707"/>
      <c r="AG32" s="707"/>
      <c r="AH32" s="708"/>
      <c r="AI32" s="516" t="s">
        <v>558</v>
      </c>
      <c r="AJ32" s="707"/>
      <c r="AK32" s="707"/>
      <c r="AL32" s="708"/>
      <c r="AM32" s="516" t="s">
        <v>374</v>
      </c>
      <c r="AN32" s="707"/>
      <c r="AO32" s="707"/>
      <c r="AP32" s="708"/>
      <c r="AQ32" s="679" t="s">
        <v>405</v>
      </c>
      <c r="AR32" s="680"/>
      <c r="AS32" s="680"/>
      <c r="AT32" s="681"/>
      <c r="AU32" s="679" t="s">
        <v>579</v>
      </c>
      <c r="AV32" s="680"/>
      <c r="AW32" s="680"/>
      <c r="AX32" s="682"/>
    </row>
    <row r="33" spans="1:51" ht="23.25" customHeight="1" x14ac:dyDescent="0.15">
      <c r="A33" s="689"/>
      <c r="B33" s="504"/>
      <c r="C33" s="504"/>
      <c r="D33" s="504"/>
      <c r="E33" s="504"/>
      <c r="F33" s="357"/>
      <c r="G33" s="725" t="s">
        <v>607</v>
      </c>
      <c r="H33" s="645"/>
      <c r="I33" s="645"/>
      <c r="J33" s="645"/>
      <c r="K33" s="645"/>
      <c r="L33" s="645"/>
      <c r="M33" s="645"/>
      <c r="N33" s="645"/>
      <c r="O33" s="645"/>
      <c r="P33" s="236" t="s">
        <v>608</v>
      </c>
      <c r="Q33" s="649"/>
      <c r="R33" s="649"/>
      <c r="S33" s="649"/>
      <c r="T33" s="649"/>
      <c r="U33" s="649"/>
      <c r="V33" s="649"/>
      <c r="W33" s="649"/>
      <c r="X33" s="650"/>
      <c r="Y33" s="654" t="s">
        <v>48</v>
      </c>
      <c r="Z33" s="655"/>
      <c r="AA33" s="656"/>
      <c r="AB33" s="556" t="s">
        <v>609</v>
      </c>
      <c r="AC33" s="657"/>
      <c r="AD33" s="657"/>
      <c r="AE33" s="658">
        <v>16.600000000000001</v>
      </c>
      <c r="AF33" s="658"/>
      <c r="AG33" s="658"/>
      <c r="AH33" s="658"/>
      <c r="AI33" s="658">
        <v>16.3</v>
      </c>
      <c r="AJ33" s="658"/>
      <c r="AK33" s="658"/>
      <c r="AL33" s="658"/>
      <c r="AM33" s="658">
        <v>17.100000000000001</v>
      </c>
      <c r="AN33" s="658"/>
      <c r="AO33" s="658"/>
      <c r="AP33" s="658"/>
      <c r="AQ33" s="672" t="s">
        <v>274</v>
      </c>
      <c r="AR33" s="658"/>
      <c r="AS33" s="658"/>
      <c r="AT33" s="658"/>
      <c r="AU33" s="448" t="s">
        <v>274</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609</v>
      </c>
      <c r="AC34" s="657"/>
      <c r="AD34" s="657"/>
      <c r="AE34" s="658">
        <v>17.899999999999999</v>
      </c>
      <c r="AF34" s="658"/>
      <c r="AG34" s="658"/>
      <c r="AH34" s="658"/>
      <c r="AI34" s="658">
        <v>19.8</v>
      </c>
      <c r="AJ34" s="658"/>
      <c r="AK34" s="658"/>
      <c r="AL34" s="658"/>
      <c r="AM34" s="658">
        <v>21.3</v>
      </c>
      <c r="AN34" s="658"/>
      <c r="AO34" s="658"/>
      <c r="AP34" s="658"/>
      <c r="AQ34" s="658">
        <v>19.899999999999999</v>
      </c>
      <c r="AR34" s="658"/>
      <c r="AS34" s="658"/>
      <c r="AT34" s="658"/>
      <c r="AU34" s="448" t="s">
        <v>274</v>
      </c>
      <c r="AV34" s="674"/>
      <c r="AW34" s="674"/>
      <c r="AX34" s="675"/>
    </row>
    <row r="35" spans="1:51" ht="23.25" hidden="1" customHeight="1" x14ac:dyDescent="0.15">
      <c r="A35" s="698" t="s">
        <v>571</v>
      </c>
      <c r="B35" s="699"/>
      <c r="C35" s="699"/>
      <c r="D35" s="699"/>
      <c r="E35" s="699"/>
      <c r="F35" s="700"/>
      <c r="G35" s="592" t="s">
        <v>572</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406</v>
      </c>
      <c r="AF35" s="592"/>
      <c r="AG35" s="592"/>
      <c r="AH35" s="593"/>
      <c r="AI35" s="591" t="s">
        <v>558</v>
      </c>
      <c r="AJ35" s="592"/>
      <c r="AK35" s="592"/>
      <c r="AL35" s="593"/>
      <c r="AM35" s="591" t="s">
        <v>374</v>
      </c>
      <c r="AN35" s="592"/>
      <c r="AO35" s="592"/>
      <c r="AP35" s="593"/>
      <c r="AQ35" s="602" t="s">
        <v>580</v>
      </c>
      <c r="AR35" s="603"/>
      <c r="AS35" s="603"/>
      <c r="AT35" s="603"/>
      <c r="AU35" s="603"/>
      <c r="AV35" s="603"/>
      <c r="AW35" s="603"/>
      <c r="AX35" s="604"/>
    </row>
    <row r="36" spans="1:51" ht="23.25" hidden="1" customHeight="1" x14ac:dyDescent="0.15">
      <c r="A36" s="701"/>
      <c r="B36" s="702"/>
      <c r="C36" s="702"/>
      <c r="D36" s="702"/>
      <c r="E36" s="702"/>
      <c r="F36" s="703"/>
      <c r="G36" s="605" t="s">
        <v>573</v>
      </c>
      <c r="H36" s="606"/>
      <c r="I36" s="606"/>
      <c r="J36" s="606"/>
      <c r="K36" s="606"/>
      <c r="L36" s="606"/>
      <c r="M36" s="606"/>
      <c r="N36" s="606"/>
      <c r="O36" s="606"/>
      <c r="P36" s="606"/>
      <c r="Q36" s="606"/>
      <c r="R36" s="606"/>
      <c r="S36" s="606"/>
      <c r="T36" s="606"/>
      <c r="U36" s="606"/>
      <c r="V36" s="606"/>
      <c r="W36" s="606"/>
      <c r="X36" s="606"/>
      <c r="Y36" s="666" t="s">
        <v>571</v>
      </c>
      <c r="Z36" s="667"/>
      <c r="AA36" s="668"/>
      <c r="AB36" s="669"/>
      <c r="AC36" s="670"/>
      <c r="AD36" s="671"/>
      <c r="AE36" s="672"/>
      <c r="AF36" s="672"/>
      <c r="AG36" s="672"/>
      <c r="AH36" s="672"/>
      <c r="AI36" s="672"/>
      <c r="AJ36" s="672"/>
      <c r="AK36" s="672"/>
      <c r="AL36" s="672"/>
      <c r="AM36" s="672"/>
      <c r="AN36" s="672"/>
      <c r="AO36" s="672"/>
      <c r="AP36" s="672"/>
      <c r="AQ36" s="448"/>
      <c r="AR36" s="436"/>
      <c r="AS36" s="436"/>
      <c r="AT36" s="436"/>
      <c r="AU36" s="436"/>
      <c r="AV36" s="436"/>
      <c r="AW36" s="436"/>
      <c r="AX36" s="437"/>
    </row>
    <row r="37" spans="1:51" ht="46.5" hidden="1"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574</v>
      </c>
      <c r="Z37" s="659"/>
      <c r="AA37" s="660"/>
      <c r="AB37" s="661" t="s">
        <v>575</v>
      </c>
      <c r="AC37" s="662"/>
      <c r="AD37" s="663"/>
      <c r="AE37" s="664"/>
      <c r="AF37" s="664"/>
      <c r="AG37" s="664"/>
      <c r="AH37" s="664"/>
      <c r="AI37" s="664"/>
      <c r="AJ37" s="664"/>
      <c r="AK37" s="664"/>
      <c r="AL37" s="664"/>
      <c r="AM37" s="664"/>
      <c r="AN37" s="664"/>
      <c r="AO37" s="664"/>
      <c r="AP37" s="664"/>
      <c r="AQ37" s="664"/>
      <c r="AR37" s="664"/>
      <c r="AS37" s="664"/>
      <c r="AT37" s="664"/>
      <c r="AU37" s="664"/>
      <c r="AV37" s="664"/>
      <c r="AW37" s="664"/>
      <c r="AX37" s="665"/>
    </row>
    <row r="38" spans="1:51" ht="18.75" hidden="1" customHeight="1" x14ac:dyDescent="0.15">
      <c r="A38" s="715" t="s">
        <v>226</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406</v>
      </c>
      <c r="AF38" s="629"/>
      <c r="AG38" s="629"/>
      <c r="AH38" s="630"/>
      <c r="AI38" s="713" t="s">
        <v>558</v>
      </c>
      <c r="AJ38" s="713"/>
      <c r="AK38" s="713"/>
      <c r="AL38" s="628"/>
      <c r="AM38" s="713" t="s">
        <v>374</v>
      </c>
      <c r="AN38" s="713"/>
      <c r="AO38" s="713"/>
      <c r="AP38" s="628"/>
      <c r="AQ38" s="609" t="s">
        <v>169</v>
      </c>
      <c r="AR38" s="610"/>
      <c r="AS38" s="610"/>
      <c r="AT38" s="611"/>
      <c r="AU38" s="575" t="s">
        <v>124</v>
      </c>
      <c r="AV38" s="575"/>
      <c r="AW38" s="575"/>
      <c r="AX38" s="578"/>
    </row>
    <row r="39" spans="1:51" ht="18.75" hidden="1"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c r="AR39" s="455"/>
      <c r="AS39" s="401" t="s">
        <v>170</v>
      </c>
      <c r="AT39" s="402"/>
      <c r="AU39" s="500"/>
      <c r="AV39" s="500"/>
      <c r="AW39" s="415" t="s">
        <v>162</v>
      </c>
      <c r="AX39" s="563"/>
    </row>
    <row r="40" spans="1:51" ht="23.25" hidden="1" customHeight="1" x14ac:dyDescent="0.15">
      <c r="A40" s="721"/>
      <c r="B40" s="719"/>
      <c r="C40" s="719"/>
      <c r="D40" s="719"/>
      <c r="E40" s="719"/>
      <c r="F40" s="720"/>
      <c r="G40" s="631"/>
      <c r="H40" s="632"/>
      <c r="I40" s="632"/>
      <c r="J40" s="632"/>
      <c r="K40" s="632"/>
      <c r="L40" s="632"/>
      <c r="M40" s="632"/>
      <c r="N40" s="632"/>
      <c r="O40" s="633"/>
      <c r="P40" s="237"/>
      <c r="Q40" s="237"/>
      <c r="R40" s="237"/>
      <c r="S40" s="237"/>
      <c r="T40" s="237"/>
      <c r="U40" s="237"/>
      <c r="V40" s="237"/>
      <c r="W40" s="237"/>
      <c r="X40" s="379"/>
      <c r="Y40" s="640" t="s">
        <v>12</v>
      </c>
      <c r="Z40" s="641"/>
      <c r="AA40" s="642"/>
      <c r="AB40" s="556"/>
      <c r="AC40" s="556"/>
      <c r="AD40" s="556"/>
      <c r="AE40" s="448"/>
      <c r="AF40" s="436"/>
      <c r="AG40" s="436"/>
      <c r="AH40" s="436"/>
      <c r="AI40" s="448"/>
      <c r="AJ40" s="436"/>
      <c r="AK40" s="436"/>
      <c r="AL40" s="436"/>
      <c r="AM40" s="448"/>
      <c r="AN40" s="436"/>
      <c r="AO40" s="436"/>
      <c r="AP40" s="436"/>
      <c r="AQ40" s="441"/>
      <c r="AR40" s="442"/>
      <c r="AS40" s="442"/>
      <c r="AT40" s="443"/>
      <c r="AU40" s="436"/>
      <c r="AV40" s="436"/>
      <c r="AW40" s="436"/>
      <c r="AX40" s="437"/>
    </row>
    <row r="41" spans="1:51" ht="23.25" hidden="1"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c r="AC41" s="542"/>
      <c r="AD41" s="542"/>
      <c r="AE41" s="448"/>
      <c r="AF41" s="436"/>
      <c r="AG41" s="436"/>
      <c r="AH41" s="436"/>
      <c r="AI41" s="448"/>
      <c r="AJ41" s="436"/>
      <c r="AK41" s="436"/>
      <c r="AL41" s="436"/>
      <c r="AM41" s="448"/>
      <c r="AN41" s="436"/>
      <c r="AO41" s="436"/>
      <c r="AP41" s="436"/>
      <c r="AQ41" s="441"/>
      <c r="AR41" s="442"/>
      <c r="AS41" s="442"/>
      <c r="AT41" s="443"/>
      <c r="AU41" s="436"/>
      <c r="AV41" s="436"/>
      <c r="AW41" s="436"/>
      <c r="AX41" s="437"/>
    </row>
    <row r="42" spans="1:51" ht="23.25" hidden="1"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c r="AF42" s="436"/>
      <c r="AG42" s="436"/>
      <c r="AH42" s="436"/>
      <c r="AI42" s="448"/>
      <c r="AJ42" s="436"/>
      <c r="AK42" s="436"/>
      <c r="AL42" s="436"/>
      <c r="AM42" s="448"/>
      <c r="AN42" s="436"/>
      <c r="AO42" s="436"/>
      <c r="AP42" s="436"/>
      <c r="AQ42" s="441"/>
      <c r="AR42" s="442"/>
      <c r="AS42" s="442"/>
      <c r="AT42" s="443"/>
      <c r="AU42" s="436"/>
      <c r="AV42" s="436"/>
      <c r="AW42" s="436"/>
      <c r="AX42" s="437"/>
    </row>
    <row r="43" spans="1:51" ht="23.25" hidden="1" customHeight="1" x14ac:dyDescent="0.15">
      <c r="A43" s="565" t="s">
        <v>250</v>
      </c>
      <c r="B43" s="503"/>
      <c r="C43" s="503"/>
      <c r="D43" s="503"/>
      <c r="E43" s="503"/>
      <c r="F43" s="355"/>
      <c r="G43" s="567"/>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hidden="1"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563</v>
      </c>
      <c r="B45" s="356" t="s">
        <v>564</v>
      </c>
      <c r="C45" s="504"/>
      <c r="D45" s="504"/>
      <c r="E45" s="504"/>
      <c r="F45" s="357"/>
      <c r="G45" s="575" t="s">
        <v>565</v>
      </c>
      <c r="H45" s="575"/>
      <c r="I45" s="575"/>
      <c r="J45" s="575"/>
      <c r="K45" s="575"/>
      <c r="L45" s="575"/>
      <c r="M45" s="575"/>
      <c r="N45" s="575"/>
      <c r="O45" s="575"/>
      <c r="P45" s="575"/>
      <c r="Q45" s="575"/>
      <c r="R45" s="575"/>
      <c r="S45" s="575"/>
      <c r="T45" s="575"/>
      <c r="U45" s="575"/>
      <c r="V45" s="575"/>
      <c r="W45" s="575"/>
      <c r="X45" s="575"/>
      <c r="Y45" s="575"/>
      <c r="Z45" s="575"/>
      <c r="AA45" s="576"/>
      <c r="AB45" s="577" t="s">
        <v>581</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406</v>
      </c>
      <c r="AF50" s="121"/>
      <c r="AG50" s="121"/>
      <c r="AH50" s="121"/>
      <c r="AI50" s="121" t="s">
        <v>558</v>
      </c>
      <c r="AJ50" s="121"/>
      <c r="AK50" s="121"/>
      <c r="AL50" s="121"/>
      <c r="AM50" s="121" t="s">
        <v>374</v>
      </c>
      <c r="AN50" s="121"/>
      <c r="AO50" s="121"/>
      <c r="AP50" s="121"/>
      <c r="AQ50" s="403" t="s">
        <v>169</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170</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406</v>
      </c>
      <c r="AF55" s="121"/>
      <c r="AG55" s="121"/>
      <c r="AH55" s="121"/>
      <c r="AI55" s="121" t="s">
        <v>558</v>
      </c>
      <c r="AJ55" s="121"/>
      <c r="AK55" s="121"/>
      <c r="AL55" s="121"/>
      <c r="AM55" s="121" t="s">
        <v>374</v>
      </c>
      <c r="AN55" s="121"/>
      <c r="AO55" s="121"/>
      <c r="AP55" s="121"/>
      <c r="AQ55" s="403" t="s">
        <v>169</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170</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406</v>
      </c>
      <c r="AF60" s="121"/>
      <c r="AG60" s="121"/>
      <c r="AH60" s="121"/>
      <c r="AI60" s="121" t="s">
        <v>558</v>
      </c>
      <c r="AJ60" s="121"/>
      <c r="AK60" s="121"/>
      <c r="AL60" s="121"/>
      <c r="AM60" s="121" t="s">
        <v>374</v>
      </c>
      <c r="AN60" s="121"/>
      <c r="AO60" s="121"/>
      <c r="AP60" s="121"/>
      <c r="AQ60" s="403" t="s">
        <v>169</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170</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569</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570</v>
      </c>
      <c r="B66" s="504"/>
      <c r="C66" s="504"/>
      <c r="D66" s="504"/>
      <c r="E66" s="504"/>
      <c r="F66" s="357"/>
      <c r="G66" s="690" t="s">
        <v>562</v>
      </c>
      <c r="H66" s="691"/>
      <c r="I66" s="691"/>
      <c r="J66" s="691"/>
      <c r="K66" s="691"/>
      <c r="L66" s="691"/>
      <c r="M66" s="691"/>
      <c r="N66" s="691"/>
      <c r="O66" s="691"/>
      <c r="P66" s="692" t="s">
        <v>561</v>
      </c>
      <c r="Q66" s="691"/>
      <c r="R66" s="691"/>
      <c r="S66" s="691"/>
      <c r="T66" s="691"/>
      <c r="U66" s="691"/>
      <c r="V66" s="691"/>
      <c r="W66" s="691"/>
      <c r="X66" s="693"/>
      <c r="Y66" s="694"/>
      <c r="Z66" s="695"/>
      <c r="AA66" s="696"/>
      <c r="AB66" s="697" t="s">
        <v>11</v>
      </c>
      <c r="AC66" s="697"/>
      <c r="AD66" s="697"/>
      <c r="AE66" s="516" t="s">
        <v>406</v>
      </c>
      <c r="AF66" s="707"/>
      <c r="AG66" s="707"/>
      <c r="AH66" s="708"/>
      <c r="AI66" s="516" t="s">
        <v>558</v>
      </c>
      <c r="AJ66" s="707"/>
      <c r="AK66" s="707"/>
      <c r="AL66" s="708"/>
      <c r="AM66" s="516" t="s">
        <v>374</v>
      </c>
      <c r="AN66" s="707"/>
      <c r="AO66" s="707"/>
      <c r="AP66" s="708"/>
      <c r="AQ66" s="679" t="s">
        <v>405</v>
      </c>
      <c r="AR66" s="680"/>
      <c r="AS66" s="680"/>
      <c r="AT66" s="681"/>
      <c r="AU66" s="679" t="s">
        <v>579</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571</v>
      </c>
      <c r="B69" s="699"/>
      <c r="C69" s="699"/>
      <c r="D69" s="699"/>
      <c r="E69" s="699"/>
      <c r="F69" s="700"/>
      <c r="G69" s="592" t="s">
        <v>572</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406</v>
      </c>
      <c r="AF69" s="121"/>
      <c r="AG69" s="121"/>
      <c r="AH69" s="121"/>
      <c r="AI69" s="121" t="s">
        <v>558</v>
      </c>
      <c r="AJ69" s="121"/>
      <c r="AK69" s="121"/>
      <c r="AL69" s="121"/>
      <c r="AM69" s="121" t="s">
        <v>374</v>
      </c>
      <c r="AN69" s="121"/>
      <c r="AO69" s="121"/>
      <c r="AP69" s="121"/>
      <c r="AQ69" s="602" t="s">
        <v>580</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573</v>
      </c>
      <c r="H70" s="606"/>
      <c r="I70" s="606"/>
      <c r="J70" s="606"/>
      <c r="K70" s="606"/>
      <c r="L70" s="606"/>
      <c r="M70" s="606"/>
      <c r="N70" s="606"/>
      <c r="O70" s="606"/>
      <c r="P70" s="606"/>
      <c r="Q70" s="606"/>
      <c r="R70" s="606"/>
      <c r="S70" s="606"/>
      <c r="T70" s="606"/>
      <c r="U70" s="606"/>
      <c r="V70" s="606"/>
      <c r="W70" s="606"/>
      <c r="X70" s="606"/>
      <c r="Y70" s="666" t="s">
        <v>571</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574</v>
      </c>
      <c r="Z71" s="659"/>
      <c r="AA71" s="660"/>
      <c r="AB71" s="661" t="s">
        <v>575</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226</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406</v>
      </c>
      <c r="AF72" s="121"/>
      <c r="AG72" s="121"/>
      <c r="AH72" s="121"/>
      <c r="AI72" s="121" t="s">
        <v>558</v>
      </c>
      <c r="AJ72" s="121"/>
      <c r="AK72" s="121"/>
      <c r="AL72" s="121"/>
      <c r="AM72" s="121" t="s">
        <v>374</v>
      </c>
      <c r="AN72" s="121"/>
      <c r="AO72" s="121"/>
      <c r="AP72" s="121"/>
      <c r="AQ72" s="609" t="s">
        <v>169</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170</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250</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563</v>
      </c>
      <c r="B79" s="356" t="s">
        <v>564</v>
      </c>
      <c r="C79" s="504"/>
      <c r="D79" s="504"/>
      <c r="E79" s="504"/>
      <c r="F79" s="357"/>
      <c r="G79" s="575" t="s">
        <v>565</v>
      </c>
      <c r="H79" s="575"/>
      <c r="I79" s="575"/>
      <c r="J79" s="575"/>
      <c r="K79" s="575"/>
      <c r="L79" s="575"/>
      <c r="M79" s="575"/>
      <c r="N79" s="575"/>
      <c r="O79" s="575"/>
      <c r="P79" s="575"/>
      <c r="Q79" s="575"/>
      <c r="R79" s="575"/>
      <c r="S79" s="575"/>
      <c r="T79" s="575"/>
      <c r="U79" s="575"/>
      <c r="V79" s="575"/>
      <c r="W79" s="575"/>
      <c r="X79" s="575"/>
      <c r="Y79" s="575"/>
      <c r="Z79" s="575"/>
      <c r="AA79" s="576"/>
      <c r="AB79" s="577" t="s">
        <v>581</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406</v>
      </c>
      <c r="AF84" s="121"/>
      <c r="AG84" s="121"/>
      <c r="AH84" s="121"/>
      <c r="AI84" s="121" t="s">
        <v>558</v>
      </c>
      <c r="AJ84" s="121"/>
      <c r="AK84" s="121"/>
      <c r="AL84" s="121"/>
      <c r="AM84" s="121" t="s">
        <v>374</v>
      </c>
      <c r="AN84" s="121"/>
      <c r="AO84" s="121"/>
      <c r="AP84" s="121"/>
      <c r="AQ84" s="403" t="s">
        <v>169</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170</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406</v>
      </c>
      <c r="AF89" s="121"/>
      <c r="AG89" s="121"/>
      <c r="AH89" s="121"/>
      <c r="AI89" s="121" t="s">
        <v>558</v>
      </c>
      <c r="AJ89" s="121"/>
      <c r="AK89" s="121"/>
      <c r="AL89" s="121"/>
      <c r="AM89" s="121" t="s">
        <v>374</v>
      </c>
      <c r="AN89" s="121"/>
      <c r="AO89" s="121"/>
      <c r="AP89" s="121"/>
      <c r="AQ89" s="403" t="s">
        <v>169</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170</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406</v>
      </c>
      <c r="AF94" s="121"/>
      <c r="AG94" s="121"/>
      <c r="AH94" s="121"/>
      <c r="AI94" s="121" t="s">
        <v>558</v>
      </c>
      <c r="AJ94" s="121"/>
      <c r="AK94" s="121"/>
      <c r="AL94" s="121"/>
      <c r="AM94" s="121" t="s">
        <v>374</v>
      </c>
      <c r="AN94" s="121"/>
      <c r="AO94" s="121"/>
      <c r="AP94" s="121"/>
      <c r="AQ94" s="403" t="s">
        <v>169</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170</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569</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customHeight="1" x14ac:dyDescent="0.15">
      <c r="A100" s="689" t="s">
        <v>570</v>
      </c>
      <c r="B100" s="504"/>
      <c r="C100" s="504"/>
      <c r="D100" s="504"/>
      <c r="E100" s="504"/>
      <c r="F100" s="357"/>
      <c r="G100" s="690" t="s">
        <v>562</v>
      </c>
      <c r="H100" s="691"/>
      <c r="I100" s="691"/>
      <c r="J100" s="691"/>
      <c r="K100" s="691"/>
      <c r="L100" s="691"/>
      <c r="M100" s="691"/>
      <c r="N100" s="691"/>
      <c r="O100" s="691"/>
      <c r="P100" s="692" t="s">
        <v>561</v>
      </c>
      <c r="Q100" s="691"/>
      <c r="R100" s="691"/>
      <c r="S100" s="691"/>
      <c r="T100" s="691"/>
      <c r="U100" s="691"/>
      <c r="V100" s="691"/>
      <c r="W100" s="691"/>
      <c r="X100" s="693"/>
      <c r="Y100" s="694"/>
      <c r="Z100" s="695"/>
      <c r="AA100" s="696"/>
      <c r="AB100" s="697" t="s">
        <v>11</v>
      </c>
      <c r="AC100" s="697"/>
      <c r="AD100" s="697"/>
      <c r="AE100" s="121" t="s">
        <v>406</v>
      </c>
      <c r="AF100" s="121"/>
      <c r="AG100" s="121"/>
      <c r="AH100" s="121"/>
      <c r="AI100" s="121" t="s">
        <v>558</v>
      </c>
      <c r="AJ100" s="121"/>
      <c r="AK100" s="121"/>
      <c r="AL100" s="121"/>
      <c r="AM100" s="121" t="s">
        <v>374</v>
      </c>
      <c r="AN100" s="121"/>
      <c r="AO100" s="121"/>
      <c r="AP100" s="121"/>
      <c r="AQ100" s="679" t="s">
        <v>405</v>
      </c>
      <c r="AR100" s="680"/>
      <c r="AS100" s="680"/>
      <c r="AT100" s="681"/>
      <c r="AU100" s="679" t="s">
        <v>579</v>
      </c>
      <c r="AV100" s="680"/>
      <c r="AW100" s="680"/>
      <c r="AX100" s="682"/>
      <c r="AY100">
        <f>COUNTA($G$101)</f>
        <v>1</v>
      </c>
    </row>
    <row r="101" spans="1:60" ht="23.25" customHeight="1" x14ac:dyDescent="0.15">
      <c r="A101" s="689"/>
      <c r="B101" s="504"/>
      <c r="C101" s="504"/>
      <c r="D101" s="504"/>
      <c r="E101" s="504"/>
      <c r="F101" s="357"/>
      <c r="G101" s="644" t="s">
        <v>610</v>
      </c>
      <c r="H101" s="645"/>
      <c r="I101" s="645"/>
      <c r="J101" s="645"/>
      <c r="K101" s="645"/>
      <c r="L101" s="645"/>
      <c r="M101" s="645"/>
      <c r="N101" s="645"/>
      <c r="O101" s="645"/>
      <c r="P101" s="648" t="s">
        <v>611</v>
      </c>
      <c r="Q101" s="649"/>
      <c r="R101" s="649"/>
      <c r="S101" s="649"/>
      <c r="T101" s="649"/>
      <c r="U101" s="649"/>
      <c r="V101" s="649"/>
      <c r="W101" s="649"/>
      <c r="X101" s="650"/>
      <c r="Y101" s="654" t="s">
        <v>48</v>
      </c>
      <c r="Z101" s="655"/>
      <c r="AA101" s="656"/>
      <c r="AB101" s="657" t="s">
        <v>612</v>
      </c>
      <c r="AC101" s="657"/>
      <c r="AD101" s="657"/>
      <c r="AE101" s="658">
        <v>473</v>
      </c>
      <c r="AF101" s="658"/>
      <c r="AG101" s="658"/>
      <c r="AH101" s="658"/>
      <c r="AI101" s="658">
        <v>476</v>
      </c>
      <c r="AJ101" s="658"/>
      <c r="AK101" s="658"/>
      <c r="AL101" s="658"/>
      <c r="AM101" s="658">
        <v>314</v>
      </c>
      <c r="AN101" s="658"/>
      <c r="AO101" s="658"/>
      <c r="AP101" s="658"/>
      <c r="AQ101" s="658" t="s">
        <v>601</v>
      </c>
      <c r="AR101" s="658"/>
      <c r="AS101" s="658"/>
      <c r="AT101" s="658"/>
      <c r="AU101" s="673" t="s">
        <v>601</v>
      </c>
      <c r="AV101" s="674"/>
      <c r="AW101" s="674"/>
      <c r="AX101" s="675"/>
      <c r="AY101">
        <f>$AY$100</f>
        <v>1</v>
      </c>
    </row>
    <row r="102" spans="1:60" ht="23.25"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t="s">
        <v>612</v>
      </c>
      <c r="AC102" s="657"/>
      <c r="AD102" s="657"/>
      <c r="AE102" s="658">
        <v>473</v>
      </c>
      <c r="AF102" s="658"/>
      <c r="AG102" s="658"/>
      <c r="AH102" s="658"/>
      <c r="AI102" s="658">
        <v>476</v>
      </c>
      <c r="AJ102" s="658"/>
      <c r="AK102" s="658"/>
      <c r="AL102" s="658"/>
      <c r="AM102" s="658">
        <v>314</v>
      </c>
      <c r="AN102" s="658"/>
      <c r="AO102" s="658"/>
      <c r="AP102" s="658"/>
      <c r="AQ102" s="658">
        <v>234</v>
      </c>
      <c r="AR102" s="658"/>
      <c r="AS102" s="658"/>
      <c r="AT102" s="658"/>
      <c r="AU102" s="673" t="s">
        <v>601</v>
      </c>
      <c r="AV102" s="674"/>
      <c r="AW102" s="674"/>
      <c r="AX102" s="675"/>
      <c r="AY102">
        <f>$AY$100</f>
        <v>1</v>
      </c>
    </row>
    <row r="103" spans="1:60" ht="23.25" customHeight="1" x14ac:dyDescent="0.15">
      <c r="A103" s="565" t="s">
        <v>571</v>
      </c>
      <c r="B103" s="412"/>
      <c r="C103" s="412"/>
      <c r="D103" s="412"/>
      <c r="E103" s="412"/>
      <c r="F103" s="594"/>
      <c r="G103" s="592" t="s">
        <v>572</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406</v>
      </c>
      <c r="AF103" s="121"/>
      <c r="AG103" s="121"/>
      <c r="AH103" s="121"/>
      <c r="AI103" s="121" t="s">
        <v>558</v>
      </c>
      <c r="AJ103" s="121"/>
      <c r="AK103" s="121"/>
      <c r="AL103" s="121"/>
      <c r="AM103" s="121" t="s">
        <v>374</v>
      </c>
      <c r="AN103" s="121"/>
      <c r="AO103" s="121"/>
      <c r="AP103" s="121"/>
      <c r="AQ103" s="602" t="s">
        <v>580</v>
      </c>
      <c r="AR103" s="603"/>
      <c r="AS103" s="603"/>
      <c r="AT103" s="603"/>
      <c r="AU103" s="603"/>
      <c r="AV103" s="603"/>
      <c r="AW103" s="603"/>
      <c r="AX103" s="604"/>
      <c r="AY103">
        <f>IF(SUBSTITUTE(SUBSTITUTE($G$104,"／",""),"　","")="",0,1)</f>
        <v>1</v>
      </c>
    </row>
    <row r="104" spans="1:60" ht="23.25" customHeight="1" x14ac:dyDescent="0.15">
      <c r="A104" s="595"/>
      <c r="B104" s="575"/>
      <c r="C104" s="575"/>
      <c r="D104" s="575"/>
      <c r="E104" s="575"/>
      <c r="F104" s="596"/>
      <c r="G104" s="605" t="s">
        <v>613</v>
      </c>
      <c r="H104" s="606"/>
      <c r="I104" s="606"/>
      <c r="J104" s="606"/>
      <c r="K104" s="606"/>
      <c r="L104" s="606"/>
      <c r="M104" s="606"/>
      <c r="N104" s="606"/>
      <c r="O104" s="606"/>
      <c r="P104" s="606"/>
      <c r="Q104" s="606"/>
      <c r="R104" s="606"/>
      <c r="S104" s="606"/>
      <c r="T104" s="606"/>
      <c r="U104" s="606"/>
      <c r="V104" s="606"/>
      <c r="W104" s="606"/>
      <c r="X104" s="606"/>
      <c r="Y104" s="666" t="s">
        <v>571</v>
      </c>
      <c r="Z104" s="667"/>
      <c r="AA104" s="668"/>
      <c r="AB104" s="669" t="s">
        <v>614</v>
      </c>
      <c r="AC104" s="670"/>
      <c r="AD104" s="671"/>
      <c r="AE104" s="672">
        <v>71</v>
      </c>
      <c r="AF104" s="672"/>
      <c r="AG104" s="672"/>
      <c r="AH104" s="672"/>
      <c r="AI104" s="672">
        <v>74</v>
      </c>
      <c r="AJ104" s="672"/>
      <c r="AK104" s="672"/>
      <c r="AL104" s="672"/>
      <c r="AM104" s="672">
        <v>113</v>
      </c>
      <c r="AN104" s="672"/>
      <c r="AO104" s="672"/>
      <c r="AP104" s="672"/>
      <c r="AQ104" s="448">
        <v>155</v>
      </c>
      <c r="AR104" s="436"/>
      <c r="AS104" s="436"/>
      <c r="AT104" s="436"/>
      <c r="AU104" s="436"/>
      <c r="AV104" s="436"/>
      <c r="AW104" s="436"/>
      <c r="AX104" s="437"/>
      <c r="AY104">
        <f>$AY$103</f>
        <v>1</v>
      </c>
    </row>
    <row r="105" spans="1:60" ht="46.5"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574</v>
      </c>
      <c r="Z105" s="659"/>
      <c r="AA105" s="660"/>
      <c r="AB105" s="661" t="s">
        <v>614</v>
      </c>
      <c r="AC105" s="662"/>
      <c r="AD105" s="663"/>
      <c r="AE105" s="664" t="s">
        <v>615</v>
      </c>
      <c r="AF105" s="664"/>
      <c r="AG105" s="664"/>
      <c r="AH105" s="664"/>
      <c r="AI105" s="664" t="s">
        <v>616</v>
      </c>
      <c r="AJ105" s="664"/>
      <c r="AK105" s="664"/>
      <c r="AL105" s="664"/>
      <c r="AM105" s="664" t="s">
        <v>617</v>
      </c>
      <c r="AN105" s="664"/>
      <c r="AO105" s="664"/>
      <c r="AP105" s="664"/>
      <c r="AQ105" s="664" t="s">
        <v>618</v>
      </c>
      <c r="AR105" s="664"/>
      <c r="AS105" s="664"/>
      <c r="AT105" s="664"/>
      <c r="AU105" s="664"/>
      <c r="AV105" s="664"/>
      <c r="AW105" s="664"/>
      <c r="AX105" s="665"/>
      <c r="AY105">
        <f>$AY$103</f>
        <v>1</v>
      </c>
    </row>
    <row r="106" spans="1:60" ht="18.75" customHeight="1" x14ac:dyDescent="0.15">
      <c r="A106" s="431" t="s">
        <v>226</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406</v>
      </c>
      <c r="AF106" s="121"/>
      <c r="AG106" s="121"/>
      <c r="AH106" s="121"/>
      <c r="AI106" s="121" t="s">
        <v>558</v>
      </c>
      <c r="AJ106" s="121"/>
      <c r="AK106" s="121"/>
      <c r="AL106" s="121"/>
      <c r="AM106" s="121" t="s">
        <v>374</v>
      </c>
      <c r="AN106" s="121"/>
      <c r="AO106" s="121"/>
      <c r="AP106" s="121"/>
      <c r="AQ106" s="609" t="s">
        <v>169</v>
      </c>
      <c r="AR106" s="610"/>
      <c r="AS106" s="610"/>
      <c r="AT106" s="611"/>
      <c r="AU106" s="575" t="s">
        <v>124</v>
      </c>
      <c r="AV106" s="575"/>
      <c r="AW106" s="575"/>
      <c r="AX106" s="578"/>
      <c r="AY106">
        <f>COUNTA($G$108)</f>
        <v>1</v>
      </c>
    </row>
    <row r="107" spans="1:60" ht="18.75"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t="s">
        <v>774</v>
      </c>
      <c r="AR107" s="455"/>
      <c r="AS107" s="401" t="s">
        <v>170</v>
      </c>
      <c r="AT107" s="402"/>
      <c r="AU107" s="500">
        <v>7</v>
      </c>
      <c r="AV107" s="500"/>
      <c r="AW107" s="415" t="s">
        <v>162</v>
      </c>
      <c r="AX107" s="563"/>
      <c r="AY107">
        <f t="shared" ref="AY107:AY112" si="3">$AY$106</f>
        <v>1</v>
      </c>
    </row>
    <row r="108" spans="1:60" ht="23.25" customHeight="1" x14ac:dyDescent="0.15">
      <c r="A108" s="617"/>
      <c r="B108" s="615"/>
      <c r="C108" s="615"/>
      <c r="D108" s="615"/>
      <c r="E108" s="615"/>
      <c r="F108" s="616"/>
      <c r="G108" s="631" t="s">
        <v>619</v>
      </c>
      <c r="H108" s="632"/>
      <c r="I108" s="632"/>
      <c r="J108" s="632"/>
      <c r="K108" s="632"/>
      <c r="L108" s="632"/>
      <c r="M108" s="632"/>
      <c r="N108" s="632"/>
      <c r="O108" s="633"/>
      <c r="P108" s="237" t="s">
        <v>620</v>
      </c>
      <c r="Q108" s="237"/>
      <c r="R108" s="237"/>
      <c r="S108" s="237"/>
      <c r="T108" s="237"/>
      <c r="U108" s="237"/>
      <c r="V108" s="237"/>
      <c r="W108" s="237"/>
      <c r="X108" s="379"/>
      <c r="Y108" s="640" t="s">
        <v>12</v>
      </c>
      <c r="Z108" s="641"/>
      <c r="AA108" s="642"/>
      <c r="AB108" s="556" t="s">
        <v>241</v>
      </c>
      <c r="AC108" s="556"/>
      <c r="AD108" s="556"/>
      <c r="AE108" s="448">
        <v>96</v>
      </c>
      <c r="AF108" s="436"/>
      <c r="AG108" s="436"/>
      <c r="AH108" s="436"/>
      <c r="AI108" s="448">
        <v>95</v>
      </c>
      <c r="AJ108" s="436"/>
      <c r="AK108" s="436"/>
      <c r="AL108" s="436"/>
      <c r="AM108" s="448">
        <v>95</v>
      </c>
      <c r="AN108" s="436"/>
      <c r="AO108" s="436"/>
      <c r="AP108" s="436"/>
      <c r="AQ108" s="441" t="s">
        <v>601</v>
      </c>
      <c r="AR108" s="442"/>
      <c r="AS108" s="442"/>
      <c r="AT108" s="443"/>
      <c r="AU108" s="436" t="s">
        <v>601</v>
      </c>
      <c r="AV108" s="436"/>
      <c r="AW108" s="436"/>
      <c r="AX108" s="437"/>
      <c r="AY108">
        <f t="shared" si="3"/>
        <v>1</v>
      </c>
    </row>
    <row r="109" spans="1:60" ht="23.25"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241</v>
      </c>
      <c r="AC109" s="542"/>
      <c r="AD109" s="542"/>
      <c r="AE109" s="448">
        <v>95</v>
      </c>
      <c r="AF109" s="436"/>
      <c r="AG109" s="436"/>
      <c r="AH109" s="436"/>
      <c r="AI109" s="448">
        <v>95</v>
      </c>
      <c r="AJ109" s="436"/>
      <c r="AK109" s="436"/>
      <c r="AL109" s="436"/>
      <c r="AM109" s="448">
        <v>95</v>
      </c>
      <c r="AN109" s="436"/>
      <c r="AO109" s="436"/>
      <c r="AP109" s="436"/>
      <c r="AQ109" s="441" t="s">
        <v>601</v>
      </c>
      <c r="AR109" s="442"/>
      <c r="AS109" s="442"/>
      <c r="AT109" s="443"/>
      <c r="AU109" s="436">
        <v>95</v>
      </c>
      <c r="AV109" s="436"/>
      <c r="AW109" s="436"/>
      <c r="AX109" s="437"/>
      <c r="AY109">
        <f t="shared" si="3"/>
        <v>1</v>
      </c>
    </row>
    <row r="110" spans="1:60" ht="23.25"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v>101</v>
      </c>
      <c r="AF110" s="436"/>
      <c r="AG110" s="436"/>
      <c r="AH110" s="436"/>
      <c r="AI110" s="448">
        <v>100</v>
      </c>
      <c r="AJ110" s="436"/>
      <c r="AK110" s="436"/>
      <c r="AL110" s="436"/>
      <c r="AM110" s="448">
        <v>100</v>
      </c>
      <c r="AN110" s="436"/>
      <c r="AO110" s="436"/>
      <c r="AP110" s="436"/>
      <c r="AQ110" s="441" t="s">
        <v>601</v>
      </c>
      <c r="AR110" s="442"/>
      <c r="AS110" s="442"/>
      <c r="AT110" s="443"/>
      <c r="AU110" s="436" t="s">
        <v>601</v>
      </c>
      <c r="AV110" s="436"/>
      <c r="AW110" s="436"/>
      <c r="AX110" s="437"/>
      <c r="AY110">
        <f t="shared" si="3"/>
        <v>1</v>
      </c>
    </row>
    <row r="111" spans="1:60" ht="23.25" customHeight="1" x14ac:dyDescent="0.15">
      <c r="A111" s="565" t="s">
        <v>250</v>
      </c>
      <c r="B111" s="503"/>
      <c r="C111" s="503"/>
      <c r="D111" s="503"/>
      <c r="E111" s="503"/>
      <c r="F111" s="355"/>
      <c r="G111" s="567" t="s">
        <v>621</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thickBo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15">
      <c r="A113" s="573" t="s">
        <v>563</v>
      </c>
      <c r="B113" s="356" t="s">
        <v>564</v>
      </c>
      <c r="C113" s="504"/>
      <c r="D113" s="504"/>
      <c r="E113" s="504"/>
      <c r="F113" s="357"/>
      <c r="G113" s="575" t="s">
        <v>565</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581</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406</v>
      </c>
      <c r="AF118" s="121"/>
      <c r="AG118" s="121"/>
      <c r="AH118" s="121"/>
      <c r="AI118" s="121" t="s">
        <v>558</v>
      </c>
      <c r="AJ118" s="121"/>
      <c r="AK118" s="121"/>
      <c r="AL118" s="121"/>
      <c r="AM118" s="121" t="s">
        <v>374</v>
      </c>
      <c r="AN118" s="121"/>
      <c r="AO118" s="121"/>
      <c r="AP118" s="121"/>
      <c r="AQ118" s="403" t="s">
        <v>169</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170</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406</v>
      </c>
      <c r="AF123" s="121"/>
      <c r="AG123" s="121"/>
      <c r="AH123" s="121"/>
      <c r="AI123" s="121" t="s">
        <v>558</v>
      </c>
      <c r="AJ123" s="121"/>
      <c r="AK123" s="121"/>
      <c r="AL123" s="121"/>
      <c r="AM123" s="121" t="s">
        <v>374</v>
      </c>
      <c r="AN123" s="121"/>
      <c r="AO123" s="121"/>
      <c r="AP123" s="121"/>
      <c r="AQ123" s="403" t="s">
        <v>169</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170</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406</v>
      </c>
      <c r="AF128" s="121"/>
      <c r="AG128" s="121"/>
      <c r="AH128" s="121"/>
      <c r="AI128" s="121" t="s">
        <v>558</v>
      </c>
      <c r="AJ128" s="121"/>
      <c r="AK128" s="121"/>
      <c r="AL128" s="121"/>
      <c r="AM128" s="121" t="s">
        <v>374</v>
      </c>
      <c r="AN128" s="121"/>
      <c r="AO128" s="121"/>
      <c r="AP128" s="121"/>
      <c r="AQ128" s="403" t="s">
        <v>169</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170</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customHeight="1" x14ac:dyDescent="0.15">
      <c r="A133" s="683" t="s">
        <v>569</v>
      </c>
      <c r="B133" s="684"/>
      <c r="C133" s="684"/>
      <c r="D133" s="684"/>
      <c r="E133" s="684"/>
      <c r="F133" s="685"/>
      <c r="G133" s="686" t="s">
        <v>622</v>
      </c>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1</v>
      </c>
    </row>
    <row r="134" spans="1:60" ht="31.5" customHeight="1" x14ac:dyDescent="0.15">
      <c r="A134" s="689" t="s">
        <v>570</v>
      </c>
      <c r="B134" s="504"/>
      <c r="C134" s="504"/>
      <c r="D134" s="504"/>
      <c r="E134" s="504"/>
      <c r="F134" s="357"/>
      <c r="G134" s="690" t="s">
        <v>562</v>
      </c>
      <c r="H134" s="691"/>
      <c r="I134" s="691"/>
      <c r="J134" s="691"/>
      <c r="K134" s="691"/>
      <c r="L134" s="691"/>
      <c r="M134" s="691"/>
      <c r="N134" s="691"/>
      <c r="O134" s="691"/>
      <c r="P134" s="692" t="s">
        <v>561</v>
      </c>
      <c r="Q134" s="691"/>
      <c r="R134" s="691"/>
      <c r="S134" s="691"/>
      <c r="T134" s="691"/>
      <c r="U134" s="691"/>
      <c r="V134" s="691"/>
      <c r="W134" s="691"/>
      <c r="X134" s="693"/>
      <c r="Y134" s="694"/>
      <c r="Z134" s="695"/>
      <c r="AA134" s="696"/>
      <c r="AB134" s="697" t="s">
        <v>11</v>
      </c>
      <c r="AC134" s="697"/>
      <c r="AD134" s="697"/>
      <c r="AE134" s="121" t="s">
        <v>406</v>
      </c>
      <c r="AF134" s="121"/>
      <c r="AG134" s="121"/>
      <c r="AH134" s="121"/>
      <c r="AI134" s="121" t="s">
        <v>558</v>
      </c>
      <c r="AJ134" s="121"/>
      <c r="AK134" s="121"/>
      <c r="AL134" s="121"/>
      <c r="AM134" s="121" t="s">
        <v>374</v>
      </c>
      <c r="AN134" s="121"/>
      <c r="AO134" s="121"/>
      <c r="AP134" s="121"/>
      <c r="AQ134" s="679" t="s">
        <v>405</v>
      </c>
      <c r="AR134" s="680"/>
      <c r="AS134" s="680"/>
      <c r="AT134" s="681"/>
      <c r="AU134" s="679" t="s">
        <v>579</v>
      </c>
      <c r="AV134" s="680"/>
      <c r="AW134" s="680"/>
      <c r="AX134" s="682"/>
      <c r="AY134">
        <f>COUNTA($G$135)</f>
        <v>1</v>
      </c>
    </row>
    <row r="135" spans="1:60" ht="23.25" customHeight="1" x14ac:dyDescent="0.15">
      <c r="A135" s="689"/>
      <c r="B135" s="504"/>
      <c r="C135" s="504"/>
      <c r="D135" s="504"/>
      <c r="E135" s="504"/>
      <c r="F135" s="357"/>
      <c r="G135" s="644" t="s">
        <v>623</v>
      </c>
      <c r="H135" s="645"/>
      <c r="I135" s="645"/>
      <c r="J135" s="645"/>
      <c r="K135" s="645"/>
      <c r="L135" s="645"/>
      <c r="M135" s="645"/>
      <c r="N135" s="645"/>
      <c r="O135" s="645"/>
      <c r="P135" s="648" t="s">
        <v>624</v>
      </c>
      <c r="Q135" s="649"/>
      <c r="R135" s="649"/>
      <c r="S135" s="649"/>
      <c r="T135" s="649"/>
      <c r="U135" s="649"/>
      <c r="V135" s="649"/>
      <c r="W135" s="649"/>
      <c r="X135" s="650"/>
      <c r="Y135" s="654" t="s">
        <v>48</v>
      </c>
      <c r="Z135" s="655"/>
      <c r="AA135" s="656"/>
      <c r="AB135" s="657" t="s">
        <v>609</v>
      </c>
      <c r="AC135" s="657"/>
      <c r="AD135" s="657"/>
      <c r="AE135" s="658">
        <v>16.600000000000001</v>
      </c>
      <c r="AF135" s="658"/>
      <c r="AG135" s="658"/>
      <c r="AH135" s="658"/>
      <c r="AI135" s="658">
        <v>16.3</v>
      </c>
      <c r="AJ135" s="658"/>
      <c r="AK135" s="658"/>
      <c r="AL135" s="658"/>
      <c r="AM135" s="658">
        <v>17.100000000000001</v>
      </c>
      <c r="AN135" s="658"/>
      <c r="AO135" s="658"/>
      <c r="AP135" s="658"/>
      <c r="AQ135" s="658" t="s">
        <v>601</v>
      </c>
      <c r="AR135" s="658"/>
      <c r="AS135" s="658"/>
      <c r="AT135" s="658"/>
      <c r="AU135" s="673" t="s">
        <v>601</v>
      </c>
      <c r="AV135" s="674"/>
      <c r="AW135" s="674"/>
      <c r="AX135" s="675"/>
      <c r="AY135">
        <f>$AY$134</f>
        <v>1</v>
      </c>
    </row>
    <row r="136" spans="1:60" ht="23.25"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t="s">
        <v>609</v>
      </c>
      <c r="AC136" s="657"/>
      <c r="AD136" s="657"/>
      <c r="AE136" s="658">
        <v>17.899999999999999</v>
      </c>
      <c r="AF136" s="658"/>
      <c r="AG136" s="658"/>
      <c r="AH136" s="658"/>
      <c r="AI136" s="658">
        <v>19.8</v>
      </c>
      <c r="AJ136" s="658"/>
      <c r="AK136" s="658"/>
      <c r="AL136" s="658"/>
      <c r="AM136" s="658">
        <v>21.3</v>
      </c>
      <c r="AN136" s="658"/>
      <c r="AO136" s="658"/>
      <c r="AP136" s="658"/>
      <c r="AQ136" s="658">
        <v>19.899999999999999</v>
      </c>
      <c r="AR136" s="658"/>
      <c r="AS136" s="658"/>
      <c r="AT136" s="658"/>
      <c r="AU136" s="673" t="s">
        <v>601</v>
      </c>
      <c r="AV136" s="674"/>
      <c r="AW136" s="674"/>
      <c r="AX136" s="675"/>
      <c r="AY136">
        <f>$AY$134</f>
        <v>1</v>
      </c>
    </row>
    <row r="137" spans="1:60" ht="23.25" hidden="1" customHeight="1" x14ac:dyDescent="0.15">
      <c r="A137" s="565" t="s">
        <v>571</v>
      </c>
      <c r="B137" s="412"/>
      <c r="C137" s="412"/>
      <c r="D137" s="412"/>
      <c r="E137" s="412"/>
      <c r="F137" s="594"/>
      <c r="G137" s="592" t="s">
        <v>572</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406</v>
      </c>
      <c r="AF137" s="121"/>
      <c r="AG137" s="121"/>
      <c r="AH137" s="121"/>
      <c r="AI137" s="121" t="s">
        <v>558</v>
      </c>
      <c r="AJ137" s="121"/>
      <c r="AK137" s="121"/>
      <c r="AL137" s="121"/>
      <c r="AM137" s="121" t="s">
        <v>374</v>
      </c>
      <c r="AN137" s="121"/>
      <c r="AO137" s="121"/>
      <c r="AP137" s="121"/>
      <c r="AQ137" s="602" t="s">
        <v>580</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573</v>
      </c>
      <c r="H138" s="606"/>
      <c r="I138" s="606"/>
      <c r="J138" s="606"/>
      <c r="K138" s="606"/>
      <c r="L138" s="606"/>
      <c r="M138" s="606"/>
      <c r="N138" s="606"/>
      <c r="O138" s="606"/>
      <c r="P138" s="606"/>
      <c r="Q138" s="606"/>
      <c r="R138" s="606"/>
      <c r="S138" s="606"/>
      <c r="T138" s="606"/>
      <c r="U138" s="606"/>
      <c r="V138" s="606"/>
      <c r="W138" s="606"/>
      <c r="X138" s="606"/>
      <c r="Y138" s="666" t="s">
        <v>571</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574</v>
      </c>
      <c r="Z139" s="659"/>
      <c r="AA139" s="660"/>
      <c r="AB139" s="661" t="s">
        <v>575</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226</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406</v>
      </c>
      <c r="AF140" s="121"/>
      <c r="AG140" s="121"/>
      <c r="AH140" s="121"/>
      <c r="AI140" s="121" t="s">
        <v>558</v>
      </c>
      <c r="AJ140" s="121"/>
      <c r="AK140" s="121"/>
      <c r="AL140" s="121"/>
      <c r="AM140" s="121" t="s">
        <v>374</v>
      </c>
      <c r="AN140" s="121"/>
      <c r="AO140" s="121"/>
      <c r="AP140" s="121"/>
      <c r="AQ140" s="609" t="s">
        <v>169</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170</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250</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563</v>
      </c>
      <c r="B147" s="356" t="s">
        <v>564</v>
      </c>
      <c r="C147" s="504"/>
      <c r="D147" s="504"/>
      <c r="E147" s="504"/>
      <c r="F147" s="357"/>
      <c r="G147" s="575" t="s">
        <v>565</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581</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406</v>
      </c>
      <c r="AF152" s="121"/>
      <c r="AG152" s="121"/>
      <c r="AH152" s="121"/>
      <c r="AI152" s="121" t="s">
        <v>558</v>
      </c>
      <c r="AJ152" s="121"/>
      <c r="AK152" s="121"/>
      <c r="AL152" s="121"/>
      <c r="AM152" s="121" t="s">
        <v>374</v>
      </c>
      <c r="AN152" s="121"/>
      <c r="AO152" s="121"/>
      <c r="AP152" s="121"/>
      <c r="AQ152" s="403" t="s">
        <v>169</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170</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406</v>
      </c>
      <c r="AF157" s="121"/>
      <c r="AG157" s="121"/>
      <c r="AH157" s="121"/>
      <c r="AI157" s="121" t="s">
        <v>558</v>
      </c>
      <c r="AJ157" s="121"/>
      <c r="AK157" s="121"/>
      <c r="AL157" s="121"/>
      <c r="AM157" s="121" t="s">
        <v>374</v>
      </c>
      <c r="AN157" s="121"/>
      <c r="AO157" s="121"/>
      <c r="AP157" s="121"/>
      <c r="AQ157" s="403" t="s">
        <v>169</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170</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406</v>
      </c>
      <c r="AF162" s="121"/>
      <c r="AG162" s="121"/>
      <c r="AH162" s="121"/>
      <c r="AI162" s="121" t="s">
        <v>558</v>
      </c>
      <c r="AJ162" s="121"/>
      <c r="AK162" s="121"/>
      <c r="AL162" s="121"/>
      <c r="AM162" s="121" t="s">
        <v>374</v>
      </c>
      <c r="AN162" s="121"/>
      <c r="AO162" s="121"/>
      <c r="AP162" s="121"/>
      <c r="AQ162" s="403" t="s">
        <v>169</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170</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569</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customHeight="1" x14ac:dyDescent="0.15">
      <c r="A168" s="689" t="s">
        <v>570</v>
      </c>
      <c r="B168" s="504"/>
      <c r="C168" s="504"/>
      <c r="D168" s="504"/>
      <c r="E168" s="504"/>
      <c r="F168" s="357"/>
      <c r="G168" s="690" t="s">
        <v>562</v>
      </c>
      <c r="H168" s="691"/>
      <c r="I168" s="691"/>
      <c r="J168" s="691"/>
      <c r="K168" s="691"/>
      <c r="L168" s="691"/>
      <c r="M168" s="691"/>
      <c r="N168" s="691"/>
      <c r="O168" s="691"/>
      <c r="P168" s="692" t="s">
        <v>561</v>
      </c>
      <c r="Q168" s="691"/>
      <c r="R168" s="691"/>
      <c r="S168" s="691"/>
      <c r="T168" s="691"/>
      <c r="U168" s="691"/>
      <c r="V168" s="691"/>
      <c r="W168" s="691"/>
      <c r="X168" s="693"/>
      <c r="Y168" s="694"/>
      <c r="Z168" s="695"/>
      <c r="AA168" s="696"/>
      <c r="AB168" s="697" t="s">
        <v>11</v>
      </c>
      <c r="AC168" s="697"/>
      <c r="AD168" s="697"/>
      <c r="AE168" s="121" t="s">
        <v>406</v>
      </c>
      <c r="AF168" s="121"/>
      <c r="AG168" s="121"/>
      <c r="AH168" s="121"/>
      <c r="AI168" s="121" t="s">
        <v>558</v>
      </c>
      <c r="AJ168" s="121"/>
      <c r="AK168" s="121"/>
      <c r="AL168" s="121"/>
      <c r="AM168" s="121" t="s">
        <v>374</v>
      </c>
      <c r="AN168" s="121"/>
      <c r="AO168" s="121"/>
      <c r="AP168" s="121"/>
      <c r="AQ168" s="679" t="s">
        <v>405</v>
      </c>
      <c r="AR168" s="680"/>
      <c r="AS168" s="680"/>
      <c r="AT168" s="681"/>
      <c r="AU168" s="679" t="s">
        <v>579</v>
      </c>
      <c r="AV168" s="680"/>
      <c r="AW168" s="680"/>
      <c r="AX168" s="682"/>
      <c r="AY168">
        <f>COUNTA($G$169)</f>
        <v>1</v>
      </c>
    </row>
    <row r="169" spans="1:60" ht="23.25" customHeight="1" x14ac:dyDescent="0.15">
      <c r="A169" s="689"/>
      <c r="B169" s="504"/>
      <c r="C169" s="504"/>
      <c r="D169" s="504"/>
      <c r="E169" s="504"/>
      <c r="F169" s="357"/>
      <c r="G169" s="644" t="s">
        <v>625</v>
      </c>
      <c r="H169" s="645"/>
      <c r="I169" s="645"/>
      <c r="J169" s="645"/>
      <c r="K169" s="645"/>
      <c r="L169" s="645"/>
      <c r="M169" s="645"/>
      <c r="N169" s="645"/>
      <c r="O169" s="645"/>
      <c r="P169" s="648" t="s">
        <v>626</v>
      </c>
      <c r="Q169" s="649"/>
      <c r="R169" s="649"/>
      <c r="S169" s="649"/>
      <c r="T169" s="649"/>
      <c r="U169" s="649"/>
      <c r="V169" s="649"/>
      <c r="W169" s="649"/>
      <c r="X169" s="650"/>
      <c r="Y169" s="654" t="s">
        <v>48</v>
      </c>
      <c r="Z169" s="655"/>
      <c r="AA169" s="656"/>
      <c r="AB169" s="657" t="s">
        <v>612</v>
      </c>
      <c r="AC169" s="657"/>
      <c r="AD169" s="657"/>
      <c r="AE169" s="658">
        <v>473</v>
      </c>
      <c r="AF169" s="658"/>
      <c r="AG169" s="658"/>
      <c r="AH169" s="658"/>
      <c r="AI169" s="658">
        <v>476</v>
      </c>
      <c r="AJ169" s="658"/>
      <c r="AK169" s="658"/>
      <c r="AL169" s="658"/>
      <c r="AM169" s="658">
        <v>314</v>
      </c>
      <c r="AN169" s="658"/>
      <c r="AO169" s="658"/>
      <c r="AP169" s="658"/>
      <c r="AQ169" s="658" t="s">
        <v>601</v>
      </c>
      <c r="AR169" s="658"/>
      <c r="AS169" s="658"/>
      <c r="AT169" s="658"/>
      <c r="AU169" s="673" t="s">
        <v>601</v>
      </c>
      <c r="AV169" s="674"/>
      <c r="AW169" s="674"/>
      <c r="AX169" s="675"/>
      <c r="AY169">
        <f>$AY$168</f>
        <v>1</v>
      </c>
    </row>
    <row r="170" spans="1:60" ht="23.25"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t="s">
        <v>612</v>
      </c>
      <c r="AC170" s="657"/>
      <c r="AD170" s="657"/>
      <c r="AE170" s="658">
        <v>473</v>
      </c>
      <c r="AF170" s="658"/>
      <c r="AG170" s="658"/>
      <c r="AH170" s="658"/>
      <c r="AI170" s="658">
        <v>476</v>
      </c>
      <c r="AJ170" s="658"/>
      <c r="AK170" s="658"/>
      <c r="AL170" s="658"/>
      <c r="AM170" s="658">
        <v>314</v>
      </c>
      <c r="AN170" s="658"/>
      <c r="AO170" s="658"/>
      <c r="AP170" s="658"/>
      <c r="AQ170" s="658">
        <v>234</v>
      </c>
      <c r="AR170" s="658"/>
      <c r="AS170" s="658"/>
      <c r="AT170" s="658"/>
      <c r="AU170" s="673" t="s">
        <v>601</v>
      </c>
      <c r="AV170" s="674"/>
      <c r="AW170" s="674"/>
      <c r="AX170" s="675"/>
      <c r="AY170">
        <f>$AY$168</f>
        <v>1</v>
      </c>
    </row>
    <row r="171" spans="1:60" ht="23.25" customHeight="1" x14ac:dyDescent="0.15">
      <c r="A171" s="565" t="s">
        <v>571</v>
      </c>
      <c r="B171" s="412"/>
      <c r="C171" s="412"/>
      <c r="D171" s="412"/>
      <c r="E171" s="412"/>
      <c r="F171" s="594"/>
      <c r="G171" s="592" t="s">
        <v>572</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406</v>
      </c>
      <c r="AF171" s="121"/>
      <c r="AG171" s="121"/>
      <c r="AH171" s="121"/>
      <c r="AI171" s="121" t="s">
        <v>558</v>
      </c>
      <c r="AJ171" s="121"/>
      <c r="AK171" s="121"/>
      <c r="AL171" s="121"/>
      <c r="AM171" s="121" t="s">
        <v>374</v>
      </c>
      <c r="AN171" s="121"/>
      <c r="AO171" s="121"/>
      <c r="AP171" s="121"/>
      <c r="AQ171" s="602" t="s">
        <v>580</v>
      </c>
      <c r="AR171" s="603"/>
      <c r="AS171" s="603"/>
      <c r="AT171" s="603"/>
      <c r="AU171" s="603"/>
      <c r="AV171" s="603"/>
      <c r="AW171" s="603"/>
      <c r="AX171" s="604"/>
      <c r="AY171">
        <f>IF(SUBSTITUTE(SUBSTITUTE($G$172,"／",""),"　","")="",0,1)</f>
        <v>1</v>
      </c>
    </row>
    <row r="172" spans="1:60" ht="23.25" customHeight="1" x14ac:dyDescent="0.15">
      <c r="A172" s="595"/>
      <c r="B172" s="575"/>
      <c r="C172" s="575"/>
      <c r="D172" s="575"/>
      <c r="E172" s="575"/>
      <c r="F172" s="596"/>
      <c r="G172" s="605" t="s">
        <v>627</v>
      </c>
      <c r="H172" s="606"/>
      <c r="I172" s="606"/>
      <c r="J172" s="606"/>
      <c r="K172" s="606"/>
      <c r="L172" s="606"/>
      <c r="M172" s="606"/>
      <c r="N172" s="606"/>
      <c r="O172" s="606"/>
      <c r="P172" s="606"/>
      <c r="Q172" s="606"/>
      <c r="R172" s="606"/>
      <c r="S172" s="606"/>
      <c r="T172" s="606"/>
      <c r="U172" s="606"/>
      <c r="V172" s="606"/>
      <c r="W172" s="606"/>
      <c r="X172" s="606"/>
      <c r="Y172" s="666" t="s">
        <v>571</v>
      </c>
      <c r="Z172" s="667"/>
      <c r="AA172" s="668"/>
      <c r="AB172" s="669" t="s">
        <v>614</v>
      </c>
      <c r="AC172" s="670"/>
      <c r="AD172" s="671"/>
      <c r="AE172" s="672">
        <v>71</v>
      </c>
      <c r="AF172" s="672"/>
      <c r="AG172" s="672"/>
      <c r="AH172" s="672"/>
      <c r="AI172" s="672">
        <v>74</v>
      </c>
      <c r="AJ172" s="672"/>
      <c r="AK172" s="672"/>
      <c r="AL172" s="672"/>
      <c r="AM172" s="672">
        <v>113</v>
      </c>
      <c r="AN172" s="672"/>
      <c r="AO172" s="672"/>
      <c r="AP172" s="672"/>
      <c r="AQ172" s="448">
        <v>155</v>
      </c>
      <c r="AR172" s="436"/>
      <c r="AS172" s="436"/>
      <c r="AT172" s="436"/>
      <c r="AU172" s="436"/>
      <c r="AV172" s="436"/>
      <c r="AW172" s="436"/>
      <c r="AX172" s="437"/>
      <c r="AY172">
        <f>$AY$171</f>
        <v>1</v>
      </c>
    </row>
    <row r="173" spans="1:60" ht="46.5"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574</v>
      </c>
      <c r="Z173" s="659"/>
      <c r="AA173" s="660"/>
      <c r="AB173" s="661" t="s">
        <v>614</v>
      </c>
      <c r="AC173" s="662"/>
      <c r="AD173" s="663"/>
      <c r="AE173" s="664" t="s">
        <v>615</v>
      </c>
      <c r="AF173" s="664"/>
      <c r="AG173" s="664"/>
      <c r="AH173" s="664"/>
      <c r="AI173" s="664" t="s">
        <v>616</v>
      </c>
      <c r="AJ173" s="664"/>
      <c r="AK173" s="664"/>
      <c r="AL173" s="664"/>
      <c r="AM173" s="664" t="s">
        <v>617</v>
      </c>
      <c r="AN173" s="664"/>
      <c r="AO173" s="664"/>
      <c r="AP173" s="664"/>
      <c r="AQ173" s="664" t="s">
        <v>618</v>
      </c>
      <c r="AR173" s="664"/>
      <c r="AS173" s="664"/>
      <c r="AT173" s="664"/>
      <c r="AU173" s="664"/>
      <c r="AV173" s="664"/>
      <c r="AW173" s="664"/>
      <c r="AX173" s="665"/>
      <c r="AY173">
        <f>$AY$171</f>
        <v>1</v>
      </c>
    </row>
    <row r="174" spans="1:60" ht="18.75" customHeight="1" x14ac:dyDescent="0.15">
      <c r="A174" s="431" t="s">
        <v>226</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406</v>
      </c>
      <c r="AF174" s="121"/>
      <c r="AG174" s="121"/>
      <c r="AH174" s="121"/>
      <c r="AI174" s="121" t="s">
        <v>558</v>
      </c>
      <c r="AJ174" s="121"/>
      <c r="AK174" s="121"/>
      <c r="AL174" s="121"/>
      <c r="AM174" s="121" t="s">
        <v>374</v>
      </c>
      <c r="AN174" s="121"/>
      <c r="AO174" s="121"/>
      <c r="AP174" s="121"/>
      <c r="AQ174" s="609" t="s">
        <v>169</v>
      </c>
      <c r="AR174" s="610"/>
      <c r="AS174" s="610"/>
      <c r="AT174" s="611"/>
      <c r="AU174" s="575" t="s">
        <v>124</v>
      </c>
      <c r="AV174" s="575"/>
      <c r="AW174" s="575"/>
      <c r="AX174" s="578"/>
      <c r="AY174">
        <f>COUNTA($G$176)</f>
        <v>1</v>
      </c>
    </row>
    <row r="175" spans="1:60" ht="18.75"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t="s">
        <v>775</v>
      </c>
      <c r="AR175" s="455"/>
      <c r="AS175" s="401" t="s">
        <v>170</v>
      </c>
      <c r="AT175" s="402"/>
      <c r="AU175" s="500" t="s">
        <v>776</v>
      </c>
      <c r="AV175" s="500"/>
      <c r="AW175" s="415" t="s">
        <v>162</v>
      </c>
      <c r="AX175" s="563"/>
      <c r="AY175">
        <f t="shared" ref="AY175:AY180" si="7">$AY$174</f>
        <v>1</v>
      </c>
    </row>
    <row r="176" spans="1:60" ht="23.25" customHeight="1" x14ac:dyDescent="0.15">
      <c r="A176" s="617"/>
      <c r="B176" s="615"/>
      <c r="C176" s="615"/>
      <c r="D176" s="615"/>
      <c r="E176" s="615"/>
      <c r="F176" s="616"/>
      <c r="G176" s="631" t="s">
        <v>628</v>
      </c>
      <c r="H176" s="632"/>
      <c r="I176" s="632"/>
      <c r="J176" s="632"/>
      <c r="K176" s="632"/>
      <c r="L176" s="632"/>
      <c r="M176" s="632"/>
      <c r="N176" s="632"/>
      <c r="O176" s="633"/>
      <c r="P176" s="237" t="s">
        <v>629</v>
      </c>
      <c r="Q176" s="237"/>
      <c r="R176" s="237"/>
      <c r="S176" s="237"/>
      <c r="T176" s="237"/>
      <c r="U176" s="237"/>
      <c r="V176" s="237"/>
      <c r="W176" s="237"/>
      <c r="X176" s="379"/>
      <c r="Y176" s="640" t="s">
        <v>12</v>
      </c>
      <c r="Z176" s="641"/>
      <c r="AA176" s="642"/>
      <c r="AB176" s="556" t="s">
        <v>241</v>
      </c>
      <c r="AC176" s="556"/>
      <c r="AD176" s="556"/>
      <c r="AE176" s="448">
        <v>100</v>
      </c>
      <c r="AF176" s="436"/>
      <c r="AG176" s="436"/>
      <c r="AH176" s="436"/>
      <c r="AI176" s="448">
        <v>100</v>
      </c>
      <c r="AJ176" s="436"/>
      <c r="AK176" s="436"/>
      <c r="AL176" s="436"/>
      <c r="AM176" s="448">
        <v>100</v>
      </c>
      <c r="AN176" s="436"/>
      <c r="AO176" s="436"/>
      <c r="AP176" s="436"/>
      <c r="AQ176" s="441" t="s">
        <v>601</v>
      </c>
      <c r="AR176" s="442"/>
      <c r="AS176" s="442"/>
      <c r="AT176" s="443"/>
      <c r="AU176" s="436" t="s">
        <v>601</v>
      </c>
      <c r="AV176" s="436"/>
      <c r="AW176" s="436"/>
      <c r="AX176" s="437"/>
      <c r="AY176">
        <f t="shared" si="7"/>
        <v>1</v>
      </c>
    </row>
    <row r="177" spans="1:60" ht="23.25"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t="s">
        <v>241</v>
      </c>
      <c r="AC177" s="542"/>
      <c r="AD177" s="542"/>
      <c r="AE177" s="448">
        <v>100</v>
      </c>
      <c r="AF177" s="436"/>
      <c r="AG177" s="436"/>
      <c r="AH177" s="436"/>
      <c r="AI177" s="448">
        <v>100</v>
      </c>
      <c r="AJ177" s="436"/>
      <c r="AK177" s="436"/>
      <c r="AL177" s="436"/>
      <c r="AM177" s="448">
        <v>100</v>
      </c>
      <c r="AN177" s="436"/>
      <c r="AO177" s="436"/>
      <c r="AP177" s="436"/>
      <c r="AQ177" s="441" t="s">
        <v>601</v>
      </c>
      <c r="AR177" s="442"/>
      <c r="AS177" s="442"/>
      <c r="AT177" s="443"/>
      <c r="AU177" s="436" t="s">
        <v>601</v>
      </c>
      <c r="AV177" s="436"/>
      <c r="AW177" s="436"/>
      <c r="AX177" s="437"/>
      <c r="AY177">
        <f t="shared" si="7"/>
        <v>1</v>
      </c>
    </row>
    <row r="178" spans="1:60" ht="23.25"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v>100</v>
      </c>
      <c r="AF178" s="436"/>
      <c r="AG178" s="436"/>
      <c r="AH178" s="436"/>
      <c r="AI178" s="448">
        <v>100</v>
      </c>
      <c r="AJ178" s="436"/>
      <c r="AK178" s="436"/>
      <c r="AL178" s="436"/>
      <c r="AM178" s="448">
        <v>100</v>
      </c>
      <c r="AN178" s="436"/>
      <c r="AO178" s="436"/>
      <c r="AP178" s="436"/>
      <c r="AQ178" s="441" t="s">
        <v>601</v>
      </c>
      <c r="AR178" s="442"/>
      <c r="AS178" s="442"/>
      <c r="AT178" s="443"/>
      <c r="AU178" s="436" t="s">
        <v>601</v>
      </c>
      <c r="AV178" s="436"/>
      <c r="AW178" s="436"/>
      <c r="AX178" s="437"/>
      <c r="AY178">
        <f t="shared" si="7"/>
        <v>1</v>
      </c>
    </row>
    <row r="179" spans="1:60" ht="23.25" customHeight="1" x14ac:dyDescent="0.15">
      <c r="A179" s="565" t="s">
        <v>250</v>
      </c>
      <c r="B179" s="503"/>
      <c r="C179" s="503"/>
      <c r="D179" s="503"/>
      <c r="E179" s="503"/>
      <c r="F179" s="355"/>
      <c r="G179" s="567" t="s">
        <v>630</v>
      </c>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1</v>
      </c>
    </row>
    <row r="180" spans="1:60" ht="23.25" customHeight="1" thickBo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1</v>
      </c>
    </row>
    <row r="181" spans="1:60" ht="18.75" hidden="1" customHeight="1" x14ac:dyDescent="0.15">
      <c r="A181" s="573" t="s">
        <v>563</v>
      </c>
      <c r="B181" s="356" t="s">
        <v>564</v>
      </c>
      <c r="C181" s="504"/>
      <c r="D181" s="504"/>
      <c r="E181" s="504"/>
      <c r="F181" s="357"/>
      <c r="G181" s="575" t="s">
        <v>565</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581</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406</v>
      </c>
      <c r="AF186" s="121"/>
      <c r="AG186" s="121"/>
      <c r="AH186" s="121"/>
      <c r="AI186" s="121" t="s">
        <v>558</v>
      </c>
      <c r="AJ186" s="121"/>
      <c r="AK186" s="121"/>
      <c r="AL186" s="121"/>
      <c r="AM186" s="121" t="s">
        <v>374</v>
      </c>
      <c r="AN186" s="121"/>
      <c r="AO186" s="121"/>
      <c r="AP186" s="121"/>
      <c r="AQ186" s="403" t="s">
        <v>169</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170</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406</v>
      </c>
      <c r="AF191" s="121"/>
      <c r="AG191" s="121"/>
      <c r="AH191" s="121"/>
      <c r="AI191" s="121" t="s">
        <v>558</v>
      </c>
      <c r="AJ191" s="121"/>
      <c r="AK191" s="121"/>
      <c r="AL191" s="121"/>
      <c r="AM191" s="121" t="s">
        <v>374</v>
      </c>
      <c r="AN191" s="121"/>
      <c r="AO191" s="121"/>
      <c r="AP191" s="121"/>
      <c r="AQ191" s="403" t="s">
        <v>169</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170</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406</v>
      </c>
      <c r="AF196" s="121"/>
      <c r="AG196" s="121"/>
      <c r="AH196" s="121"/>
      <c r="AI196" s="121" t="s">
        <v>558</v>
      </c>
      <c r="AJ196" s="121"/>
      <c r="AK196" s="121"/>
      <c r="AL196" s="121"/>
      <c r="AM196" s="121" t="s">
        <v>374</v>
      </c>
      <c r="AN196" s="121"/>
      <c r="AO196" s="121"/>
      <c r="AP196" s="121"/>
      <c r="AQ196" s="403" t="s">
        <v>169</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170</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227</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223</v>
      </c>
      <c r="X201" s="534"/>
      <c r="Y201" s="537"/>
      <c r="Z201" s="537"/>
      <c r="AA201" s="538"/>
      <c r="AB201" s="531" t="s">
        <v>11</v>
      </c>
      <c r="AC201" s="528"/>
      <c r="AD201" s="529"/>
      <c r="AE201" s="121" t="s">
        <v>406</v>
      </c>
      <c r="AF201" s="121"/>
      <c r="AG201" s="121"/>
      <c r="AH201" s="121"/>
      <c r="AI201" s="121" t="s">
        <v>558</v>
      </c>
      <c r="AJ201" s="121"/>
      <c r="AK201" s="121"/>
      <c r="AL201" s="121"/>
      <c r="AM201" s="121" t="s">
        <v>374</v>
      </c>
      <c r="AN201" s="121"/>
      <c r="AO201" s="121"/>
      <c r="AP201" s="121"/>
      <c r="AQ201" s="403" t="s">
        <v>169</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170</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171</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240</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240</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241</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230</v>
      </c>
      <c r="B206" s="395"/>
      <c r="C206" s="395"/>
      <c r="D206" s="395"/>
      <c r="E206" s="395"/>
      <c r="F206" s="396"/>
      <c r="G206" s="458" t="s">
        <v>172</v>
      </c>
      <c r="H206" s="459"/>
      <c r="I206" s="459"/>
      <c r="J206" s="459"/>
      <c r="K206" s="459"/>
      <c r="L206" s="459"/>
      <c r="M206" s="459"/>
      <c r="N206" s="459"/>
      <c r="O206" s="459"/>
      <c r="P206" s="459"/>
      <c r="Q206" s="459"/>
      <c r="R206" s="459"/>
      <c r="S206" s="459"/>
      <c r="T206" s="459"/>
      <c r="U206" s="459"/>
      <c r="V206" s="459"/>
      <c r="W206" s="462" t="s">
        <v>239</v>
      </c>
      <c r="X206" s="463"/>
      <c r="Y206" s="468" t="s">
        <v>12</v>
      </c>
      <c r="Z206" s="468"/>
      <c r="AA206" s="469"/>
      <c r="AB206" s="477" t="s">
        <v>240</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240</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241</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227</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406</v>
      </c>
      <c r="AF209" s="120"/>
      <c r="AG209" s="120"/>
      <c r="AH209" s="120"/>
      <c r="AI209" s="121" t="s">
        <v>558</v>
      </c>
      <c r="AJ209" s="121"/>
      <c r="AK209" s="121"/>
      <c r="AL209" s="121"/>
      <c r="AM209" s="121" t="s">
        <v>374</v>
      </c>
      <c r="AN209" s="121"/>
      <c r="AO209" s="121"/>
      <c r="AP209" s="121"/>
      <c r="AQ209" s="403" t="s">
        <v>169</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170</v>
      </c>
      <c r="AT210" s="402"/>
      <c r="AU210" s="454"/>
      <c r="AV210" s="455"/>
      <c r="AW210" s="401" t="s">
        <v>162</v>
      </c>
      <c r="AX210" s="456"/>
      <c r="AY210">
        <f>$AY$209</f>
        <v>0</v>
      </c>
    </row>
    <row r="211" spans="1:51" ht="23.25" hidden="1" customHeight="1" x14ac:dyDescent="0.15">
      <c r="A211" s="394"/>
      <c r="B211" s="395"/>
      <c r="C211" s="395"/>
      <c r="D211" s="395"/>
      <c r="E211" s="395"/>
      <c r="F211" s="396"/>
      <c r="G211" s="417" t="s">
        <v>171</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253</v>
      </c>
      <c r="B214" s="425"/>
      <c r="C214" s="425"/>
      <c r="D214" s="425"/>
      <c r="E214" s="426" t="s">
        <v>215</v>
      </c>
      <c r="F214" s="427"/>
      <c r="G214" s="82" t="s">
        <v>172</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566</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222</v>
      </c>
      <c r="AP215" s="434"/>
      <c r="AQ215" s="434"/>
      <c r="AR215" s="81"/>
      <c r="AS215" s="433"/>
      <c r="AT215" s="434"/>
      <c r="AU215" s="434"/>
      <c r="AV215" s="434"/>
      <c r="AW215" s="434"/>
      <c r="AX215" s="435"/>
      <c r="AY215">
        <f>COUNTIF($AR$215,"☑")</f>
        <v>0</v>
      </c>
    </row>
    <row r="216" spans="1:51" ht="45" customHeight="1" x14ac:dyDescent="0.15">
      <c r="A216" s="369" t="s">
        <v>273</v>
      </c>
      <c r="B216" s="370"/>
      <c r="C216" s="372" t="s">
        <v>173</v>
      </c>
      <c r="D216" s="370"/>
      <c r="E216" s="373" t="s">
        <v>189</v>
      </c>
      <c r="F216" s="374"/>
      <c r="G216" s="375" t="s">
        <v>631</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188</v>
      </c>
      <c r="F217" s="355"/>
      <c r="G217" s="378" t="s">
        <v>632</v>
      </c>
      <c r="H217" s="237"/>
      <c r="I217" s="237"/>
      <c r="J217" s="237"/>
      <c r="K217" s="237"/>
      <c r="L217" s="237"/>
      <c r="M217" s="237"/>
      <c r="N217" s="237"/>
      <c r="O217" s="237"/>
      <c r="P217" s="237"/>
      <c r="Q217" s="237"/>
      <c r="R217" s="237"/>
      <c r="S217" s="237"/>
      <c r="T217" s="237"/>
      <c r="U217" s="237"/>
      <c r="V217" s="379"/>
      <c r="W217" s="382" t="s">
        <v>576</v>
      </c>
      <c r="X217" s="383"/>
      <c r="Y217" s="383"/>
      <c r="Z217" s="383"/>
      <c r="AA217" s="384"/>
      <c r="AB217" s="385" t="s">
        <v>633</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577</v>
      </c>
      <c r="X218" s="389"/>
      <c r="Y218" s="389"/>
      <c r="Z218" s="389"/>
      <c r="AA218" s="390"/>
      <c r="AB218" s="385" t="s">
        <v>634</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584</v>
      </c>
      <c r="D219" s="351"/>
      <c r="E219" s="354" t="s">
        <v>269</v>
      </c>
      <c r="F219" s="355"/>
      <c r="G219" s="360" t="s">
        <v>176</v>
      </c>
      <c r="H219" s="361"/>
      <c r="I219" s="361"/>
      <c r="J219" s="362" t="s">
        <v>601</v>
      </c>
      <c r="K219" s="363"/>
      <c r="L219" s="363"/>
      <c r="M219" s="363"/>
      <c r="N219" s="363"/>
      <c r="O219" s="363"/>
      <c r="P219" s="363"/>
      <c r="Q219" s="363"/>
      <c r="R219" s="363"/>
      <c r="S219" s="363"/>
      <c r="T219" s="364"/>
      <c r="U219" s="365" t="s">
        <v>601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585</v>
      </c>
      <c r="H220" s="361"/>
      <c r="I220" s="361"/>
      <c r="J220" s="361"/>
      <c r="K220" s="361"/>
      <c r="L220" s="361"/>
      <c r="M220" s="361"/>
      <c r="N220" s="361"/>
      <c r="O220" s="361"/>
      <c r="P220" s="361"/>
      <c r="Q220" s="361"/>
      <c r="R220" s="361"/>
      <c r="S220" s="361"/>
      <c r="T220" s="361"/>
      <c r="U220" s="367" t="s">
        <v>601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577</v>
      </c>
      <c r="H221" s="361"/>
      <c r="I221" s="361"/>
      <c r="J221" s="361"/>
      <c r="K221" s="361"/>
      <c r="L221" s="361"/>
      <c r="M221" s="361"/>
      <c r="N221" s="361"/>
      <c r="O221" s="361"/>
      <c r="P221" s="361"/>
      <c r="Q221" s="361"/>
      <c r="R221" s="361"/>
      <c r="S221" s="361"/>
      <c r="T221" s="361"/>
      <c r="U221" s="368" t="s">
        <v>601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63.7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635</v>
      </c>
      <c r="AE224" s="332"/>
      <c r="AF224" s="332"/>
      <c r="AG224" s="333" t="s">
        <v>638</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635</v>
      </c>
      <c r="AE225" s="220"/>
      <c r="AF225" s="220"/>
      <c r="AG225" s="269" t="s">
        <v>639</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635</v>
      </c>
      <c r="AE226" s="282"/>
      <c r="AF226" s="282"/>
      <c r="AG226" s="239" t="s">
        <v>639</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635</v>
      </c>
      <c r="AE227" s="234"/>
      <c r="AF227" s="234"/>
      <c r="AG227" s="236" t="s">
        <v>640</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251</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209</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636</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637</v>
      </c>
      <c r="AE230" s="259"/>
      <c r="AF230" s="259"/>
      <c r="AG230" s="261"/>
      <c r="AH230" s="262"/>
      <c r="AI230" s="262"/>
      <c r="AJ230" s="262"/>
      <c r="AK230" s="262"/>
      <c r="AL230" s="262"/>
      <c r="AM230" s="262"/>
      <c r="AN230" s="262"/>
      <c r="AO230" s="262"/>
      <c r="AP230" s="262"/>
      <c r="AQ230" s="262"/>
      <c r="AR230" s="262"/>
      <c r="AS230" s="262"/>
      <c r="AT230" s="262"/>
      <c r="AU230" s="262"/>
      <c r="AV230" s="262"/>
      <c r="AW230" s="262"/>
      <c r="AX230" s="263"/>
    </row>
    <row r="231" spans="1:50" ht="85.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635</v>
      </c>
      <c r="AE231" s="220"/>
      <c r="AF231" s="220"/>
      <c r="AG231" s="269" t="s">
        <v>641</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635</v>
      </c>
      <c r="AE232" s="220"/>
      <c r="AF232" s="220"/>
      <c r="AG232" s="269" t="s">
        <v>639</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635</v>
      </c>
      <c r="AE233" s="220"/>
      <c r="AF233" s="220"/>
      <c r="AG233" s="269" t="s">
        <v>639</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224</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637</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225</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637</v>
      </c>
      <c r="AE235" s="220"/>
      <c r="AF235" s="291"/>
      <c r="AG235" s="269"/>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212</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635</v>
      </c>
      <c r="AE236" s="345"/>
      <c r="AF236" s="346"/>
      <c r="AG236" s="347" t="s">
        <v>639</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213</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635</v>
      </c>
      <c r="AE237" s="259"/>
      <c r="AF237" s="260"/>
      <c r="AG237" s="261" t="s">
        <v>642</v>
      </c>
      <c r="AH237" s="262"/>
      <c r="AI237" s="262"/>
      <c r="AJ237" s="262"/>
      <c r="AK237" s="262"/>
      <c r="AL237" s="262"/>
      <c r="AM237" s="262"/>
      <c r="AN237" s="262"/>
      <c r="AO237" s="262"/>
      <c r="AP237" s="262"/>
      <c r="AQ237" s="262"/>
      <c r="AR237" s="262"/>
      <c r="AS237" s="262"/>
      <c r="AT237" s="262"/>
      <c r="AU237" s="262"/>
      <c r="AV237" s="262"/>
      <c r="AW237" s="262"/>
      <c r="AX237" s="263"/>
    </row>
    <row r="238" spans="1:50" ht="81.7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635</v>
      </c>
      <c r="AE238" s="268"/>
      <c r="AF238" s="268"/>
      <c r="AG238" s="269" t="s">
        <v>643</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174</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635</v>
      </c>
      <c r="AE239" s="220"/>
      <c r="AF239" s="220"/>
      <c r="AG239" s="269" t="s">
        <v>639</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thickBo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635</v>
      </c>
      <c r="AE240" s="220"/>
      <c r="AF240" s="220"/>
      <c r="AG240" s="221" t="s">
        <v>639</v>
      </c>
      <c r="AH240" s="222"/>
      <c r="AI240" s="222"/>
      <c r="AJ240" s="222"/>
      <c r="AK240" s="222"/>
      <c r="AL240" s="222"/>
      <c r="AM240" s="222"/>
      <c r="AN240" s="222"/>
      <c r="AO240" s="222"/>
      <c r="AP240" s="222"/>
      <c r="AQ240" s="222"/>
      <c r="AR240" s="222"/>
      <c r="AS240" s="222"/>
      <c r="AT240" s="222"/>
      <c r="AU240" s="222"/>
      <c r="AV240" s="222"/>
      <c r="AW240" s="222"/>
      <c r="AX240" s="223"/>
    </row>
    <row r="241" spans="1:52" ht="41.25" hidden="1"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hidden="1"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hidden="1"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644</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228</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267</v>
      </c>
      <c r="B251" s="215"/>
      <c r="C251" s="215"/>
      <c r="D251" s="216"/>
      <c r="E251" s="191" t="s">
        <v>645</v>
      </c>
      <c r="F251" s="192"/>
      <c r="G251" s="192"/>
      <c r="H251" s="192"/>
      <c r="I251" s="192"/>
      <c r="J251" s="192"/>
      <c r="K251" s="192"/>
      <c r="L251" s="192"/>
      <c r="M251" s="192"/>
      <c r="N251" s="192"/>
      <c r="O251" s="192"/>
      <c r="P251" s="193"/>
      <c r="Q251" s="191" t="s">
        <v>602</v>
      </c>
      <c r="R251" s="192"/>
      <c r="S251" s="192"/>
      <c r="T251" s="192"/>
      <c r="U251" s="192"/>
      <c r="V251" s="192"/>
      <c r="W251" s="192"/>
      <c r="X251" s="192"/>
      <c r="Y251" s="192"/>
      <c r="Z251" s="192"/>
      <c r="AA251" s="192"/>
      <c r="AB251" s="193"/>
      <c r="AC251" s="191" t="s">
        <v>602</v>
      </c>
      <c r="AD251" s="192"/>
      <c r="AE251" s="192"/>
      <c r="AF251" s="192"/>
      <c r="AG251" s="192"/>
      <c r="AH251" s="192"/>
      <c r="AI251" s="192"/>
      <c r="AJ251" s="192"/>
      <c r="AK251" s="192"/>
      <c r="AL251" s="192"/>
      <c r="AM251" s="192"/>
      <c r="AN251" s="193"/>
      <c r="AO251" s="191" t="s">
        <v>602</v>
      </c>
      <c r="AP251" s="192"/>
      <c r="AQ251" s="192"/>
      <c r="AR251" s="192"/>
      <c r="AS251" s="192"/>
      <c r="AT251" s="192"/>
      <c r="AU251" s="192"/>
      <c r="AV251" s="192"/>
      <c r="AW251" s="192"/>
      <c r="AX251" s="194"/>
      <c r="AY251" s="74"/>
    </row>
    <row r="252" spans="1:52" ht="24.75" customHeight="1" x14ac:dyDescent="0.15">
      <c r="A252" s="120" t="s">
        <v>266</v>
      </c>
      <c r="B252" s="120"/>
      <c r="C252" s="120"/>
      <c r="D252" s="120"/>
      <c r="E252" s="191" t="s">
        <v>646</v>
      </c>
      <c r="F252" s="192"/>
      <c r="G252" s="192"/>
      <c r="H252" s="192"/>
      <c r="I252" s="192"/>
      <c r="J252" s="192"/>
      <c r="K252" s="192"/>
      <c r="L252" s="192"/>
      <c r="M252" s="192"/>
      <c r="N252" s="192"/>
      <c r="O252" s="192"/>
      <c r="P252" s="193"/>
      <c r="Q252" s="191" t="s">
        <v>602</v>
      </c>
      <c r="R252" s="192"/>
      <c r="S252" s="192"/>
      <c r="T252" s="192"/>
      <c r="U252" s="192"/>
      <c r="V252" s="192"/>
      <c r="W252" s="192"/>
      <c r="X252" s="192"/>
      <c r="Y252" s="192"/>
      <c r="Z252" s="192"/>
      <c r="AA252" s="192"/>
      <c r="AB252" s="193"/>
      <c r="AC252" s="191" t="s">
        <v>602</v>
      </c>
      <c r="AD252" s="192"/>
      <c r="AE252" s="192"/>
      <c r="AF252" s="192"/>
      <c r="AG252" s="192"/>
      <c r="AH252" s="192"/>
      <c r="AI252" s="192"/>
      <c r="AJ252" s="192"/>
      <c r="AK252" s="192"/>
      <c r="AL252" s="192"/>
      <c r="AM252" s="192"/>
      <c r="AN252" s="193"/>
      <c r="AO252" s="191" t="s">
        <v>602</v>
      </c>
      <c r="AP252" s="192"/>
      <c r="AQ252" s="192"/>
      <c r="AR252" s="192"/>
      <c r="AS252" s="192"/>
      <c r="AT252" s="192"/>
      <c r="AU252" s="192"/>
      <c r="AV252" s="192"/>
      <c r="AW252" s="192"/>
      <c r="AX252" s="194"/>
    </row>
    <row r="253" spans="1:52" ht="24.75" customHeight="1" x14ac:dyDescent="0.15">
      <c r="A253" s="120" t="s">
        <v>265</v>
      </c>
      <c r="B253" s="120"/>
      <c r="C253" s="120"/>
      <c r="D253" s="120"/>
      <c r="E253" s="191" t="s">
        <v>647</v>
      </c>
      <c r="F253" s="192"/>
      <c r="G253" s="192"/>
      <c r="H253" s="192"/>
      <c r="I253" s="192"/>
      <c r="J253" s="192"/>
      <c r="K253" s="192"/>
      <c r="L253" s="192"/>
      <c r="M253" s="192"/>
      <c r="N253" s="192"/>
      <c r="O253" s="192"/>
      <c r="P253" s="193"/>
      <c r="Q253" s="191" t="s">
        <v>602</v>
      </c>
      <c r="R253" s="192"/>
      <c r="S253" s="192"/>
      <c r="T253" s="192"/>
      <c r="U253" s="192"/>
      <c r="V253" s="192"/>
      <c r="W253" s="192"/>
      <c r="X253" s="192"/>
      <c r="Y253" s="192"/>
      <c r="Z253" s="192"/>
      <c r="AA253" s="192"/>
      <c r="AB253" s="193"/>
      <c r="AC253" s="191" t="s">
        <v>602</v>
      </c>
      <c r="AD253" s="192"/>
      <c r="AE253" s="192"/>
      <c r="AF253" s="192"/>
      <c r="AG253" s="192"/>
      <c r="AH253" s="192"/>
      <c r="AI253" s="192"/>
      <c r="AJ253" s="192"/>
      <c r="AK253" s="192"/>
      <c r="AL253" s="192"/>
      <c r="AM253" s="192"/>
      <c r="AN253" s="193"/>
      <c r="AO253" s="191" t="s">
        <v>602</v>
      </c>
      <c r="AP253" s="192"/>
      <c r="AQ253" s="192"/>
      <c r="AR253" s="192"/>
      <c r="AS253" s="192"/>
      <c r="AT253" s="192"/>
      <c r="AU253" s="192"/>
      <c r="AV253" s="192"/>
      <c r="AW253" s="192"/>
      <c r="AX253" s="194"/>
    </row>
    <row r="254" spans="1:52" ht="24.75" customHeight="1" x14ac:dyDescent="0.15">
      <c r="A254" s="120" t="s">
        <v>264</v>
      </c>
      <c r="B254" s="120"/>
      <c r="C254" s="120"/>
      <c r="D254" s="120"/>
      <c r="E254" s="191" t="s">
        <v>648</v>
      </c>
      <c r="F254" s="192"/>
      <c r="G254" s="192"/>
      <c r="H254" s="192"/>
      <c r="I254" s="192"/>
      <c r="J254" s="192"/>
      <c r="K254" s="192"/>
      <c r="L254" s="192"/>
      <c r="M254" s="192"/>
      <c r="N254" s="192"/>
      <c r="O254" s="192"/>
      <c r="P254" s="193"/>
      <c r="Q254" s="191" t="s">
        <v>602</v>
      </c>
      <c r="R254" s="192"/>
      <c r="S254" s="192"/>
      <c r="T254" s="192"/>
      <c r="U254" s="192"/>
      <c r="V254" s="192"/>
      <c r="W254" s="192"/>
      <c r="X254" s="192"/>
      <c r="Y254" s="192"/>
      <c r="Z254" s="192"/>
      <c r="AA254" s="192"/>
      <c r="AB254" s="193"/>
      <c r="AC254" s="191" t="s">
        <v>602</v>
      </c>
      <c r="AD254" s="192"/>
      <c r="AE254" s="192"/>
      <c r="AF254" s="192"/>
      <c r="AG254" s="192"/>
      <c r="AH254" s="192"/>
      <c r="AI254" s="192"/>
      <c r="AJ254" s="192"/>
      <c r="AK254" s="192"/>
      <c r="AL254" s="192"/>
      <c r="AM254" s="192"/>
      <c r="AN254" s="193"/>
      <c r="AO254" s="191" t="s">
        <v>602</v>
      </c>
      <c r="AP254" s="192"/>
      <c r="AQ254" s="192"/>
      <c r="AR254" s="192"/>
      <c r="AS254" s="192"/>
      <c r="AT254" s="192"/>
      <c r="AU254" s="192"/>
      <c r="AV254" s="192"/>
      <c r="AW254" s="192"/>
      <c r="AX254" s="194"/>
    </row>
    <row r="255" spans="1:52" ht="24.75" customHeight="1" x14ac:dyDescent="0.15">
      <c r="A255" s="120" t="s">
        <v>263</v>
      </c>
      <c r="B255" s="120"/>
      <c r="C255" s="120"/>
      <c r="D255" s="120"/>
      <c r="E255" s="191" t="s">
        <v>649</v>
      </c>
      <c r="F255" s="192"/>
      <c r="G255" s="192"/>
      <c r="H255" s="192"/>
      <c r="I255" s="192"/>
      <c r="J255" s="192"/>
      <c r="K255" s="192"/>
      <c r="L255" s="192"/>
      <c r="M255" s="192"/>
      <c r="N255" s="192"/>
      <c r="O255" s="192"/>
      <c r="P255" s="193"/>
      <c r="Q255" s="191" t="s">
        <v>602</v>
      </c>
      <c r="R255" s="192"/>
      <c r="S255" s="192"/>
      <c r="T255" s="192"/>
      <c r="U255" s="192"/>
      <c r="V255" s="192"/>
      <c r="W255" s="192"/>
      <c r="X255" s="192"/>
      <c r="Y255" s="192"/>
      <c r="Z255" s="192"/>
      <c r="AA255" s="192"/>
      <c r="AB255" s="193"/>
      <c r="AC255" s="191" t="s">
        <v>602</v>
      </c>
      <c r="AD255" s="192"/>
      <c r="AE255" s="192"/>
      <c r="AF255" s="192"/>
      <c r="AG255" s="192"/>
      <c r="AH255" s="192"/>
      <c r="AI255" s="192"/>
      <c r="AJ255" s="192"/>
      <c r="AK255" s="192"/>
      <c r="AL255" s="192"/>
      <c r="AM255" s="192"/>
      <c r="AN255" s="193"/>
      <c r="AO255" s="191" t="s">
        <v>602</v>
      </c>
      <c r="AP255" s="192"/>
      <c r="AQ255" s="192"/>
      <c r="AR255" s="192"/>
      <c r="AS255" s="192"/>
      <c r="AT255" s="192"/>
      <c r="AU255" s="192"/>
      <c r="AV255" s="192"/>
      <c r="AW255" s="192"/>
      <c r="AX255" s="194"/>
    </row>
    <row r="256" spans="1:52" ht="24.75" customHeight="1" x14ac:dyDescent="0.15">
      <c r="A256" s="120" t="s">
        <v>262</v>
      </c>
      <c r="B256" s="120"/>
      <c r="C256" s="120"/>
      <c r="D256" s="120"/>
      <c r="E256" s="191" t="s">
        <v>650</v>
      </c>
      <c r="F256" s="192"/>
      <c r="G256" s="192"/>
      <c r="H256" s="192"/>
      <c r="I256" s="192"/>
      <c r="J256" s="192"/>
      <c r="K256" s="192"/>
      <c r="L256" s="192"/>
      <c r="M256" s="192"/>
      <c r="N256" s="192"/>
      <c r="O256" s="192"/>
      <c r="P256" s="193"/>
      <c r="Q256" s="191" t="s">
        <v>602</v>
      </c>
      <c r="R256" s="192"/>
      <c r="S256" s="192"/>
      <c r="T256" s="192"/>
      <c r="U256" s="192"/>
      <c r="V256" s="192"/>
      <c r="W256" s="192"/>
      <c r="X256" s="192"/>
      <c r="Y256" s="192"/>
      <c r="Z256" s="192"/>
      <c r="AA256" s="192"/>
      <c r="AB256" s="193"/>
      <c r="AC256" s="191" t="s">
        <v>602</v>
      </c>
      <c r="AD256" s="192"/>
      <c r="AE256" s="192"/>
      <c r="AF256" s="192"/>
      <c r="AG256" s="192"/>
      <c r="AH256" s="192"/>
      <c r="AI256" s="192"/>
      <c r="AJ256" s="192"/>
      <c r="AK256" s="192"/>
      <c r="AL256" s="192"/>
      <c r="AM256" s="192"/>
      <c r="AN256" s="193"/>
      <c r="AO256" s="191" t="s">
        <v>602</v>
      </c>
      <c r="AP256" s="192"/>
      <c r="AQ256" s="192"/>
      <c r="AR256" s="192"/>
      <c r="AS256" s="192"/>
      <c r="AT256" s="192"/>
      <c r="AU256" s="192"/>
      <c r="AV256" s="192"/>
      <c r="AW256" s="192"/>
      <c r="AX256" s="194"/>
    </row>
    <row r="257" spans="1:50" ht="24.75" customHeight="1" x14ac:dyDescent="0.15">
      <c r="A257" s="120" t="s">
        <v>261</v>
      </c>
      <c r="B257" s="120"/>
      <c r="C257" s="120"/>
      <c r="D257" s="120"/>
      <c r="E257" s="191" t="s">
        <v>651</v>
      </c>
      <c r="F257" s="192"/>
      <c r="G257" s="192"/>
      <c r="H257" s="192"/>
      <c r="I257" s="192"/>
      <c r="J257" s="192"/>
      <c r="K257" s="192"/>
      <c r="L257" s="192"/>
      <c r="M257" s="192"/>
      <c r="N257" s="192"/>
      <c r="O257" s="192"/>
      <c r="P257" s="193"/>
      <c r="Q257" s="191" t="s">
        <v>602</v>
      </c>
      <c r="R257" s="192"/>
      <c r="S257" s="192"/>
      <c r="T257" s="192"/>
      <c r="U257" s="192"/>
      <c r="V257" s="192"/>
      <c r="W257" s="192"/>
      <c r="X257" s="192"/>
      <c r="Y257" s="192"/>
      <c r="Z257" s="192"/>
      <c r="AA257" s="192"/>
      <c r="AB257" s="193"/>
      <c r="AC257" s="191" t="s">
        <v>602</v>
      </c>
      <c r="AD257" s="192"/>
      <c r="AE257" s="192"/>
      <c r="AF257" s="192"/>
      <c r="AG257" s="192"/>
      <c r="AH257" s="192"/>
      <c r="AI257" s="192"/>
      <c r="AJ257" s="192"/>
      <c r="AK257" s="192"/>
      <c r="AL257" s="192"/>
      <c r="AM257" s="192"/>
      <c r="AN257" s="193"/>
      <c r="AO257" s="191" t="s">
        <v>602</v>
      </c>
      <c r="AP257" s="192"/>
      <c r="AQ257" s="192"/>
      <c r="AR257" s="192"/>
      <c r="AS257" s="192"/>
      <c r="AT257" s="192"/>
      <c r="AU257" s="192"/>
      <c r="AV257" s="192"/>
      <c r="AW257" s="192"/>
      <c r="AX257" s="194"/>
    </row>
    <row r="258" spans="1:50" ht="24.75" customHeight="1" x14ac:dyDescent="0.15">
      <c r="A258" s="120" t="s">
        <v>260</v>
      </c>
      <c r="B258" s="120"/>
      <c r="C258" s="120"/>
      <c r="D258" s="120"/>
      <c r="E258" s="191" t="s">
        <v>652</v>
      </c>
      <c r="F258" s="192"/>
      <c r="G258" s="192"/>
      <c r="H258" s="192"/>
      <c r="I258" s="192"/>
      <c r="J258" s="192"/>
      <c r="K258" s="192"/>
      <c r="L258" s="192"/>
      <c r="M258" s="192"/>
      <c r="N258" s="192"/>
      <c r="O258" s="192"/>
      <c r="P258" s="193"/>
      <c r="Q258" s="191" t="s">
        <v>602</v>
      </c>
      <c r="R258" s="192"/>
      <c r="S258" s="192"/>
      <c r="T258" s="192"/>
      <c r="U258" s="192"/>
      <c r="V258" s="192"/>
      <c r="W258" s="192"/>
      <c r="X258" s="192"/>
      <c r="Y258" s="192"/>
      <c r="Z258" s="192"/>
      <c r="AA258" s="192"/>
      <c r="AB258" s="193"/>
      <c r="AC258" s="191" t="s">
        <v>602</v>
      </c>
      <c r="AD258" s="192"/>
      <c r="AE258" s="192"/>
      <c r="AF258" s="192"/>
      <c r="AG258" s="192"/>
      <c r="AH258" s="192"/>
      <c r="AI258" s="192"/>
      <c r="AJ258" s="192"/>
      <c r="AK258" s="192"/>
      <c r="AL258" s="192"/>
      <c r="AM258" s="192"/>
      <c r="AN258" s="193"/>
      <c r="AO258" s="191" t="s">
        <v>602</v>
      </c>
      <c r="AP258" s="192"/>
      <c r="AQ258" s="192"/>
      <c r="AR258" s="192"/>
      <c r="AS258" s="192"/>
      <c r="AT258" s="192"/>
      <c r="AU258" s="192"/>
      <c r="AV258" s="192"/>
      <c r="AW258" s="192"/>
      <c r="AX258" s="194"/>
    </row>
    <row r="259" spans="1:50" ht="24.75" customHeight="1" x14ac:dyDescent="0.15">
      <c r="A259" s="120" t="s">
        <v>406</v>
      </c>
      <c r="B259" s="120"/>
      <c r="C259" s="120"/>
      <c r="D259" s="120"/>
      <c r="E259" s="190" t="s">
        <v>595</v>
      </c>
      <c r="F259" s="171"/>
      <c r="G259" s="171"/>
      <c r="H259" s="77" t="str">
        <f>IF(E259="","","-")</f>
        <v>-</v>
      </c>
      <c r="I259" s="171"/>
      <c r="J259" s="171"/>
      <c r="K259" s="77" t="str">
        <f>IF(I259="","","-")</f>
        <v/>
      </c>
      <c r="L259" s="173">
        <v>198</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582</v>
      </c>
      <c r="B260" s="120"/>
      <c r="C260" s="120"/>
      <c r="D260" s="120"/>
      <c r="E260" s="190" t="s">
        <v>595</v>
      </c>
      <c r="F260" s="171"/>
      <c r="G260" s="171"/>
      <c r="H260" s="77"/>
      <c r="I260" s="171"/>
      <c r="J260" s="171"/>
      <c r="K260" s="77"/>
      <c r="L260" s="173">
        <v>203</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374</v>
      </c>
      <c r="B261" s="120"/>
      <c r="C261" s="120"/>
      <c r="D261" s="120"/>
      <c r="E261" s="186">
        <v>2021</v>
      </c>
      <c r="F261" s="172"/>
      <c r="G261" s="171" t="s">
        <v>594</v>
      </c>
      <c r="H261" s="171"/>
      <c r="I261" s="171"/>
      <c r="J261" s="172">
        <v>20</v>
      </c>
      <c r="K261" s="172"/>
      <c r="L261" s="173">
        <v>209</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254</v>
      </c>
      <c r="B262" s="175"/>
      <c r="C262" s="175"/>
      <c r="D262" s="175"/>
      <c r="E262" s="175"/>
      <c r="F262" s="176"/>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47.2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256</v>
      </c>
      <c r="B301" s="181"/>
      <c r="C301" s="181"/>
      <c r="D301" s="181"/>
      <c r="E301" s="181"/>
      <c r="F301" s="182"/>
      <c r="G301" s="159" t="s">
        <v>653</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654</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655</v>
      </c>
      <c r="H303" s="150"/>
      <c r="I303" s="150"/>
      <c r="J303" s="150"/>
      <c r="K303" s="151"/>
      <c r="L303" s="152" t="s">
        <v>656</v>
      </c>
      <c r="M303" s="153"/>
      <c r="N303" s="153"/>
      <c r="O303" s="153"/>
      <c r="P303" s="153"/>
      <c r="Q303" s="153"/>
      <c r="R303" s="153"/>
      <c r="S303" s="153"/>
      <c r="T303" s="153"/>
      <c r="U303" s="153"/>
      <c r="V303" s="153"/>
      <c r="W303" s="153"/>
      <c r="X303" s="154"/>
      <c r="Y303" s="155">
        <v>83</v>
      </c>
      <c r="Z303" s="156"/>
      <c r="AA303" s="156"/>
      <c r="AB303" s="157"/>
      <c r="AC303" s="149" t="s">
        <v>655</v>
      </c>
      <c r="AD303" s="150"/>
      <c r="AE303" s="150"/>
      <c r="AF303" s="150"/>
      <c r="AG303" s="151"/>
      <c r="AH303" s="152" t="s">
        <v>657</v>
      </c>
      <c r="AI303" s="153"/>
      <c r="AJ303" s="153"/>
      <c r="AK303" s="153"/>
      <c r="AL303" s="153"/>
      <c r="AM303" s="153"/>
      <c r="AN303" s="153"/>
      <c r="AO303" s="153"/>
      <c r="AP303" s="153"/>
      <c r="AQ303" s="153"/>
      <c r="AR303" s="153"/>
      <c r="AS303" s="153"/>
      <c r="AT303" s="154"/>
      <c r="AU303" s="155">
        <v>423</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83</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423</v>
      </c>
      <c r="AV313" s="136"/>
      <c r="AW313" s="136"/>
      <c r="AX313" s="138"/>
    </row>
    <row r="314" spans="1:51" ht="24.75" customHeight="1" x14ac:dyDescent="0.15">
      <c r="A314" s="183"/>
      <c r="B314" s="184"/>
      <c r="C314" s="184"/>
      <c r="D314" s="184"/>
      <c r="E314" s="184"/>
      <c r="F314" s="185"/>
      <c r="G314" s="159" t="s">
        <v>658</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659</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2</v>
      </c>
    </row>
    <row r="315" spans="1:51" ht="24.75"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2</v>
      </c>
    </row>
    <row r="316" spans="1:51" ht="24.75" customHeight="1" x14ac:dyDescent="0.15">
      <c r="A316" s="183"/>
      <c r="B316" s="184"/>
      <c r="C316" s="184"/>
      <c r="D316" s="184"/>
      <c r="E316" s="184"/>
      <c r="F316" s="185"/>
      <c r="G316" s="149" t="s">
        <v>660</v>
      </c>
      <c r="H316" s="150"/>
      <c r="I316" s="150"/>
      <c r="J316" s="150"/>
      <c r="K316" s="151"/>
      <c r="L316" s="152" t="s">
        <v>661</v>
      </c>
      <c r="M316" s="153"/>
      <c r="N316" s="153"/>
      <c r="O316" s="153"/>
      <c r="P316" s="153"/>
      <c r="Q316" s="153"/>
      <c r="R316" s="153"/>
      <c r="S316" s="153"/>
      <c r="T316" s="153"/>
      <c r="U316" s="153"/>
      <c r="V316" s="153"/>
      <c r="W316" s="153"/>
      <c r="X316" s="154"/>
      <c r="Y316" s="155">
        <v>3</v>
      </c>
      <c r="Z316" s="156"/>
      <c r="AA316" s="156"/>
      <c r="AB316" s="157"/>
      <c r="AC316" s="149" t="s">
        <v>662</v>
      </c>
      <c r="AD316" s="150"/>
      <c r="AE316" s="150"/>
      <c r="AF316" s="150"/>
      <c r="AG316" s="151"/>
      <c r="AH316" s="152" t="s">
        <v>663</v>
      </c>
      <c r="AI316" s="153"/>
      <c r="AJ316" s="153"/>
      <c r="AK316" s="153"/>
      <c r="AL316" s="153"/>
      <c r="AM316" s="153"/>
      <c r="AN316" s="153"/>
      <c r="AO316" s="153"/>
      <c r="AP316" s="153"/>
      <c r="AQ316" s="153"/>
      <c r="AR316" s="153"/>
      <c r="AS316" s="153"/>
      <c r="AT316" s="154"/>
      <c r="AU316" s="155">
        <v>16</v>
      </c>
      <c r="AV316" s="156"/>
      <c r="AW316" s="156"/>
      <c r="AX316" s="158"/>
      <c r="AY316">
        <f t="shared" si="11"/>
        <v>2</v>
      </c>
    </row>
    <row r="317" spans="1:51" ht="24.75"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2</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2</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2</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2</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2</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2</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2</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2</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2</v>
      </c>
    </row>
    <row r="326" spans="1:51" ht="24.75"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3</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16</v>
      </c>
      <c r="AV326" s="136"/>
      <c r="AW326" s="136"/>
      <c r="AX326" s="138"/>
      <c r="AY326">
        <f t="shared" si="11"/>
        <v>2</v>
      </c>
    </row>
    <row r="327" spans="1:51" ht="24.75" customHeight="1" x14ac:dyDescent="0.15">
      <c r="A327" s="183"/>
      <c r="B327" s="184"/>
      <c r="C327" s="184"/>
      <c r="D327" s="184"/>
      <c r="E327" s="184"/>
      <c r="F327" s="185"/>
      <c r="G327" s="159" t="s">
        <v>664</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665</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1</v>
      </c>
    </row>
    <row r="328" spans="1:51" ht="24.75"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1</v>
      </c>
    </row>
    <row r="329" spans="1:51" ht="24.75" customHeight="1" x14ac:dyDescent="0.15">
      <c r="A329" s="183"/>
      <c r="B329" s="184"/>
      <c r="C329" s="184"/>
      <c r="D329" s="184"/>
      <c r="E329" s="184"/>
      <c r="F329" s="185"/>
      <c r="G329" s="149"/>
      <c r="H329" s="150"/>
      <c r="I329" s="150"/>
      <c r="J329" s="150"/>
      <c r="K329" s="151"/>
      <c r="L329" s="152" t="s">
        <v>666</v>
      </c>
      <c r="M329" s="153"/>
      <c r="N329" s="153"/>
      <c r="O329" s="153"/>
      <c r="P329" s="153"/>
      <c r="Q329" s="153"/>
      <c r="R329" s="153"/>
      <c r="S329" s="153"/>
      <c r="T329" s="153"/>
      <c r="U329" s="153"/>
      <c r="V329" s="153"/>
      <c r="W329" s="153"/>
      <c r="X329" s="154"/>
      <c r="Y329" s="155">
        <v>9430</v>
      </c>
      <c r="Z329" s="156"/>
      <c r="AA329" s="156"/>
      <c r="AB329" s="157"/>
      <c r="AC329" s="149" t="s">
        <v>667</v>
      </c>
      <c r="AD329" s="150"/>
      <c r="AE329" s="150"/>
      <c r="AF329" s="150"/>
      <c r="AG329" s="151"/>
      <c r="AH329" s="152" t="s">
        <v>668</v>
      </c>
      <c r="AI329" s="153"/>
      <c r="AJ329" s="153"/>
      <c r="AK329" s="153"/>
      <c r="AL329" s="153"/>
      <c r="AM329" s="153"/>
      <c r="AN329" s="153"/>
      <c r="AO329" s="153"/>
      <c r="AP329" s="153"/>
      <c r="AQ329" s="153"/>
      <c r="AR329" s="153"/>
      <c r="AS329" s="153"/>
      <c r="AT329" s="154"/>
      <c r="AU329" s="155">
        <v>6401</v>
      </c>
      <c r="AV329" s="156"/>
      <c r="AW329" s="156"/>
      <c r="AX329" s="158"/>
      <c r="AY329">
        <f t="shared" si="12"/>
        <v>1</v>
      </c>
    </row>
    <row r="330" spans="1:51" ht="24.75"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1</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1</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1</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1</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1</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1</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1</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1</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1</v>
      </c>
    </row>
    <row r="339" spans="1:51" ht="24.75"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9430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6401</v>
      </c>
      <c r="AV339" s="136"/>
      <c r="AW339" s="136"/>
      <c r="AX339" s="138"/>
      <c r="AY339">
        <f t="shared" si="12"/>
        <v>1</v>
      </c>
    </row>
    <row r="340" spans="1:51" ht="24.75" customHeight="1" x14ac:dyDescent="0.15">
      <c r="A340" s="183"/>
      <c r="B340" s="184"/>
      <c r="C340" s="184"/>
      <c r="D340" s="184"/>
      <c r="E340" s="184"/>
      <c r="F340" s="185"/>
      <c r="G340" s="159" t="s">
        <v>669</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670</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2</v>
      </c>
    </row>
    <row r="341" spans="1:51" ht="24.75"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2</v>
      </c>
    </row>
    <row r="342" spans="1:51" s="16" customFormat="1" ht="24.75" customHeight="1" x14ac:dyDescent="0.15">
      <c r="A342" s="183"/>
      <c r="B342" s="184"/>
      <c r="C342" s="184"/>
      <c r="D342" s="184"/>
      <c r="E342" s="184"/>
      <c r="F342" s="185"/>
      <c r="G342" s="149" t="s">
        <v>662</v>
      </c>
      <c r="H342" s="150"/>
      <c r="I342" s="150"/>
      <c r="J342" s="150"/>
      <c r="K342" s="151"/>
      <c r="L342" s="152" t="s">
        <v>671</v>
      </c>
      <c r="M342" s="153"/>
      <c r="N342" s="153"/>
      <c r="O342" s="153"/>
      <c r="P342" s="153"/>
      <c r="Q342" s="153"/>
      <c r="R342" s="153"/>
      <c r="S342" s="153"/>
      <c r="T342" s="153"/>
      <c r="U342" s="153"/>
      <c r="V342" s="153"/>
      <c r="W342" s="153"/>
      <c r="X342" s="154"/>
      <c r="Y342" s="155">
        <v>110</v>
      </c>
      <c r="Z342" s="156"/>
      <c r="AA342" s="156"/>
      <c r="AB342" s="157"/>
      <c r="AC342" s="149" t="s">
        <v>660</v>
      </c>
      <c r="AD342" s="150"/>
      <c r="AE342" s="150"/>
      <c r="AF342" s="150"/>
      <c r="AG342" s="151"/>
      <c r="AH342" s="152" t="s">
        <v>680</v>
      </c>
      <c r="AI342" s="153"/>
      <c r="AJ342" s="153"/>
      <c r="AK342" s="153"/>
      <c r="AL342" s="153"/>
      <c r="AM342" s="153"/>
      <c r="AN342" s="153"/>
      <c r="AO342" s="153"/>
      <c r="AP342" s="153"/>
      <c r="AQ342" s="153"/>
      <c r="AR342" s="153"/>
      <c r="AS342" s="153"/>
      <c r="AT342" s="154"/>
      <c r="AU342" s="155">
        <v>15</v>
      </c>
      <c r="AV342" s="156"/>
      <c r="AW342" s="156"/>
      <c r="AX342" s="158"/>
      <c r="AY342">
        <f t="shared" ref="AY342:AY352" si="13">$AY$340</f>
        <v>2</v>
      </c>
    </row>
    <row r="343" spans="1:51" ht="24.75" customHeight="1" x14ac:dyDescent="0.15">
      <c r="A343" s="183"/>
      <c r="B343" s="184"/>
      <c r="C343" s="184"/>
      <c r="D343" s="184"/>
      <c r="E343" s="184"/>
      <c r="F343" s="185"/>
      <c r="G343" s="139" t="s">
        <v>662</v>
      </c>
      <c r="H343" s="140"/>
      <c r="I343" s="140"/>
      <c r="J343" s="140"/>
      <c r="K343" s="141"/>
      <c r="L343" s="142" t="s">
        <v>672</v>
      </c>
      <c r="M343" s="143"/>
      <c r="N343" s="143"/>
      <c r="O343" s="143"/>
      <c r="P343" s="143"/>
      <c r="Q343" s="143"/>
      <c r="R343" s="143"/>
      <c r="S343" s="143"/>
      <c r="T343" s="143"/>
      <c r="U343" s="143"/>
      <c r="V343" s="143"/>
      <c r="W343" s="143"/>
      <c r="X343" s="144"/>
      <c r="Y343" s="145">
        <v>107</v>
      </c>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2</v>
      </c>
    </row>
    <row r="344" spans="1:51" ht="24.75" customHeight="1" x14ac:dyDescent="0.15">
      <c r="A344" s="183"/>
      <c r="B344" s="184"/>
      <c r="C344" s="184"/>
      <c r="D344" s="184"/>
      <c r="E344" s="184"/>
      <c r="F344" s="185"/>
      <c r="G344" s="139" t="s">
        <v>662</v>
      </c>
      <c r="H344" s="140"/>
      <c r="I344" s="140"/>
      <c r="J344" s="140"/>
      <c r="K344" s="141"/>
      <c r="L344" s="142" t="s">
        <v>673</v>
      </c>
      <c r="M344" s="143"/>
      <c r="N344" s="143"/>
      <c r="O344" s="143"/>
      <c r="P344" s="143"/>
      <c r="Q344" s="143"/>
      <c r="R344" s="143"/>
      <c r="S344" s="143"/>
      <c r="T344" s="143"/>
      <c r="U344" s="143"/>
      <c r="V344" s="143"/>
      <c r="W344" s="143"/>
      <c r="X344" s="144"/>
      <c r="Y344" s="145">
        <v>73</v>
      </c>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2</v>
      </c>
    </row>
    <row r="345" spans="1:51" ht="24.75" customHeight="1" x14ac:dyDescent="0.15">
      <c r="A345" s="183"/>
      <c r="B345" s="184"/>
      <c r="C345" s="184"/>
      <c r="D345" s="184"/>
      <c r="E345" s="184"/>
      <c r="F345" s="185"/>
      <c r="G345" s="139" t="s">
        <v>662</v>
      </c>
      <c r="H345" s="140"/>
      <c r="I345" s="140"/>
      <c r="J345" s="140"/>
      <c r="K345" s="141"/>
      <c r="L345" s="142" t="s">
        <v>674</v>
      </c>
      <c r="M345" s="143"/>
      <c r="N345" s="143"/>
      <c r="O345" s="143"/>
      <c r="P345" s="143"/>
      <c r="Q345" s="143"/>
      <c r="R345" s="143"/>
      <c r="S345" s="143"/>
      <c r="T345" s="143"/>
      <c r="U345" s="143"/>
      <c r="V345" s="143"/>
      <c r="W345" s="143"/>
      <c r="X345" s="144"/>
      <c r="Y345" s="145">
        <v>99</v>
      </c>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2</v>
      </c>
    </row>
    <row r="346" spans="1:51" ht="24.75" customHeight="1" x14ac:dyDescent="0.15">
      <c r="A346" s="183"/>
      <c r="B346" s="184"/>
      <c r="C346" s="184"/>
      <c r="D346" s="184"/>
      <c r="E346" s="184"/>
      <c r="F346" s="185"/>
      <c r="G346" s="139" t="s">
        <v>662</v>
      </c>
      <c r="H346" s="140"/>
      <c r="I346" s="140"/>
      <c r="J346" s="140"/>
      <c r="K346" s="141"/>
      <c r="L346" s="142" t="s">
        <v>675</v>
      </c>
      <c r="M346" s="143"/>
      <c r="N346" s="143"/>
      <c r="O346" s="143"/>
      <c r="P346" s="143"/>
      <c r="Q346" s="143"/>
      <c r="R346" s="143"/>
      <c r="S346" s="143"/>
      <c r="T346" s="143"/>
      <c r="U346" s="143"/>
      <c r="V346" s="143"/>
      <c r="W346" s="143"/>
      <c r="X346" s="144"/>
      <c r="Y346" s="145">
        <v>57</v>
      </c>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2</v>
      </c>
    </row>
    <row r="347" spans="1:51" ht="24.75" customHeight="1" x14ac:dyDescent="0.15">
      <c r="A347" s="183"/>
      <c r="B347" s="184"/>
      <c r="C347" s="184"/>
      <c r="D347" s="184"/>
      <c r="E347" s="184"/>
      <c r="F347" s="185"/>
      <c r="G347" s="139" t="s">
        <v>662</v>
      </c>
      <c r="H347" s="140"/>
      <c r="I347" s="140"/>
      <c r="J347" s="140"/>
      <c r="K347" s="141"/>
      <c r="L347" s="142" t="s">
        <v>676</v>
      </c>
      <c r="M347" s="143"/>
      <c r="N347" s="143"/>
      <c r="O347" s="143"/>
      <c r="P347" s="143"/>
      <c r="Q347" s="143"/>
      <c r="R347" s="143"/>
      <c r="S347" s="143"/>
      <c r="T347" s="143"/>
      <c r="U347" s="143"/>
      <c r="V347" s="143"/>
      <c r="W347" s="143"/>
      <c r="X347" s="144"/>
      <c r="Y347" s="145">
        <v>58</v>
      </c>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2</v>
      </c>
    </row>
    <row r="348" spans="1:51" ht="24.75" customHeight="1" x14ac:dyDescent="0.15">
      <c r="A348" s="183"/>
      <c r="B348" s="184"/>
      <c r="C348" s="184"/>
      <c r="D348" s="184"/>
      <c r="E348" s="184"/>
      <c r="F348" s="185"/>
      <c r="G348" s="139" t="s">
        <v>662</v>
      </c>
      <c r="H348" s="140"/>
      <c r="I348" s="140"/>
      <c r="J348" s="140"/>
      <c r="K348" s="141"/>
      <c r="L348" s="142" t="s">
        <v>677</v>
      </c>
      <c r="M348" s="143"/>
      <c r="N348" s="143"/>
      <c r="O348" s="143"/>
      <c r="P348" s="143"/>
      <c r="Q348" s="143"/>
      <c r="R348" s="143"/>
      <c r="S348" s="143"/>
      <c r="T348" s="143"/>
      <c r="U348" s="143"/>
      <c r="V348" s="143"/>
      <c r="W348" s="143"/>
      <c r="X348" s="144"/>
      <c r="Y348" s="145">
        <v>62</v>
      </c>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2</v>
      </c>
    </row>
    <row r="349" spans="1:51" ht="24.75" customHeight="1" x14ac:dyDescent="0.15">
      <c r="A349" s="183"/>
      <c r="B349" s="184"/>
      <c r="C349" s="184"/>
      <c r="D349" s="184"/>
      <c r="E349" s="184"/>
      <c r="F349" s="185"/>
      <c r="G349" s="139" t="s">
        <v>662</v>
      </c>
      <c r="H349" s="140"/>
      <c r="I349" s="140"/>
      <c r="J349" s="140"/>
      <c r="K349" s="141"/>
      <c r="L349" s="142" t="s">
        <v>678</v>
      </c>
      <c r="M349" s="143"/>
      <c r="N349" s="143"/>
      <c r="O349" s="143"/>
      <c r="P349" s="143"/>
      <c r="Q349" s="143"/>
      <c r="R349" s="143"/>
      <c r="S349" s="143"/>
      <c r="T349" s="143"/>
      <c r="U349" s="143"/>
      <c r="V349" s="143"/>
      <c r="W349" s="143"/>
      <c r="X349" s="144"/>
      <c r="Y349" s="145">
        <v>259</v>
      </c>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2</v>
      </c>
    </row>
    <row r="350" spans="1:51" ht="24.75" customHeight="1" x14ac:dyDescent="0.15">
      <c r="A350" s="183"/>
      <c r="B350" s="184"/>
      <c r="C350" s="184"/>
      <c r="D350" s="184"/>
      <c r="E350" s="184"/>
      <c r="F350" s="185"/>
      <c r="G350" s="139" t="s">
        <v>662</v>
      </c>
      <c r="H350" s="140"/>
      <c r="I350" s="140"/>
      <c r="J350" s="140"/>
      <c r="K350" s="141"/>
      <c r="L350" s="142" t="s">
        <v>679</v>
      </c>
      <c r="M350" s="143"/>
      <c r="N350" s="143"/>
      <c r="O350" s="143"/>
      <c r="P350" s="143"/>
      <c r="Q350" s="143"/>
      <c r="R350" s="143"/>
      <c r="S350" s="143"/>
      <c r="T350" s="143"/>
      <c r="U350" s="143"/>
      <c r="V350" s="143"/>
      <c r="W350" s="143"/>
      <c r="X350" s="144"/>
      <c r="Y350" s="145">
        <v>5</v>
      </c>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2</v>
      </c>
    </row>
    <row r="351" spans="1:51" ht="24.75"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2</v>
      </c>
    </row>
    <row r="352" spans="1:51" ht="24.75"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830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15</v>
      </c>
      <c r="AV352" s="136"/>
      <c r="AW352" s="136"/>
      <c r="AX352" s="138"/>
      <c r="AY352">
        <f t="shared" si="13"/>
        <v>2</v>
      </c>
    </row>
    <row r="353" spans="1:51" ht="24.75" hidden="1" customHeight="1" thickBot="1" x14ac:dyDescent="0.2">
      <c r="A353" s="125" t="s">
        <v>567</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222</v>
      </c>
      <c r="AM353" s="129"/>
      <c r="AN353" s="129"/>
      <c r="AO353" s="79" t="s">
        <v>221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191</v>
      </c>
      <c r="K358" s="120"/>
      <c r="L358" s="120"/>
      <c r="M358" s="120"/>
      <c r="N358" s="120"/>
      <c r="O358" s="120"/>
      <c r="P358" s="121" t="s">
        <v>25</v>
      </c>
      <c r="Q358" s="121"/>
      <c r="R358" s="121"/>
      <c r="S358" s="121"/>
      <c r="T358" s="121"/>
      <c r="U358" s="121"/>
      <c r="V358" s="121"/>
      <c r="W358" s="121"/>
      <c r="X358" s="121"/>
      <c r="Y358" s="122" t="s">
        <v>190</v>
      </c>
      <c r="Z358" s="123"/>
      <c r="AA358" s="123"/>
      <c r="AB358" s="123"/>
      <c r="AC358" s="105" t="s">
        <v>220</v>
      </c>
      <c r="AD358" s="105"/>
      <c r="AE358" s="105"/>
      <c r="AF358" s="105"/>
      <c r="AG358" s="105"/>
      <c r="AH358" s="122" t="s">
        <v>238</v>
      </c>
      <c r="AI358" s="119"/>
      <c r="AJ358" s="119"/>
      <c r="AK358" s="119"/>
      <c r="AL358" s="119" t="s">
        <v>19</v>
      </c>
      <c r="AM358" s="119"/>
      <c r="AN358" s="119"/>
      <c r="AO358" s="124"/>
      <c r="AP358" s="108" t="s">
        <v>192</v>
      </c>
      <c r="AQ358" s="108"/>
      <c r="AR358" s="108"/>
      <c r="AS358" s="108"/>
      <c r="AT358" s="108"/>
      <c r="AU358" s="108"/>
      <c r="AV358" s="108"/>
      <c r="AW358" s="108"/>
      <c r="AX358" s="108"/>
    </row>
    <row r="359" spans="1:51" ht="30" customHeight="1" x14ac:dyDescent="0.15">
      <c r="A359" s="95">
        <v>1</v>
      </c>
      <c r="B359" s="95">
        <v>1</v>
      </c>
      <c r="C359" s="114" t="s">
        <v>681</v>
      </c>
      <c r="D359" s="114"/>
      <c r="E359" s="114"/>
      <c r="F359" s="114"/>
      <c r="G359" s="114"/>
      <c r="H359" s="114"/>
      <c r="I359" s="114"/>
      <c r="J359" s="98">
        <v>5010001044528</v>
      </c>
      <c r="K359" s="99"/>
      <c r="L359" s="99"/>
      <c r="M359" s="99"/>
      <c r="N359" s="99"/>
      <c r="O359" s="99"/>
      <c r="P359" s="100" t="s">
        <v>691</v>
      </c>
      <c r="Q359" s="100"/>
      <c r="R359" s="100"/>
      <c r="S359" s="100"/>
      <c r="T359" s="100"/>
      <c r="U359" s="100"/>
      <c r="V359" s="100"/>
      <c r="W359" s="100"/>
      <c r="X359" s="100"/>
      <c r="Y359" s="101">
        <v>83</v>
      </c>
      <c r="Z359" s="102"/>
      <c r="AA359" s="102"/>
      <c r="AB359" s="103"/>
      <c r="AC359" s="84" t="s">
        <v>242</v>
      </c>
      <c r="AD359" s="85"/>
      <c r="AE359" s="85"/>
      <c r="AF359" s="85"/>
      <c r="AG359" s="85"/>
      <c r="AH359" s="117">
        <v>1</v>
      </c>
      <c r="AI359" s="118"/>
      <c r="AJ359" s="118"/>
      <c r="AK359" s="118"/>
      <c r="AL359" s="88">
        <v>99</v>
      </c>
      <c r="AM359" s="89"/>
      <c r="AN359" s="89"/>
      <c r="AO359" s="90"/>
      <c r="AP359" s="91"/>
      <c r="AQ359" s="91"/>
      <c r="AR359" s="91"/>
      <c r="AS359" s="91"/>
      <c r="AT359" s="91"/>
      <c r="AU359" s="91"/>
      <c r="AV359" s="91"/>
      <c r="AW359" s="91"/>
      <c r="AX359" s="91"/>
    </row>
    <row r="360" spans="1:51" ht="30" customHeight="1" x14ac:dyDescent="0.15">
      <c r="A360" s="95">
        <v>2</v>
      </c>
      <c r="B360" s="95">
        <v>1</v>
      </c>
      <c r="C360" s="115" t="s">
        <v>682</v>
      </c>
      <c r="D360" s="114"/>
      <c r="E360" s="114"/>
      <c r="F360" s="114"/>
      <c r="G360" s="114"/>
      <c r="H360" s="114"/>
      <c r="I360" s="114"/>
      <c r="J360" s="98">
        <v>2120001029066</v>
      </c>
      <c r="K360" s="99"/>
      <c r="L360" s="99"/>
      <c r="M360" s="99"/>
      <c r="N360" s="99"/>
      <c r="O360" s="99"/>
      <c r="P360" s="100" t="s">
        <v>692</v>
      </c>
      <c r="Q360" s="100"/>
      <c r="R360" s="100"/>
      <c r="S360" s="100"/>
      <c r="T360" s="100"/>
      <c r="U360" s="100"/>
      <c r="V360" s="100"/>
      <c r="W360" s="100"/>
      <c r="X360" s="100"/>
      <c r="Y360" s="101">
        <v>59</v>
      </c>
      <c r="Z360" s="102"/>
      <c r="AA360" s="102"/>
      <c r="AB360" s="103"/>
      <c r="AC360" s="84" t="s">
        <v>242</v>
      </c>
      <c r="AD360" s="85"/>
      <c r="AE360" s="85"/>
      <c r="AF360" s="85"/>
      <c r="AG360" s="85"/>
      <c r="AH360" s="117">
        <v>1</v>
      </c>
      <c r="AI360" s="118"/>
      <c r="AJ360" s="118"/>
      <c r="AK360" s="118"/>
      <c r="AL360" s="88">
        <v>96.8</v>
      </c>
      <c r="AM360" s="89"/>
      <c r="AN360" s="89"/>
      <c r="AO360" s="90"/>
      <c r="AP360" s="91"/>
      <c r="AQ360" s="91"/>
      <c r="AR360" s="91"/>
      <c r="AS360" s="91"/>
      <c r="AT360" s="91"/>
      <c r="AU360" s="91"/>
      <c r="AV360" s="91"/>
      <c r="AW360" s="91"/>
      <c r="AX360" s="91"/>
      <c r="AY360">
        <f>COUNTA($C$360)</f>
        <v>1</v>
      </c>
    </row>
    <row r="361" spans="1:51" ht="30" customHeight="1" x14ac:dyDescent="0.15">
      <c r="A361" s="95">
        <v>3</v>
      </c>
      <c r="B361" s="95">
        <v>1</v>
      </c>
      <c r="C361" s="115" t="s">
        <v>683</v>
      </c>
      <c r="D361" s="114"/>
      <c r="E361" s="114"/>
      <c r="F361" s="114"/>
      <c r="G361" s="114"/>
      <c r="H361" s="114"/>
      <c r="I361" s="114"/>
      <c r="J361" s="98">
        <v>2011101013796</v>
      </c>
      <c r="K361" s="99"/>
      <c r="L361" s="99"/>
      <c r="M361" s="99"/>
      <c r="N361" s="99"/>
      <c r="O361" s="99"/>
      <c r="P361" s="116" t="s">
        <v>693</v>
      </c>
      <c r="Q361" s="100"/>
      <c r="R361" s="100"/>
      <c r="S361" s="100"/>
      <c r="T361" s="100"/>
      <c r="U361" s="100"/>
      <c r="V361" s="100"/>
      <c r="W361" s="100"/>
      <c r="X361" s="100"/>
      <c r="Y361" s="101">
        <v>46</v>
      </c>
      <c r="Z361" s="102"/>
      <c r="AA361" s="102"/>
      <c r="AB361" s="103"/>
      <c r="AC361" s="84" t="s">
        <v>242</v>
      </c>
      <c r="AD361" s="85"/>
      <c r="AE361" s="85"/>
      <c r="AF361" s="85"/>
      <c r="AG361" s="85"/>
      <c r="AH361" s="86">
        <v>2</v>
      </c>
      <c r="AI361" s="87"/>
      <c r="AJ361" s="87"/>
      <c r="AK361" s="87"/>
      <c r="AL361" s="88">
        <v>95.5</v>
      </c>
      <c r="AM361" s="89"/>
      <c r="AN361" s="89"/>
      <c r="AO361" s="90"/>
      <c r="AP361" s="91"/>
      <c r="AQ361" s="91"/>
      <c r="AR361" s="91"/>
      <c r="AS361" s="91"/>
      <c r="AT361" s="91"/>
      <c r="AU361" s="91"/>
      <c r="AV361" s="91"/>
      <c r="AW361" s="91"/>
      <c r="AX361" s="91"/>
      <c r="AY361">
        <f>COUNTA($C$361)</f>
        <v>1</v>
      </c>
    </row>
    <row r="362" spans="1:51" ht="30" customHeight="1" x14ac:dyDescent="0.15">
      <c r="A362" s="95">
        <v>4</v>
      </c>
      <c r="B362" s="95">
        <v>1</v>
      </c>
      <c r="C362" s="115" t="s">
        <v>684</v>
      </c>
      <c r="D362" s="114"/>
      <c r="E362" s="114"/>
      <c r="F362" s="114"/>
      <c r="G362" s="114"/>
      <c r="H362" s="114"/>
      <c r="I362" s="114"/>
      <c r="J362" s="98">
        <v>7210001012058</v>
      </c>
      <c r="K362" s="99"/>
      <c r="L362" s="99"/>
      <c r="M362" s="99"/>
      <c r="N362" s="99"/>
      <c r="O362" s="99"/>
      <c r="P362" s="116" t="s">
        <v>694</v>
      </c>
      <c r="Q362" s="100"/>
      <c r="R362" s="100"/>
      <c r="S362" s="100"/>
      <c r="T362" s="100"/>
      <c r="U362" s="100"/>
      <c r="V362" s="100"/>
      <c r="W362" s="100"/>
      <c r="X362" s="100"/>
      <c r="Y362" s="101">
        <v>15</v>
      </c>
      <c r="Z362" s="102"/>
      <c r="AA362" s="102"/>
      <c r="AB362" s="103"/>
      <c r="AC362" s="84" t="s">
        <v>242</v>
      </c>
      <c r="AD362" s="85"/>
      <c r="AE362" s="85"/>
      <c r="AF362" s="85"/>
      <c r="AG362" s="85"/>
      <c r="AH362" s="86">
        <v>2</v>
      </c>
      <c r="AI362" s="87"/>
      <c r="AJ362" s="87"/>
      <c r="AK362" s="87"/>
      <c r="AL362" s="88">
        <v>94.6</v>
      </c>
      <c r="AM362" s="89"/>
      <c r="AN362" s="89"/>
      <c r="AO362" s="90"/>
      <c r="AP362" s="91"/>
      <c r="AQ362" s="91"/>
      <c r="AR362" s="91"/>
      <c r="AS362" s="91"/>
      <c r="AT362" s="91"/>
      <c r="AU362" s="91"/>
      <c r="AV362" s="91"/>
      <c r="AW362" s="91"/>
      <c r="AX362" s="91"/>
      <c r="AY362">
        <f>COUNTA($C$362)</f>
        <v>1</v>
      </c>
    </row>
    <row r="363" spans="1:51" ht="30" customHeight="1" x14ac:dyDescent="0.15">
      <c r="A363" s="95">
        <v>5</v>
      </c>
      <c r="B363" s="95">
        <v>1</v>
      </c>
      <c r="C363" s="115" t="s">
        <v>685</v>
      </c>
      <c r="D363" s="114"/>
      <c r="E363" s="114"/>
      <c r="F363" s="114"/>
      <c r="G363" s="114"/>
      <c r="H363" s="114"/>
      <c r="I363" s="114"/>
      <c r="J363" s="98">
        <v>6120901019682</v>
      </c>
      <c r="K363" s="99"/>
      <c r="L363" s="99"/>
      <c r="M363" s="99"/>
      <c r="N363" s="99"/>
      <c r="O363" s="99"/>
      <c r="P363" s="100" t="s">
        <v>695</v>
      </c>
      <c r="Q363" s="100"/>
      <c r="R363" s="100"/>
      <c r="S363" s="100"/>
      <c r="T363" s="100"/>
      <c r="U363" s="100"/>
      <c r="V363" s="100"/>
      <c r="W363" s="100"/>
      <c r="X363" s="100"/>
      <c r="Y363" s="101">
        <v>7</v>
      </c>
      <c r="Z363" s="102"/>
      <c r="AA363" s="102"/>
      <c r="AB363" s="103"/>
      <c r="AC363" s="84" t="s">
        <v>242</v>
      </c>
      <c r="AD363" s="85"/>
      <c r="AE363" s="85"/>
      <c r="AF363" s="85"/>
      <c r="AG363" s="85"/>
      <c r="AH363" s="86">
        <v>1</v>
      </c>
      <c r="AI363" s="87"/>
      <c r="AJ363" s="87"/>
      <c r="AK363" s="87"/>
      <c r="AL363" s="88">
        <v>97.1</v>
      </c>
      <c r="AM363" s="89"/>
      <c r="AN363" s="89"/>
      <c r="AO363" s="90"/>
      <c r="AP363" s="91"/>
      <c r="AQ363" s="91"/>
      <c r="AR363" s="91"/>
      <c r="AS363" s="91"/>
      <c r="AT363" s="91"/>
      <c r="AU363" s="91"/>
      <c r="AV363" s="91"/>
      <c r="AW363" s="91"/>
      <c r="AX363" s="91"/>
      <c r="AY363">
        <f>COUNTA($C$363)</f>
        <v>1</v>
      </c>
    </row>
    <row r="364" spans="1:51" ht="30" customHeight="1" x14ac:dyDescent="0.15">
      <c r="A364" s="95">
        <v>6</v>
      </c>
      <c r="B364" s="95">
        <v>1</v>
      </c>
      <c r="C364" s="115" t="s">
        <v>686</v>
      </c>
      <c r="D364" s="114"/>
      <c r="E364" s="114"/>
      <c r="F364" s="114"/>
      <c r="G364" s="114"/>
      <c r="H364" s="114"/>
      <c r="I364" s="114"/>
      <c r="J364" s="98">
        <v>1010601001766</v>
      </c>
      <c r="K364" s="99"/>
      <c r="L364" s="99"/>
      <c r="M364" s="99"/>
      <c r="N364" s="99"/>
      <c r="O364" s="99"/>
      <c r="P364" s="100" t="s">
        <v>696</v>
      </c>
      <c r="Q364" s="100"/>
      <c r="R364" s="100"/>
      <c r="S364" s="100"/>
      <c r="T364" s="100"/>
      <c r="U364" s="100"/>
      <c r="V364" s="100"/>
      <c r="W364" s="100"/>
      <c r="X364" s="100"/>
      <c r="Y364" s="101">
        <v>4</v>
      </c>
      <c r="Z364" s="102"/>
      <c r="AA364" s="102"/>
      <c r="AB364" s="103"/>
      <c r="AC364" s="84" t="s">
        <v>242</v>
      </c>
      <c r="AD364" s="85"/>
      <c r="AE364" s="85"/>
      <c r="AF364" s="85"/>
      <c r="AG364" s="85"/>
      <c r="AH364" s="86">
        <v>1</v>
      </c>
      <c r="AI364" s="87"/>
      <c r="AJ364" s="87"/>
      <c r="AK364" s="87"/>
      <c r="AL364" s="88">
        <v>99.2</v>
      </c>
      <c r="AM364" s="89"/>
      <c r="AN364" s="89"/>
      <c r="AO364" s="90"/>
      <c r="AP364" s="91"/>
      <c r="AQ364" s="91"/>
      <c r="AR364" s="91"/>
      <c r="AS364" s="91"/>
      <c r="AT364" s="91"/>
      <c r="AU364" s="91"/>
      <c r="AV364" s="91"/>
      <c r="AW364" s="91"/>
      <c r="AX364" s="91"/>
      <c r="AY364">
        <f>COUNTA($C$364)</f>
        <v>1</v>
      </c>
    </row>
    <row r="365" spans="1:51" ht="30" customHeight="1" x14ac:dyDescent="0.15">
      <c r="A365" s="95">
        <v>7</v>
      </c>
      <c r="B365" s="95">
        <v>1</v>
      </c>
      <c r="C365" s="115" t="s">
        <v>687</v>
      </c>
      <c r="D365" s="114"/>
      <c r="E365" s="114"/>
      <c r="F365" s="114"/>
      <c r="G365" s="114"/>
      <c r="H365" s="114"/>
      <c r="I365" s="114"/>
      <c r="J365" s="98">
        <v>2011101066274</v>
      </c>
      <c r="K365" s="99"/>
      <c r="L365" s="99"/>
      <c r="M365" s="99"/>
      <c r="N365" s="99"/>
      <c r="O365" s="99"/>
      <c r="P365" s="100" t="s">
        <v>697</v>
      </c>
      <c r="Q365" s="100"/>
      <c r="R365" s="100"/>
      <c r="S365" s="100"/>
      <c r="T365" s="100"/>
      <c r="U365" s="100"/>
      <c r="V365" s="100"/>
      <c r="W365" s="100"/>
      <c r="X365" s="100"/>
      <c r="Y365" s="101">
        <v>3</v>
      </c>
      <c r="Z365" s="102"/>
      <c r="AA365" s="102"/>
      <c r="AB365" s="103"/>
      <c r="AC365" s="84" t="s">
        <v>242</v>
      </c>
      <c r="AD365" s="85"/>
      <c r="AE365" s="85"/>
      <c r="AF365" s="85"/>
      <c r="AG365" s="85"/>
      <c r="AH365" s="86">
        <v>2</v>
      </c>
      <c r="AI365" s="87"/>
      <c r="AJ365" s="87"/>
      <c r="AK365" s="87"/>
      <c r="AL365" s="88">
        <v>86.8</v>
      </c>
      <c r="AM365" s="89"/>
      <c r="AN365" s="89"/>
      <c r="AO365" s="90"/>
      <c r="AP365" s="91"/>
      <c r="AQ365" s="91"/>
      <c r="AR365" s="91"/>
      <c r="AS365" s="91"/>
      <c r="AT365" s="91"/>
      <c r="AU365" s="91"/>
      <c r="AV365" s="91"/>
      <c r="AW365" s="91"/>
      <c r="AX365" s="91"/>
      <c r="AY365">
        <f>COUNTA($C$365)</f>
        <v>1</v>
      </c>
    </row>
    <row r="366" spans="1:51" ht="30" customHeight="1" x14ac:dyDescent="0.15">
      <c r="A366" s="95">
        <v>8</v>
      </c>
      <c r="B366" s="95">
        <v>1</v>
      </c>
      <c r="C366" s="114" t="s">
        <v>688</v>
      </c>
      <c r="D366" s="114"/>
      <c r="E366" s="114"/>
      <c r="F366" s="114"/>
      <c r="G366" s="114"/>
      <c r="H366" s="114"/>
      <c r="I366" s="114"/>
      <c r="J366" s="98">
        <v>9012801001778</v>
      </c>
      <c r="K366" s="99"/>
      <c r="L366" s="99"/>
      <c r="M366" s="99"/>
      <c r="N366" s="99"/>
      <c r="O366" s="99"/>
      <c r="P366" s="100" t="s">
        <v>698</v>
      </c>
      <c r="Q366" s="100"/>
      <c r="R366" s="100"/>
      <c r="S366" s="100"/>
      <c r="T366" s="100"/>
      <c r="U366" s="100"/>
      <c r="V366" s="100"/>
      <c r="W366" s="100"/>
      <c r="X366" s="100"/>
      <c r="Y366" s="101">
        <v>3</v>
      </c>
      <c r="Z366" s="102"/>
      <c r="AA366" s="102"/>
      <c r="AB366" s="103"/>
      <c r="AC366" s="84" t="s">
        <v>242</v>
      </c>
      <c r="AD366" s="85"/>
      <c r="AE366" s="85"/>
      <c r="AF366" s="85"/>
      <c r="AG366" s="85"/>
      <c r="AH366" s="86">
        <v>2</v>
      </c>
      <c r="AI366" s="87"/>
      <c r="AJ366" s="87"/>
      <c r="AK366" s="87"/>
      <c r="AL366" s="88">
        <v>96.4</v>
      </c>
      <c r="AM366" s="89"/>
      <c r="AN366" s="89"/>
      <c r="AO366" s="90"/>
      <c r="AP366" s="91"/>
      <c r="AQ366" s="91"/>
      <c r="AR366" s="91"/>
      <c r="AS366" s="91"/>
      <c r="AT366" s="91"/>
      <c r="AU366" s="91"/>
      <c r="AV366" s="91"/>
      <c r="AW366" s="91"/>
      <c r="AX366" s="91"/>
      <c r="AY366">
        <f>COUNTA($C$366)</f>
        <v>1</v>
      </c>
    </row>
    <row r="367" spans="1:51" ht="30" customHeight="1" x14ac:dyDescent="0.15">
      <c r="A367" s="95">
        <v>9</v>
      </c>
      <c r="B367" s="95">
        <v>1</v>
      </c>
      <c r="C367" s="114" t="s">
        <v>689</v>
      </c>
      <c r="D367" s="114"/>
      <c r="E367" s="114"/>
      <c r="F367" s="114"/>
      <c r="G367" s="114"/>
      <c r="H367" s="114"/>
      <c r="I367" s="114"/>
      <c r="J367" s="98">
        <v>2020001012577</v>
      </c>
      <c r="K367" s="99"/>
      <c r="L367" s="99"/>
      <c r="M367" s="99"/>
      <c r="N367" s="99"/>
      <c r="O367" s="99"/>
      <c r="P367" s="100" t="s">
        <v>699</v>
      </c>
      <c r="Q367" s="100"/>
      <c r="R367" s="100"/>
      <c r="S367" s="100"/>
      <c r="T367" s="100"/>
      <c r="U367" s="100"/>
      <c r="V367" s="100"/>
      <c r="W367" s="100"/>
      <c r="X367" s="100"/>
      <c r="Y367" s="101">
        <v>2</v>
      </c>
      <c r="Z367" s="102"/>
      <c r="AA367" s="102"/>
      <c r="AB367" s="103"/>
      <c r="AC367" s="84" t="s">
        <v>242</v>
      </c>
      <c r="AD367" s="85"/>
      <c r="AE367" s="85"/>
      <c r="AF367" s="85"/>
      <c r="AG367" s="85"/>
      <c r="AH367" s="86">
        <v>2</v>
      </c>
      <c r="AI367" s="87"/>
      <c r="AJ367" s="87"/>
      <c r="AK367" s="87"/>
      <c r="AL367" s="88">
        <v>92.1</v>
      </c>
      <c r="AM367" s="89"/>
      <c r="AN367" s="89"/>
      <c r="AO367" s="90"/>
      <c r="AP367" s="91"/>
      <c r="AQ367" s="91"/>
      <c r="AR367" s="91"/>
      <c r="AS367" s="91"/>
      <c r="AT367" s="91"/>
      <c r="AU367" s="91"/>
      <c r="AV367" s="91"/>
      <c r="AW367" s="91"/>
      <c r="AX367" s="91"/>
      <c r="AY367">
        <f>COUNTA($C$367)</f>
        <v>1</v>
      </c>
    </row>
    <row r="368" spans="1:51" ht="42.75" customHeight="1" x14ac:dyDescent="0.15">
      <c r="A368" s="95">
        <v>10</v>
      </c>
      <c r="B368" s="95">
        <v>1</v>
      </c>
      <c r="C368" s="114" t="s">
        <v>690</v>
      </c>
      <c r="D368" s="114"/>
      <c r="E368" s="114"/>
      <c r="F368" s="114"/>
      <c r="G368" s="114"/>
      <c r="H368" s="114"/>
      <c r="I368" s="114"/>
      <c r="J368" s="98">
        <v>1010401007261</v>
      </c>
      <c r="K368" s="99"/>
      <c r="L368" s="99"/>
      <c r="M368" s="99"/>
      <c r="N368" s="99"/>
      <c r="O368" s="99"/>
      <c r="P368" s="100" t="s">
        <v>700</v>
      </c>
      <c r="Q368" s="100"/>
      <c r="R368" s="100"/>
      <c r="S368" s="100"/>
      <c r="T368" s="100"/>
      <c r="U368" s="100"/>
      <c r="V368" s="100"/>
      <c r="W368" s="100"/>
      <c r="X368" s="100"/>
      <c r="Y368" s="101">
        <v>1</v>
      </c>
      <c r="Z368" s="102"/>
      <c r="AA368" s="102"/>
      <c r="AB368" s="103"/>
      <c r="AC368" s="84" t="s">
        <v>242</v>
      </c>
      <c r="AD368" s="85"/>
      <c r="AE368" s="85"/>
      <c r="AF368" s="85"/>
      <c r="AG368" s="85"/>
      <c r="AH368" s="86">
        <v>1</v>
      </c>
      <c r="AI368" s="87"/>
      <c r="AJ368" s="87"/>
      <c r="AK368" s="87"/>
      <c r="AL368" s="88">
        <v>99.6</v>
      </c>
      <c r="AM368" s="89"/>
      <c r="AN368" s="89"/>
      <c r="AO368" s="90"/>
      <c r="AP368" s="91"/>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191</v>
      </c>
      <c r="K391" s="120"/>
      <c r="L391" s="120"/>
      <c r="M391" s="120"/>
      <c r="N391" s="120"/>
      <c r="O391" s="120"/>
      <c r="P391" s="121" t="s">
        <v>25</v>
      </c>
      <c r="Q391" s="121"/>
      <c r="R391" s="121"/>
      <c r="S391" s="121"/>
      <c r="T391" s="121"/>
      <c r="U391" s="121"/>
      <c r="V391" s="121"/>
      <c r="W391" s="121"/>
      <c r="X391" s="121"/>
      <c r="Y391" s="122" t="s">
        <v>190</v>
      </c>
      <c r="Z391" s="123"/>
      <c r="AA391" s="123"/>
      <c r="AB391" s="123"/>
      <c r="AC391" s="105" t="s">
        <v>220</v>
      </c>
      <c r="AD391" s="105"/>
      <c r="AE391" s="105"/>
      <c r="AF391" s="105"/>
      <c r="AG391" s="105"/>
      <c r="AH391" s="122" t="s">
        <v>238</v>
      </c>
      <c r="AI391" s="119"/>
      <c r="AJ391" s="119"/>
      <c r="AK391" s="119"/>
      <c r="AL391" s="119" t="s">
        <v>19</v>
      </c>
      <c r="AM391" s="119"/>
      <c r="AN391" s="119"/>
      <c r="AO391" s="124"/>
      <c r="AP391" s="108" t="s">
        <v>192</v>
      </c>
      <c r="AQ391" s="108"/>
      <c r="AR391" s="108"/>
      <c r="AS391" s="108"/>
      <c r="AT391" s="108"/>
      <c r="AU391" s="108"/>
      <c r="AV391" s="108"/>
      <c r="AW391" s="108"/>
      <c r="AX391" s="108"/>
      <c r="AY391">
        <f>$AY$389</f>
        <v>1</v>
      </c>
    </row>
    <row r="392" spans="1:51" ht="45" customHeight="1" x14ac:dyDescent="0.15">
      <c r="A392" s="95">
        <v>1</v>
      </c>
      <c r="B392" s="95">
        <v>1</v>
      </c>
      <c r="C392" s="114" t="s">
        <v>701</v>
      </c>
      <c r="D392" s="114"/>
      <c r="E392" s="114"/>
      <c r="F392" s="114"/>
      <c r="G392" s="114"/>
      <c r="H392" s="114"/>
      <c r="I392" s="114"/>
      <c r="J392" s="98">
        <v>4310001003520</v>
      </c>
      <c r="K392" s="99"/>
      <c r="L392" s="99"/>
      <c r="M392" s="99"/>
      <c r="N392" s="99"/>
      <c r="O392" s="99"/>
      <c r="P392" s="100" t="s">
        <v>711</v>
      </c>
      <c r="Q392" s="100"/>
      <c r="R392" s="100"/>
      <c r="S392" s="100"/>
      <c r="T392" s="100"/>
      <c r="U392" s="100"/>
      <c r="V392" s="100"/>
      <c r="W392" s="100"/>
      <c r="X392" s="100"/>
      <c r="Y392" s="101">
        <v>423</v>
      </c>
      <c r="Z392" s="102"/>
      <c r="AA392" s="102"/>
      <c r="AB392" s="103"/>
      <c r="AC392" s="84" t="s">
        <v>247</v>
      </c>
      <c r="AD392" s="85"/>
      <c r="AE392" s="85"/>
      <c r="AF392" s="85"/>
      <c r="AG392" s="85"/>
      <c r="AH392" s="117">
        <v>1</v>
      </c>
      <c r="AI392" s="118"/>
      <c r="AJ392" s="118"/>
      <c r="AK392" s="118"/>
      <c r="AL392" s="88">
        <v>100</v>
      </c>
      <c r="AM392" s="89"/>
      <c r="AN392" s="89"/>
      <c r="AO392" s="90"/>
      <c r="AP392" s="91"/>
      <c r="AQ392" s="91"/>
      <c r="AR392" s="91"/>
      <c r="AS392" s="91"/>
      <c r="AT392" s="91"/>
      <c r="AU392" s="91"/>
      <c r="AV392" s="91"/>
      <c r="AW392" s="91"/>
      <c r="AX392" s="91"/>
      <c r="AY392">
        <f>$AY$389</f>
        <v>1</v>
      </c>
    </row>
    <row r="393" spans="1:51" ht="45" customHeight="1" x14ac:dyDescent="0.15">
      <c r="A393" s="95">
        <v>2</v>
      </c>
      <c r="B393" s="95">
        <v>1</v>
      </c>
      <c r="C393" s="115" t="s">
        <v>702</v>
      </c>
      <c r="D393" s="114"/>
      <c r="E393" s="114"/>
      <c r="F393" s="114"/>
      <c r="G393" s="114"/>
      <c r="H393" s="114"/>
      <c r="I393" s="114"/>
      <c r="J393" s="98">
        <v>3012701002295</v>
      </c>
      <c r="K393" s="99"/>
      <c r="L393" s="99"/>
      <c r="M393" s="99"/>
      <c r="N393" s="99"/>
      <c r="O393" s="99"/>
      <c r="P393" s="100" t="s">
        <v>712</v>
      </c>
      <c r="Q393" s="100"/>
      <c r="R393" s="100"/>
      <c r="S393" s="100"/>
      <c r="T393" s="100"/>
      <c r="U393" s="100"/>
      <c r="V393" s="100"/>
      <c r="W393" s="100"/>
      <c r="X393" s="100"/>
      <c r="Y393" s="101">
        <v>112</v>
      </c>
      <c r="Z393" s="102"/>
      <c r="AA393" s="102"/>
      <c r="AB393" s="103"/>
      <c r="AC393" s="84" t="s">
        <v>249</v>
      </c>
      <c r="AD393" s="85"/>
      <c r="AE393" s="85"/>
      <c r="AF393" s="85"/>
      <c r="AG393" s="85"/>
      <c r="AH393" s="117">
        <v>1</v>
      </c>
      <c r="AI393" s="118"/>
      <c r="AJ393" s="118"/>
      <c r="AK393" s="118"/>
      <c r="AL393" s="88">
        <v>100</v>
      </c>
      <c r="AM393" s="89"/>
      <c r="AN393" s="89"/>
      <c r="AO393" s="90"/>
      <c r="AP393" s="91"/>
      <c r="AQ393" s="91"/>
      <c r="AR393" s="91"/>
      <c r="AS393" s="91"/>
      <c r="AT393" s="91"/>
      <c r="AU393" s="91"/>
      <c r="AV393" s="91"/>
      <c r="AW393" s="91"/>
      <c r="AX393" s="91"/>
      <c r="AY393">
        <f>COUNTA($C$393)</f>
        <v>1</v>
      </c>
    </row>
    <row r="394" spans="1:51" ht="54" customHeight="1" x14ac:dyDescent="0.15">
      <c r="A394" s="95">
        <v>3</v>
      </c>
      <c r="B394" s="95">
        <v>1</v>
      </c>
      <c r="C394" s="115" t="s">
        <v>703</v>
      </c>
      <c r="D394" s="114"/>
      <c r="E394" s="114"/>
      <c r="F394" s="114"/>
      <c r="G394" s="114"/>
      <c r="H394" s="114"/>
      <c r="I394" s="114"/>
      <c r="J394" s="98">
        <v>7011101040547</v>
      </c>
      <c r="K394" s="99"/>
      <c r="L394" s="99"/>
      <c r="M394" s="99"/>
      <c r="N394" s="99"/>
      <c r="O394" s="99"/>
      <c r="P394" s="116" t="s">
        <v>713</v>
      </c>
      <c r="Q394" s="100"/>
      <c r="R394" s="100"/>
      <c r="S394" s="100"/>
      <c r="T394" s="100"/>
      <c r="U394" s="100"/>
      <c r="V394" s="100"/>
      <c r="W394" s="100"/>
      <c r="X394" s="100"/>
      <c r="Y394" s="101">
        <v>77</v>
      </c>
      <c r="Z394" s="102"/>
      <c r="AA394" s="102"/>
      <c r="AB394" s="103"/>
      <c r="AC394" s="84" t="s">
        <v>249</v>
      </c>
      <c r="AD394" s="85"/>
      <c r="AE394" s="85"/>
      <c r="AF394" s="85"/>
      <c r="AG394" s="85"/>
      <c r="AH394" s="86">
        <v>1</v>
      </c>
      <c r="AI394" s="87"/>
      <c r="AJ394" s="87"/>
      <c r="AK394" s="87"/>
      <c r="AL394" s="88">
        <v>100</v>
      </c>
      <c r="AM394" s="89"/>
      <c r="AN394" s="89"/>
      <c r="AO394" s="90"/>
      <c r="AP394" s="91"/>
      <c r="AQ394" s="91"/>
      <c r="AR394" s="91"/>
      <c r="AS394" s="91"/>
      <c r="AT394" s="91"/>
      <c r="AU394" s="91"/>
      <c r="AV394" s="91"/>
      <c r="AW394" s="91"/>
      <c r="AX394" s="91"/>
      <c r="AY394">
        <f>COUNTA($C$394)</f>
        <v>1</v>
      </c>
    </row>
    <row r="395" spans="1:51" ht="45.75" customHeight="1" x14ac:dyDescent="0.15">
      <c r="A395" s="95">
        <v>4</v>
      </c>
      <c r="B395" s="95">
        <v>1</v>
      </c>
      <c r="C395" s="115" t="s">
        <v>704</v>
      </c>
      <c r="D395" s="114"/>
      <c r="E395" s="114"/>
      <c r="F395" s="114"/>
      <c r="G395" s="114"/>
      <c r="H395" s="114"/>
      <c r="I395" s="114"/>
      <c r="J395" s="98">
        <v>9021001026338</v>
      </c>
      <c r="K395" s="99"/>
      <c r="L395" s="99"/>
      <c r="M395" s="99"/>
      <c r="N395" s="99"/>
      <c r="O395" s="99"/>
      <c r="P395" s="116" t="s">
        <v>714</v>
      </c>
      <c r="Q395" s="100"/>
      <c r="R395" s="100"/>
      <c r="S395" s="100"/>
      <c r="T395" s="100"/>
      <c r="U395" s="100"/>
      <c r="V395" s="100"/>
      <c r="W395" s="100"/>
      <c r="X395" s="100"/>
      <c r="Y395" s="101">
        <v>14</v>
      </c>
      <c r="Z395" s="102"/>
      <c r="AA395" s="102"/>
      <c r="AB395" s="103"/>
      <c r="AC395" s="84" t="s">
        <v>247</v>
      </c>
      <c r="AD395" s="85"/>
      <c r="AE395" s="85"/>
      <c r="AF395" s="85"/>
      <c r="AG395" s="85"/>
      <c r="AH395" s="86">
        <v>1</v>
      </c>
      <c r="AI395" s="87"/>
      <c r="AJ395" s="87"/>
      <c r="AK395" s="87"/>
      <c r="AL395" s="88">
        <v>100</v>
      </c>
      <c r="AM395" s="89"/>
      <c r="AN395" s="89"/>
      <c r="AO395" s="90"/>
      <c r="AP395" s="91"/>
      <c r="AQ395" s="91"/>
      <c r="AR395" s="91"/>
      <c r="AS395" s="91"/>
      <c r="AT395" s="91"/>
      <c r="AU395" s="91"/>
      <c r="AV395" s="91"/>
      <c r="AW395" s="91"/>
      <c r="AX395" s="91"/>
      <c r="AY395">
        <f>COUNTA($C$395)</f>
        <v>1</v>
      </c>
    </row>
    <row r="396" spans="1:51" ht="45.75" customHeight="1" x14ac:dyDescent="0.15">
      <c r="A396" s="95">
        <v>5</v>
      </c>
      <c r="B396" s="95">
        <v>1</v>
      </c>
      <c r="C396" s="114" t="s">
        <v>705</v>
      </c>
      <c r="D396" s="114"/>
      <c r="E396" s="114"/>
      <c r="F396" s="114"/>
      <c r="G396" s="114"/>
      <c r="H396" s="114"/>
      <c r="I396" s="114"/>
      <c r="J396" s="98">
        <v>9010701005032</v>
      </c>
      <c r="K396" s="99"/>
      <c r="L396" s="99"/>
      <c r="M396" s="99"/>
      <c r="N396" s="99"/>
      <c r="O396" s="99"/>
      <c r="P396" s="100" t="s">
        <v>715</v>
      </c>
      <c r="Q396" s="100"/>
      <c r="R396" s="100"/>
      <c r="S396" s="100"/>
      <c r="T396" s="100"/>
      <c r="U396" s="100"/>
      <c r="V396" s="100"/>
      <c r="W396" s="100"/>
      <c r="X396" s="100"/>
      <c r="Y396" s="101">
        <v>14</v>
      </c>
      <c r="Z396" s="102"/>
      <c r="AA396" s="102"/>
      <c r="AB396" s="103"/>
      <c r="AC396" s="84" t="s">
        <v>249</v>
      </c>
      <c r="AD396" s="85"/>
      <c r="AE396" s="85"/>
      <c r="AF396" s="85"/>
      <c r="AG396" s="85"/>
      <c r="AH396" s="86">
        <v>1</v>
      </c>
      <c r="AI396" s="87"/>
      <c r="AJ396" s="87"/>
      <c r="AK396" s="87"/>
      <c r="AL396" s="88">
        <v>100</v>
      </c>
      <c r="AM396" s="89"/>
      <c r="AN396" s="89"/>
      <c r="AO396" s="90"/>
      <c r="AP396" s="91"/>
      <c r="AQ396" s="91"/>
      <c r="AR396" s="91"/>
      <c r="AS396" s="91"/>
      <c r="AT396" s="91"/>
      <c r="AU396" s="91"/>
      <c r="AV396" s="91"/>
      <c r="AW396" s="91"/>
      <c r="AX396" s="91"/>
      <c r="AY396">
        <f>COUNTA($C$396)</f>
        <v>1</v>
      </c>
    </row>
    <row r="397" spans="1:51" ht="60" customHeight="1" x14ac:dyDescent="0.15">
      <c r="A397" s="95">
        <v>6</v>
      </c>
      <c r="B397" s="95">
        <v>1</v>
      </c>
      <c r="C397" s="114" t="s">
        <v>706</v>
      </c>
      <c r="D397" s="114"/>
      <c r="E397" s="114"/>
      <c r="F397" s="114"/>
      <c r="G397" s="114"/>
      <c r="H397" s="114"/>
      <c r="I397" s="114"/>
      <c r="J397" s="98">
        <v>7020001122958</v>
      </c>
      <c r="K397" s="99"/>
      <c r="L397" s="99"/>
      <c r="M397" s="99"/>
      <c r="N397" s="99"/>
      <c r="O397" s="99"/>
      <c r="P397" s="100" t="s">
        <v>716</v>
      </c>
      <c r="Q397" s="100"/>
      <c r="R397" s="100"/>
      <c r="S397" s="100"/>
      <c r="T397" s="100"/>
      <c r="U397" s="100"/>
      <c r="V397" s="100"/>
      <c r="W397" s="100"/>
      <c r="X397" s="100"/>
      <c r="Y397" s="101">
        <v>10</v>
      </c>
      <c r="Z397" s="102"/>
      <c r="AA397" s="102"/>
      <c r="AB397" s="103"/>
      <c r="AC397" s="84" t="s">
        <v>247</v>
      </c>
      <c r="AD397" s="85"/>
      <c r="AE397" s="85"/>
      <c r="AF397" s="85"/>
      <c r="AG397" s="85"/>
      <c r="AH397" s="86">
        <v>1</v>
      </c>
      <c r="AI397" s="87"/>
      <c r="AJ397" s="87"/>
      <c r="AK397" s="87"/>
      <c r="AL397" s="88">
        <v>100</v>
      </c>
      <c r="AM397" s="89"/>
      <c r="AN397" s="89"/>
      <c r="AO397" s="90"/>
      <c r="AP397" s="91"/>
      <c r="AQ397" s="91"/>
      <c r="AR397" s="91"/>
      <c r="AS397" s="91"/>
      <c r="AT397" s="91"/>
      <c r="AU397" s="91"/>
      <c r="AV397" s="91"/>
      <c r="AW397" s="91"/>
      <c r="AX397" s="91"/>
      <c r="AY397">
        <f>COUNTA($C$397)</f>
        <v>1</v>
      </c>
    </row>
    <row r="398" spans="1:51" ht="56.25" customHeight="1" x14ac:dyDescent="0.15">
      <c r="A398" s="95">
        <v>7</v>
      </c>
      <c r="B398" s="95">
        <v>1</v>
      </c>
      <c r="C398" s="114" t="s">
        <v>707</v>
      </c>
      <c r="D398" s="114"/>
      <c r="E398" s="114"/>
      <c r="F398" s="114"/>
      <c r="G398" s="114"/>
      <c r="H398" s="114"/>
      <c r="I398" s="114"/>
      <c r="J398" s="98">
        <v>7010401007116</v>
      </c>
      <c r="K398" s="99"/>
      <c r="L398" s="99"/>
      <c r="M398" s="99"/>
      <c r="N398" s="99"/>
      <c r="O398" s="99"/>
      <c r="P398" s="100" t="s">
        <v>717</v>
      </c>
      <c r="Q398" s="100"/>
      <c r="R398" s="100"/>
      <c r="S398" s="100"/>
      <c r="T398" s="100"/>
      <c r="U398" s="100"/>
      <c r="V398" s="100"/>
      <c r="W398" s="100"/>
      <c r="X398" s="100"/>
      <c r="Y398" s="101">
        <v>10</v>
      </c>
      <c r="Z398" s="102"/>
      <c r="AA398" s="102"/>
      <c r="AB398" s="103"/>
      <c r="AC398" s="84" t="s">
        <v>249</v>
      </c>
      <c r="AD398" s="85"/>
      <c r="AE398" s="85"/>
      <c r="AF398" s="85"/>
      <c r="AG398" s="85"/>
      <c r="AH398" s="86">
        <v>1</v>
      </c>
      <c r="AI398" s="87"/>
      <c r="AJ398" s="87"/>
      <c r="AK398" s="87"/>
      <c r="AL398" s="88">
        <v>100</v>
      </c>
      <c r="AM398" s="89"/>
      <c r="AN398" s="89"/>
      <c r="AO398" s="90"/>
      <c r="AP398" s="91"/>
      <c r="AQ398" s="91"/>
      <c r="AR398" s="91"/>
      <c r="AS398" s="91"/>
      <c r="AT398" s="91"/>
      <c r="AU398" s="91"/>
      <c r="AV398" s="91"/>
      <c r="AW398" s="91"/>
      <c r="AX398" s="91"/>
      <c r="AY398">
        <f>COUNTA($C$398)</f>
        <v>1</v>
      </c>
    </row>
    <row r="399" spans="1:51" ht="45" customHeight="1" x14ac:dyDescent="0.15">
      <c r="A399" s="95">
        <v>8</v>
      </c>
      <c r="B399" s="95">
        <v>1</v>
      </c>
      <c r="C399" s="114" t="s">
        <v>708</v>
      </c>
      <c r="D399" s="114"/>
      <c r="E399" s="114"/>
      <c r="F399" s="114"/>
      <c r="G399" s="114"/>
      <c r="H399" s="114"/>
      <c r="I399" s="114"/>
      <c r="J399" s="98">
        <v>1010701014593</v>
      </c>
      <c r="K399" s="99"/>
      <c r="L399" s="99"/>
      <c r="M399" s="99"/>
      <c r="N399" s="99"/>
      <c r="O399" s="99"/>
      <c r="P399" s="100" t="s">
        <v>718</v>
      </c>
      <c r="Q399" s="100"/>
      <c r="R399" s="100"/>
      <c r="S399" s="100"/>
      <c r="T399" s="100"/>
      <c r="U399" s="100"/>
      <c r="V399" s="100"/>
      <c r="W399" s="100"/>
      <c r="X399" s="100"/>
      <c r="Y399" s="101">
        <v>8</v>
      </c>
      <c r="Z399" s="102"/>
      <c r="AA399" s="102"/>
      <c r="AB399" s="103"/>
      <c r="AC399" s="84" t="s">
        <v>247</v>
      </c>
      <c r="AD399" s="85"/>
      <c r="AE399" s="85"/>
      <c r="AF399" s="85"/>
      <c r="AG399" s="85"/>
      <c r="AH399" s="86" t="s">
        <v>601</v>
      </c>
      <c r="AI399" s="87"/>
      <c r="AJ399" s="87"/>
      <c r="AK399" s="87"/>
      <c r="AL399" s="88">
        <v>93.2</v>
      </c>
      <c r="AM399" s="89"/>
      <c r="AN399" s="89"/>
      <c r="AO399" s="90"/>
      <c r="AP399" s="91"/>
      <c r="AQ399" s="91"/>
      <c r="AR399" s="91"/>
      <c r="AS399" s="91"/>
      <c r="AT399" s="91"/>
      <c r="AU399" s="91"/>
      <c r="AV399" s="91"/>
      <c r="AW399" s="91"/>
      <c r="AX399" s="91"/>
      <c r="AY399">
        <f>COUNTA($C$399)</f>
        <v>1</v>
      </c>
    </row>
    <row r="400" spans="1:51" ht="45" customHeight="1" x14ac:dyDescent="0.15">
      <c r="A400" s="95">
        <v>9</v>
      </c>
      <c r="B400" s="95">
        <v>1</v>
      </c>
      <c r="C400" s="114" t="s">
        <v>709</v>
      </c>
      <c r="D400" s="114"/>
      <c r="E400" s="114"/>
      <c r="F400" s="114"/>
      <c r="G400" s="114"/>
      <c r="H400" s="114"/>
      <c r="I400" s="114"/>
      <c r="J400" s="98">
        <v>5010401046371</v>
      </c>
      <c r="K400" s="99"/>
      <c r="L400" s="99"/>
      <c r="M400" s="99"/>
      <c r="N400" s="99"/>
      <c r="O400" s="99"/>
      <c r="P400" s="100" t="s">
        <v>719</v>
      </c>
      <c r="Q400" s="100"/>
      <c r="R400" s="100"/>
      <c r="S400" s="100"/>
      <c r="T400" s="100"/>
      <c r="U400" s="100"/>
      <c r="V400" s="100"/>
      <c r="W400" s="100"/>
      <c r="X400" s="100"/>
      <c r="Y400" s="101">
        <v>7</v>
      </c>
      <c r="Z400" s="102"/>
      <c r="AA400" s="102"/>
      <c r="AB400" s="103"/>
      <c r="AC400" s="84" t="s">
        <v>247</v>
      </c>
      <c r="AD400" s="85"/>
      <c r="AE400" s="85"/>
      <c r="AF400" s="85"/>
      <c r="AG400" s="85"/>
      <c r="AH400" s="86" t="s">
        <v>601</v>
      </c>
      <c r="AI400" s="87"/>
      <c r="AJ400" s="87"/>
      <c r="AK400" s="87"/>
      <c r="AL400" s="88">
        <v>96.9</v>
      </c>
      <c r="AM400" s="89"/>
      <c r="AN400" s="89"/>
      <c r="AO400" s="90"/>
      <c r="AP400" s="91"/>
      <c r="AQ400" s="91"/>
      <c r="AR400" s="91"/>
      <c r="AS400" s="91"/>
      <c r="AT400" s="91"/>
      <c r="AU400" s="91"/>
      <c r="AV400" s="91"/>
      <c r="AW400" s="91"/>
      <c r="AX400" s="91"/>
      <c r="AY400">
        <f>COUNTA($C$400)</f>
        <v>1</v>
      </c>
    </row>
    <row r="401" spans="1:51" ht="45" customHeight="1" x14ac:dyDescent="0.15">
      <c r="A401" s="95">
        <v>10</v>
      </c>
      <c r="B401" s="95">
        <v>1</v>
      </c>
      <c r="C401" s="114" t="s">
        <v>710</v>
      </c>
      <c r="D401" s="114"/>
      <c r="E401" s="114"/>
      <c r="F401" s="114"/>
      <c r="G401" s="114"/>
      <c r="H401" s="114"/>
      <c r="I401" s="114"/>
      <c r="J401" s="98">
        <v>4010401048591</v>
      </c>
      <c r="K401" s="99"/>
      <c r="L401" s="99"/>
      <c r="M401" s="99"/>
      <c r="N401" s="99"/>
      <c r="O401" s="99"/>
      <c r="P401" s="100" t="s">
        <v>720</v>
      </c>
      <c r="Q401" s="100"/>
      <c r="R401" s="100"/>
      <c r="S401" s="100"/>
      <c r="T401" s="100"/>
      <c r="U401" s="100"/>
      <c r="V401" s="100"/>
      <c r="W401" s="100"/>
      <c r="X401" s="100"/>
      <c r="Y401" s="101">
        <v>5</v>
      </c>
      <c r="Z401" s="102"/>
      <c r="AA401" s="102"/>
      <c r="AB401" s="103"/>
      <c r="AC401" s="84" t="s">
        <v>247</v>
      </c>
      <c r="AD401" s="85"/>
      <c r="AE401" s="85"/>
      <c r="AF401" s="85"/>
      <c r="AG401" s="85"/>
      <c r="AH401" s="86">
        <v>1</v>
      </c>
      <c r="AI401" s="87"/>
      <c r="AJ401" s="87"/>
      <c r="AK401" s="87"/>
      <c r="AL401" s="88">
        <v>96</v>
      </c>
      <c r="AM401" s="89"/>
      <c r="AN401" s="89"/>
      <c r="AO401" s="90"/>
      <c r="AP401" s="91"/>
      <c r="AQ401" s="91"/>
      <c r="AR401" s="91"/>
      <c r="AS401" s="91"/>
      <c r="AT401" s="91"/>
      <c r="AU401" s="91"/>
      <c r="AV401" s="91"/>
      <c r="AW401" s="91"/>
      <c r="AX401" s="91"/>
      <c r="AY401">
        <f>COUNTA($C$401)</f>
        <v>1</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191</v>
      </c>
      <c r="K424" s="120"/>
      <c r="L424" s="120"/>
      <c r="M424" s="120"/>
      <c r="N424" s="120"/>
      <c r="O424" s="120"/>
      <c r="P424" s="121" t="s">
        <v>25</v>
      </c>
      <c r="Q424" s="121"/>
      <c r="R424" s="121"/>
      <c r="S424" s="121"/>
      <c r="T424" s="121"/>
      <c r="U424" s="121"/>
      <c r="V424" s="121"/>
      <c r="W424" s="121"/>
      <c r="X424" s="121"/>
      <c r="Y424" s="122" t="s">
        <v>190</v>
      </c>
      <c r="Z424" s="123"/>
      <c r="AA424" s="123"/>
      <c r="AB424" s="123"/>
      <c r="AC424" s="105" t="s">
        <v>220</v>
      </c>
      <c r="AD424" s="105"/>
      <c r="AE424" s="105"/>
      <c r="AF424" s="105"/>
      <c r="AG424" s="105"/>
      <c r="AH424" s="122" t="s">
        <v>238</v>
      </c>
      <c r="AI424" s="119"/>
      <c r="AJ424" s="119"/>
      <c r="AK424" s="119"/>
      <c r="AL424" s="119" t="s">
        <v>19</v>
      </c>
      <c r="AM424" s="119"/>
      <c r="AN424" s="119"/>
      <c r="AO424" s="124"/>
      <c r="AP424" s="108" t="s">
        <v>192</v>
      </c>
      <c r="AQ424" s="108"/>
      <c r="AR424" s="108"/>
      <c r="AS424" s="108"/>
      <c r="AT424" s="108"/>
      <c r="AU424" s="108"/>
      <c r="AV424" s="108"/>
      <c r="AW424" s="108"/>
      <c r="AX424" s="108"/>
      <c r="AY424">
        <f>$AY$422</f>
        <v>1</v>
      </c>
    </row>
    <row r="425" spans="1:51" ht="30" customHeight="1" x14ac:dyDescent="0.15">
      <c r="A425" s="95">
        <v>1</v>
      </c>
      <c r="B425" s="95">
        <v>1</v>
      </c>
      <c r="C425" s="114" t="s">
        <v>721</v>
      </c>
      <c r="D425" s="114"/>
      <c r="E425" s="114"/>
      <c r="F425" s="114"/>
      <c r="G425" s="114"/>
      <c r="H425" s="114"/>
      <c r="I425" s="114"/>
      <c r="J425" s="98">
        <v>3120001082353</v>
      </c>
      <c r="K425" s="99"/>
      <c r="L425" s="99"/>
      <c r="M425" s="99"/>
      <c r="N425" s="99"/>
      <c r="O425" s="99"/>
      <c r="P425" s="100" t="s">
        <v>661</v>
      </c>
      <c r="Q425" s="100"/>
      <c r="R425" s="100"/>
      <c r="S425" s="100"/>
      <c r="T425" s="100"/>
      <c r="U425" s="100"/>
      <c r="V425" s="100"/>
      <c r="W425" s="100"/>
      <c r="X425" s="100"/>
      <c r="Y425" s="101">
        <v>3</v>
      </c>
      <c r="Z425" s="102"/>
      <c r="AA425" s="102"/>
      <c r="AB425" s="103"/>
      <c r="AC425" s="84" t="s">
        <v>249</v>
      </c>
      <c r="AD425" s="85"/>
      <c r="AE425" s="85"/>
      <c r="AF425" s="85"/>
      <c r="AG425" s="85"/>
      <c r="AH425" s="117" t="s">
        <v>601</v>
      </c>
      <c r="AI425" s="118"/>
      <c r="AJ425" s="118"/>
      <c r="AK425" s="118"/>
      <c r="AL425" s="88" t="s">
        <v>601</v>
      </c>
      <c r="AM425" s="89"/>
      <c r="AN425" s="89"/>
      <c r="AO425" s="90"/>
      <c r="AP425" s="91"/>
      <c r="AQ425" s="91"/>
      <c r="AR425" s="91"/>
      <c r="AS425" s="91"/>
      <c r="AT425" s="91"/>
      <c r="AU425" s="91"/>
      <c r="AV425" s="91"/>
      <c r="AW425" s="91"/>
      <c r="AX425" s="91"/>
      <c r="AY425">
        <f>$AY$422</f>
        <v>1</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191</v>
      </c>
      <c r="K457" s="120"/>
      <c r="L457" s="120"/>
      <c r="M457" s="120"/>
      <c r="N457" s="120"/>
      <c r="O457" s="120"/>
      <c r="P457" s="121" t="s">
        <v>25</v>
      </c>
      <c r="Q457" s="121"/>
      <c r="R457" s="121"/>
      <c r="S457" s="121"/>
      <c r="T457" s="121"/>
      <c r="U457" s="121"/>
      <c r="V457" s="121"/>
      <c r="W457" s="121"/>
      <c r="X457" s="121"/>
      <c r="Y457" s="122" t="s">
        <v>190</v>
      </c>
      <c r="Z457" s="123"/>
      <c r="AA457" s="123"/>
      <c r="AB457" s="123"/>
      <c r="AC457" s="105" t="s">
        <v>220</v>
      </c>
      <c r="AD457" s="105"/>
      <c r="AE457" s="105"/>
      <c r="AF457" s="105"/>
      <c r="AG457" s="105"/>
      <c r="AH457" s="122" t="s">
        <v>238</v>
      </c>
      <c r="AI457" s="119"/>
      <c r="AJ457" s="119"/>
      <c r="AK457" s="119"/>
      <c r="AL457" s="119" t="s">
        <v>19</v>
      </c>
      <c r="AM457" s="119"/>
      <c r="AN457" s="119"/>
      <c r="AO457" s="124"/>
      <c r="AP457" s="108" t="s">
        <v>192</v>
      </c>
      <c r="AQ457" s="108"/>
      <c r="AR457" s="108"/>
      <c r="AS457" s="108"/>
      <c r="AT457" s="108"/>
      <c r="AU457" s="108"/>
      <c r="AV457" s="108"/>
      <c r="AW457" s="108"/>
      <c r="AX457" s="108"/>
      <c r="AY457">
        <f>$AY$455</f>
        <v>1</v>
      </c>
    </row>
    <row r="458" spans="1:51" ht="30" customHeight="1" x14ac:dyDescent="0.15">
      <c r="A458" s="95">
        <v>1</v>
      </c>
      <c r="B458" s="95">
        <v>1</v>
      </c>
      <c r="C458" s="114" t="s">
        <v>722</v>
      </c>
      <c r="D458" s="114"/>
      <c r="E458" s="114"/>
      <c r="F458" s="114"/>
      <c r="G458" s="114"/>
      <c r="H458" s="114"/>
      <c r="I458" s="114"/>
      <c r="J458" s="98">
        <v>6010405003434</v>
      </c>
      <c r="K458" s="99"/>
      <c r="L458" s="99"/>
      <c r="M458" s="99"/>
      <c r="N458" s="99"/>
      <c r="O458" s="99"/>
      <c r="P458" s="100" t="s">
        <v>723</v>
      </c>
      <c r="Q458" s="100"/>
      <c r="R458" s="100"/>
      <c r="S458" s="100"/>
      <c r="T458" s="100"/>
      <c r="U458" s="100"/>
      <c r="V458" s="100"/>
      <c r="W458" s="100"/>
      <c r="X458" s="100"/>
      <c r="Y458" s="101">
        <v>16</v>
      </c>
      <c r="Z458" s="102"/>
      <c r="AA458" s="102"/>
      <c r="AB458" s="103"/>
      <c r="AC458" s="84" t="s">
        <v>249</v>
      </c>
      <c r="AD458" s="85"/>
      <c r="AE458" s="85"/>
      <c r="AF458" s="85"/>
      <c r="AG458" s="85"/>
      <c r="AH458" s="117" t="s">
        <v>601</v>
      </c>
      <c r="AI458" s="118"/>
      <c r="AJ458" s="118"/>
      <c r="AK458" s="118"/>
      <c r="AL458" s="88" t="s">
        <v>601</v>
      </c>
      <c r="AM458" s="89"/>
      <c r="AN458" s="89"/>
      <c r="AO458" s="90"/>
      <c r="AP458" s="91"/>
      <c r="AQ458" s="91"/>
      <c r="AR458" s="91"/>
      <c r="AS458" s="91"/>
      <c r="AT458" s="91"/>
      <c r="AU458" s="91"/>
      <c r="AV458" s="91"/>
      <c r="AW458" s="91"/>
      <c r="AX458" s="91"/>
      <c r="AY458">
        <f>$AY$455</f>
        <v>1</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191</v>
      </c>
      <c r="K490" s="120"/>
      <c r="L490" s="120"/>
      <c r="M490" s="120"/>
      <c r="N490" s="120"/>
      <c r="O490" s="120"/>
      <c r="P490" s="121" t="s">
        <v>25</v>
      </c>
      <c r="Q490" s="121"/>
      <c r="R490" s="121"/>
      <c r="S490" s="121"/>
      <c r="T490" s="121"/>
      <c r="U490" s="121"/>
      <c r="V490" s="121"/>
      <c r="W490" s="121"/>
      <c r="X490" s="121"/>
      <c r="Y490" s="122" t="s">
        <v>190</v>
      </c>
      <c r="Z490" s="123"/>
      <c r="AA490" s="123"/>
      <c r="AB490" s="123"/>
      <c r="AC490" s="105" t="s">
        <v>220</v>
      </c>
      <c r="AD490" s="105"/>
      <c r="AE490" s="105"/>
      <c r="AF490" s="105"/>
      <c r="AG490" s="105"/>
      <c r="AH490" s="122" t="s">
        <v>238</v>
      </c>
      <c r="AI490" s="119"/>
      <c r="AJ490" s="119"/>
      <c r="AK490" s="119"/>
      <c r="AL490" s="119" t="s">
        <v>19</v>
      </c>
      <c r="AM490" s="119"/>
      <c r="AN490" s="119"/>
      <c r="AO490" s="124"/>
      <c r="AP490" s="108" t="s">
        <v>192</v>
      </c>
      <c r="AQ490" s="108"/>
      <c r="AR490" s="108"/>
      <c r="AS490" s="108"/>
      <c r="AT490" s="108"/>
      <c r="AU490" s="108"/>
      <c r="AV490" s="108"/>
      <c r="AW490" s="108"/>
      <c r="AX490" s="108"/>
      <c r="AY490">
        <f>$AY$488</f>
        <v>1</v>
      </c>
    </row>
    <row r="491" spans="1:51" ht="45" customHeight="1" x14ac:dyDescent="0.15">
      <c r="A491" s="95">
        <v>1</v>
      </c>
      <c r="B491" s="95">
        <v>1</v>
      </c>
      <c r="C491" s="114" t="s">
        <v>724</v>
      </c>
      <c r="D491" s="114"/>
      <c r="E491" s="114"/>
      <c r="F491" s="114"/>
      <c r="G491" s="114"/>
      <c r="H491" s="114"/>
      <c r="I491" s="114"/>
      <c r="J491" s="98" t="s">
        <v>601</v>
      </c>
      <c r="K491" s="99"/>
      <c r="L491" s="99"/>
      <c r="M491" s="99"/>
      <c r="N491" s="99"/>
      <c r="O491" s="99"/>
      <c r="P491" s="100" t="s">
        <v>666</v>
      </c>
      <c r="Q491" s="100"/>
      <c r="R491" s="100"/>
      <c r="S491" s="100"/>
      <c r="T491" s="100"/>
      <c r="U491" s="100"/>
      <c r="V491" s="100"/>
      <c r="W491" s="100"/>
      <c r="X491" s="100"/>
      <c r="Y491" s="101">
        <v>9430</v>
      </c>
      <c r="Z491" s="102"/>
      <c r="AA491" s="102"/>
      <c r="AB491" s="103"/>
      <c r="AC491" s="84" t="s">
        <v>71</v>
      </c>
      <c r="AD491" s="85"/>
      <c r="AE491" s="85"/>
      <c r="AF491" s="85"/>
      <c r="AG491" s="85"/>
      <c r="AH491" s="117" t="s">
        <v>601</v>
      </c>
      <c r="AI491" s="118"/>
      <c r="AJ491" s="118"/>
      <c r="AK491" s="118"/>
      <c r="AL491" s="88" t="s">
        <v>601</v>
      </c>
      <c r="AM491" s="89"/>
      <c r="AN491" s="89"/>
      <c r="AO491" s="90"/>
      <c r="AP491" s="91"/>
      <c r="AQ491" s="91"/>
      <c r="AR491" s="91"/>
      <c r="AS491" s="91"/>
      <c r="AT491" s="91"/>
      <c r="AU491" s="91"/>
      <c r="AV491" s="91"/>
      <c r="AW491" s="91"/>
      <c r="AX491" s="91"/>
      <c r="AY491">
        <f>$AY$488</f>
        <v>1</v>
      </c>
    </row>
    <row r="492" spans="1:51" ht="45" customHeight="1" x14ac:dyDescent="0.15">
      <c r="A492" s="95">
        <v>2</v>
      </c>
      <c r="B492" s="95">
        <v>1</v>
      </c>
      <c r="C492" s="114" t="s">
        <v>727</v>
      </c>
      <c r="D492" s="114"/>
      <c r="E492" s="114"/>
      <c r="F492" s="114"/>
      <c r="G492" s="114"/>
      <c r="H492" s="114"/>
      <c r="I492" s="114"/>
      <c r="J492" s="98" t="s">
        <v>601</v>
      </c>
      <c r="K492" s="99"/>
      <c r="L492" s="99"/>
      <c r="M492" s="99"/>
      <c r="N492" s="99"/>
      <c r="O492" s="99"/>
      <c r="P492" s="100" t="s">
        <v>666</v>
      </c>
      <c r="Q492" s="100"/>
      <c r="R492" s="100"/>
      <c r="S492" s="100"/>
      <c r="T492" s="100"/>
      <c r="U492" s="100"/>
      <c r="V492" s="100"/>
      <c r="W492" s="100"/>
      <c r="X492" s="100"/>
      <c r="Y492" s="101">
        <v>5086</v>
      </c>
      <c r="Z492" s="102"/>
      <c r="AA492" s="102"/>
      <c r="AB492" s="103"/>
      <c r="AC492" s="84" t="s">
        <v>71</v>
      </c>
      <c r="AD492" s="85"/>
      <c r="AE492" s="85"/>
      <c r="AF492" s="85"/>
      <c r="AG492" s="85"/>
      <c r="AH492" s="117" t="s">
        <v>601</v>
      </c>
      <c r="AI492" s="118"/>
      <c r="AJ492" s="118"/>
      <c r="AK492" s="118"/>
      <c r="AL492" s="88" t="s">
        <v>601</v>
      </c>
      <c r="AM492" s="89"/>
      <c r="AN492" s="89"/>
      <c r="AO492" s="90"/>
      <c r="AP492" s="91"/>
      <c r="AQ492" s="91"/>
      <c r="AR492" s="91"/>
      <c r="AS492" s="91"/>
      <c r="AT492" s="91"/>
      <c r="AU492" s="91"/>
      <c r="AV492" s="91"/>
      <c r="AW492" s="91"/>
      <c r="AX492" s="91"/>
      <c r="AY492">
        <f>COUNTA($C$492)</f>
        <v>1</v>
      </c>
    </row>
    <row r="493" spans="1:51" ht="45" customHeight="1" x14ac:dyDescent="0.15">
      <c r="A493" s="95">
        <v>3</v>
      </c>
      <c r="B493" s="95">
        <v>1</v>
      </c>
      <c r="C493" s="115" t="s">
        <v>725</v>
      </c>
      <c r="D493" s="114"/>
      <c r="E493" s="114"/>
      <c r="F493" s="114"/>
      <c r="G493" s="114"/>
      <c r="H493" s="114"/>
      <c r="I493" s="114"/>
      <c r="J493" s="98" t="s">
        <v>601</v>
      </c>
      <c r="K493" s="99"/>
      <c r="L493" s="99"/>
      <c r="M493" s="99"/>
      <c r="N493" s="99"/>
      <c r="O493" s="99"/>
      <c r="P493" s="116" t="s">
        <v>666</v>
      </c>
      <c r="Q493" s="100"/>
      <c r="R493" s="100"/>
      <c r="S493" s="100"/>
      <c r="T493" s="100"/>
      <c r="U493" s="100"/>
      <c r="V493" s="100"/>
      <c r="W493" s="100"/>
      <c r="X493" s="100"/>
      <c r="Y493" s="101">
        <v>3834</v>
      </c>
      <c r="Z493" s="102"/>
      <c r="AA493" s="102"/>
      <c r="AB493" s="103"/>
      <c r="AC493" s="84" t="s">
        <v>71</v>
      </c>
      <c r="AD493" s="85"/>
      <c r="AE493" s="85"/>
      <c r="AF493" s="85"/>
      <c r="AG493" s="85"/>
      <c r="AH493" s="86" t="s">
        <v>601</v>
      </c>
      <c r="AI493" s="87"/>
      <c r="AJ493" s="87"/>
      <c r="AK493" s="87"/>
      <c r="AL493" s="88" t="s">
        <v>601</v>
      </c>
      <c r="AM493" s="89"/>
      <c r="AN493" s="89"/>
      <c r="AO493" s="90"/>
      <c r="AP493" s="91"/>
      <c r="AQ493" s="91"/>
      <c r="AR493" s="91"/>
      <c r="AS493" s="91"/>
      <c r="AT493" s="91"/>
      <c r="AU493" s="91"/>
      <c r="AV493" s="91"/>
      <c r="AW493" s="91"/>
      <c r="AX493" s="91"/>
      <c r="AY493">
        <f>COUNTA($C$493)</f>
        <v>1</v>
      </c>
    </row>
    <row r="494" spans="1:51" ht="45" customHeight="1" x14ac:dyDescent="0.15">
      <c r="A494" s="95">
        <v>4</v>
      </c>
      <c r="B494" s="95">
        <v>1</v>
      </c>
      <c r="C494" s="115" t="s">
        <v>726</v>
      </c>
      <c r="D494" s="114"/>
      <c r="E494" s="114"/>
      <c r="F494" s="114"/>
      <c r="G494" s="114"/>
      <c r="H494" s="114"/>
      <c r="I494" s="114"/>
      <c r="J494" s="98" t="s">
        <v>601</v>
      </c>
      <c r="K494" s="99"/>
      <c r="L494" s="99"/>
      <c r="M494" s="99"/>
      <c r="N494" s="99"/>
      <c r="O494" s="99"/>
      <c r="P494" s="116" t="s">
        <v>666</v>
      </c>
      <c r="Q494" s="100"/>
      <c r="R494" s="100"/>
      <c r="S494" s="100"/>
      <c r="T494" s="100"/>
      <c r="U494" s="100"/>
      <c r="V494" s="100"/>
      <c r="W494" s="100"/>
      <c r="X494" s="100"/>
      <c r="Y494" s="101">
        <v>2492</v>
      </c>
      <c r="Z494" s="102"/>
      <c r="AA494" s="102"/>
      <c r="AB494" s="103"/>
      <c r="AC494" s="84" t="s">
        <v>71</v>
      </c>
      <c r="AD494" s="85"/>
      <c r="AE494" s="85"/>
      <c r="AF494" s="85"/>
      <c r="AG494" s="85"/>
      <c r="AH494" s="86" t="s">
        <v>601</v>
      </c>
      <c r="AI494" s="87"/>
      <c r="AJ494" s="87"/>
      <c r="AK494" s="87"/>
      <c r="AL494" s="88" t="s">
        <v>601</v>
      </c>
      <c r="AM494" s="89"/>
      <c r="AN494" s="89"/>
      <c r="AO494" s="90"/>
      <c r="AP494" s="91"/>
      <c r="AQ494" s="91"/>
      <c r="AR494" s="91"/>
      <c r="AS494" s="91"/>
      <c r="AT494" s="91"/>
      <c r="AU494" s="91"/>
      <c r="AV494" s="91"/>
      <c r="AW494" s="91"/>
      <c r="AX494" s="91"/>
      <c r="AY494">
        <f>COUNTA($C$494)</f>
        <v>1</v>
      </c>
    </row>
    <row r="495" spans="1:51" ht="45" customHeight="1" x14ac:dyDescent="0.15">
      <c r="A495" s="95">
        <v>5</v>
      </c>
      <c r="B495" s="95">
        <v>1</v>
      </c>
      <c r="C495" s="114" t="s">
        <v>728</v>
      </c>
      <c r="D495" s="114"/>
      <c r="E495" s="114"/>
      <c r="F495" s="114"/>
      <c r="G495" s="114"/>
      <c r="H495" s="114"/>
      <c r="I495" s="114"/>
      <c r="J495" s="98" t="s">
        <v>601</v>
      </c>
      <c r="K495" s="99"/>
      <c r="L495" s="99"/>
      <c r="M495" s="99"/>
      <c r="N495" s="99"/>
      <c r="O495" s="99"/>
      <c r="P495" s="100" t="s">
        <v>666</v>
      </c>
      <c r="Q495" s="100"/>
      <c r="R495" s="100"/>
      <c r="S495" s="100"/>
      <c r="T495" s="100"/>
      <c r="U495" s="100"/>
      <c r="V495" s="100"/>
      <c r="W495" s="100"/>
      <c r="X495" s="100"/>
      <c r="Y495" s="101">
        <v>2460</v>
      </c>
      <c r="Z495" s="102"/>
      <c r="AA495" s="102"/>
      <c r="AB495" s="103"/>
      <c r="AC495" s="84" t="s">
        <v>71</v>
      </c>
      <c r="AD495" s="85"/>
      <c r="AE495" s="85"/>
      <c r="AF495" s="85"/>
      <c r="AG495" s="85"/>
      <c r="AH495" s="86" t="s">
        <v>601</v>
      </c>
      <c r="AI495" s="87"/>
      <c r="AJ495" s="87"/>
      <c r="AK495" s="87"/>
      <c r="AL495" s="88" t="s">
        <v>601</v>
      </c>
      <c r="AM495" s="89"/>
      <c r="AN495" s="89"/>
      <c r="AO495" s="90"/>
      <c r="AP495" s="91"/>
      <c r="AQ495" s="91"/>
      <c r="AR495" s="91"/>
      <c r="AS495" s="91"/>
      <c r="AT495" s="91"/>
      <c r="AU495" s="91"/>
      <c r="AV495" s="91"/>
      <c r="AW495" s="91"/>
      <c r="AX495" s="91"/>
      <c r="AY495">
        <f>COUNTA($C$495)</f>
        <v>1</v>
      </c>
    </row>
    <row r="496" spans="1:51" ht="45" customHeight="1" x14ac:dyDescent="0.15">
      <c r="A496" s="95">
        <v>6</v>
      </c>
      <c r="B496" s="95">
        <v>1</v>
      </c>
      <c r="C496" s="114" t="s">
        <v>729</v>
      </c>
      <c r="D496" s="114"/>
      <c r="E496" s="114"/>
      <c r="F496" s="114"/>
      <c r="G496" s="114"/>
      <c r="H496" s="114"/>
      <c r="I496" s="114"/>
      <c r="J496" s="98" t="s">
        <v>601</v>
      </c>
      <c r="K496" s="99"/>
      <c r="L496" s="99"/>
      <c r="M496" s="99"/>
      <c r="N496" s="99"/>
      <c r="O496" s="99"/>
      <c r="P496" s="100" t="s">
        <v>666</v>
      </c>
      <c r="Q496" s="100"/>
      <c r="R496" s="100"/>
      <c r="S496" s="100"/>
      <c r="T496" s="100"/>
      <c r="U496" s="100"/>
      <c r="V496" s="100"/>
      <c r="W496" s="100"/>
      <c r="X496" s="100"/>
      <c r="Y496" s="101">
        <v>2435</v>
      </c>
      <c r="Z496" s="102"/>
      <c r="AA496" s="102"/>
      <c r="AB496" s="103"/>
      <c r="AC496" s="84" t="s">
        <v>71</v>
      </c>
      <c r="AD496" s="85"/>
      <c r="AE496" s="85"/>
      <c r="AF496" s="85"/>
      <c r="AG496" s="85"/>
      <c r="AH496" s="86" t="s">
        <v>601</v>
      </c>
      <c r="AI496" s="87"/>
      <c r="AJ496" s="87"/>
      <c r="AK496" s="87"/>
      <c r="AL496" s="88" t="s">
        <v>601</v>
      </c>
      <c r="AM496" s="89"/>
      <c r="AN496" s="89"/>
      <c r="AO496" s="90"/>
      <c r="AP496" s="91"/>
      <c r="AQ496" s="91"/>
      <c r="AR496" s="91"/>
      <c r="AS496" s="91"/>
      <c r="AT496" s="91"/>
      <c r="AU496" s="91"/>
      <c r="AV496" s="91"/>
      <c r="AW496" s="91"/>
      <c r="AX496" s="91"/>
      <c r="AY496">
        <f>COUNTA($C$496)</f>
        <v>1</v>
      </c>
    </row>
    <row r="497" spans="1:51" ht="45" customHeight="1" x14ac:dyDescent="0.15">
      <c r="A497" s="95">
        <v>7</v>
      </c>
      <c r="B497" s="95">
        <v>1</v>
      </c>
      <c r="C497" s="114" t="s">
        <v>730</v>
      </c>
      <c r="D497" s="114"/>
      <c r="E497" s="114"/>
      <c r="F497" s="114"/>
      <c r="G497" s="114"/>
      <c r="H497" s="114"/>
      <c r="I497" s="114"/>
      <c r="J497" s="98" t="s">
        <v>601</v>
      </c>
      <c r="K497" s="99"/>
      <c r="L497" s="99"/>
      <c r="M497" s="99"/>
      <c r="N497" s="99"/>
      <c r="O497" s="99"/>
      <c r="P497" s="100" t="s">
        <v>666</v>
      </c>
      <c r="Q497" s="100"/>
      <c r="R497" s="100"/>
      <c r="S497" s="100"/>
      <c r="T497" s="100"/>
      <c r="U497" s="100"/>
      <c r="V497" s="100"/>
      <c r="W497" s="100"/>
      <c r="X497" s="100"/>
      <c r="Y497" s="101">
        <v>2215</v>
      </c>
      <c r="Z497" s="102"/>
      <c r="AA497" s="102"/>
      <c r="AB497" s="103"/>
      <c r="AC497" s="84" t="s">
        <v>71</v>
      </c>
      <c r="AD497" s="85"/>
      <c r="AE497" s="85"/>
      <c r="AF497" s="85"/>
      <c r="AG497" s="85"/>
      <c r="AH497" s="86" t="s">
        <v>601</v>
      </c>
      <c r="AI497" s="87"/>
      <c r="AJ497" s="87"/>
      <c r="AK497" s="87"/>
      <c r="AL497" s="88" t="s">
        <v>601</v>
      </c>
      <c r="AM497" s="89"/>
      <c r="AN497" s="89"/>
      <c r="AO497" s="90"/>
      <c r="AP497" s="91"/>
      <c r="AQ497" s="91"/>
      <c r="AR497" s="91"/>
      <c r="AS497" s="91"/>
      <c r="AT497" s="91"/>
      <c r="AU497" s="91"/>
      <c r="AV497" s="91"/>
      <c r="AW497" s="91"/>
      <c r="AX497" s="91"/>
      <c r="AY497">
        <f>COUNTA($C$497)</f>
        <v>1</v>
      </c>
    </row>
    <row r="498" spans="1:51" ht="45" customHeight="1" x14ac:dyDescent="0.15">
      <c r="A498" s="95">
        <v>8</v>
      </c>
      <c r="B498" s="95">
        <v>1</v>
      </c>
      <c r="C498" s="114" t="s">
        <v>731</v>
      </c>
      <c r="D498" s="114"/>
      <c r="E498" s="114"/>
      <c r="F498" s="114"/>
      <c r="G498" s="114"/>
      <c r="H498" s="114"/>
      <c r="I498" s="114"/>
      <c r="J498" s="98" t="s">
        <v>601</v>
      </c>
      <c r="K498" s="99"/>
      <c r="L498" s="99"/>
      <c r="M498" s="99"/>
      <c r="N498" s="99"/>
      <c r="O498" s="99"/>
      <c r="P498" s="100" t="s">
        <v>666</v>
      </c>
      <c r="Q498" s="100"/>
      <c r="R498" s="100"/>
      <c r="S498" s="100"/>
      <c r="T498" s="100"/>
      <c r="U498" s="100"/>
      <c r="V498" s="100"/>
      <c r="W498" s="100"/>
      <c r="X498" s="100"/>
      <c r="Y498" s="101">
        <v>1780</v>
      </c>
      <c r="Z498" s="102"/>
      <c r="AA498" s="102"/>
      <c r="AB498" s="103"/>
      <c r="AC498" s="84" t="s">
        <v>71</v>
      </c>
      <c r="AD498" s="85"/>
      <c r="AE498" s="85"/>
      <c r="AF498" s="85"/>
      <c r="AG498" s="85"/>
      <c r="AH498" s="86" t="s">
        <v>601</v>
      </c>
      <c r="AI498" s="87"/>
      <c r="AJ498" s="87"/>
      <c r="AK498" s="87"/>
      <c r="AL498" s="88" t="s">
        <v>601</v>
      </c>
      <c r="AM498" s="89"/>
      <c r="AN498" s="89"/>
      <c r="AO498" s="90"/>
      <c r="AP498" s="91"/>
      <c r="AQ498" s="91"/>
      <c r="AR498" s="91"/>
      <c r="AS498" s="91"/>
      <c r="AT498" s="91"/>
      <c r="AU498" s="91"/>
      <c r="AV498" s="91"/>
      <c r="AW498" s="91"/>
      <c r="AX498" s="91"/>
      <c r="AY498">
        <f>COUNTA($C$498)</f>
        <v>1</v>
      </c>
    </row>
    <row r="499" spans="1:51" ht="45" customHeight="1" x14ac:dyDescent="0.15">
      <c r="A499" s="95">
        <v>9</v>
      </c>
      <c r="B499" s="95">
        <v>1</v>
      </c>
      <c r="C499" s="114" t="s">
        <v>732</v>
      </c>
      <c r="D499" s="114"/>
      <c r="E499" s="114"/>
      <c r="F499" s="114"/>
      <c r="G499" s="114"/>
      <c r="H499" s="114"/>
      <c r="I499" s="114"/>
      <c r="J499" s="98" t="s">
        <v>601</v>
      </c>
      <c r="K499" s="99"/>
      <c r="L499" s="99"/>
      <c r="M499" s="99"/>
      <c r="N499" s="99"/>
      <c r="O499" s="99"/>
      <c r="P499" s="100" t="s">
        <v>666</v>
      </c>
      <c r="Q499" s="100"/>
      <c r="R499" s="100"/>
      <c r="S499" s="100"/>
      <c r="T499" s="100"/>
      <c r="U499" s="100"/>
      <c r="V499" s="100"/>
      <c r="W499" s="100"/>
      <c r="X499" s="100"/>
      <c r="Y499" s="101">
        <v>1762</v>
      </c>
      <c r="Z499" s="102"/>
      <c r="AA499" s="102"/>
      <c r="AB499" s="103"/>
      <c r="AC499" s="84" t="s">
        <v>71</v>
      </c>
      <c r="AD499" s="85"/>
      <c r="AE499" s="85"/>
      <c r="AF499" s="85"/>
      <c r="AG499" s="85"/>
      <c r="AH499" s="86" t="s">
        <v>601</v>
      </c>
      <c r="AI499" s="87"/>
      <c r="AJ499" s="87"/>
      <c r="AK499" s="87"/>
      <c r="AL499" s="88" t="s">
        <v>601</v>
      </c>
      <c r="AM499" s="89"/>
      <c r="AN499" s="89"/>
      <c r="AO499" s="90"/>
      <c r="AP499" s="91"/>
      <c r="AQ499" s="91"/>
      <c r="AR499" s="91"/>
      <c r="AS499" s="91"/>
      <c r="AT499" s="91"/>
      <c r="AU499" s="91"/>
      <c r="AV499" s="91"/>
      <c r="AW499" s="91"/>
      <c r="AX499" s="91"/>
      <c r="AY499">
        <f>COUNTA($C$499)</f>
        <v>1</v>
      </c>
    </row>
    <row r="500" spans="1:51" ht="45" customHeight="1" x14ac:dyDescent="0.15">
      <c r="A500" s="95">
        <v>10</v>
      </c>
      <c r="B500" s="95">
        <v>1</v>
      </c>
      <c r="C500" s="114" t="s">
        <v>733</v>
      </c>
      <c r="D500" s="114"/>
      <c r="E500" s="114"/>
      <c r="F500" s="114"/>
      <c r="G500" s="114"/>
      <c r="H500" s="114"/>
      <c r="I500" s="114"/>
      <c r="J500" s="98" t="s">
        <v>601</v>
      </c>
      <c r="K500" s="99"/>
      <c r="L500" s="99"/>
      <c r="M500" s="99"/>
      <c r="N500" s="99"/>
      <c r="O500" s="99"/>
      <c r="P500" s="100" t="s">
        <v>666</v>
      </c>
      <c r="Q500" s="100"/>
      <c r="R500" s="100"/>
      <c r="S500" s="100"/>
      <c r="T500" s="100"/>
      <c r="U500" s="100"/>
      <c r="V500" s="100"/>
      <c r="W500" s="100"/>
      <c r="X500" s="100"/>
      <c r="Y500" s="101">
        <v>1014</v>
      </c>
      <c r="Z500" s="102"/>
      <c r="AA500" s="102"/>
      <c r="AB500" s="103"/>
      <c r="AC500" s="84" t="s">
        <v>71</v>
      </c>
      <c r="AD500" s="85"/>
      <c r="AE500" s="85"/>
      <c r="AF500" s="85"/>
      <c r="AG500" s="85"/>
      <c r="AH500" s="86" t="s">
        <v>601</v>
      </c>
      <c r="AI500" s="87"/>
      <c r="AJ500" s="87"/>
      <c r="AK500" s="87"/>
      <c r="AL500" s="88" t="s">
        <v>601</v>
      </c>
      <c r="AM500" s="89"/>
      <c r="AN500" s="89"/>
      <c r="AO500" s="90"/>
      <c r="AP500" s="91"/>
      <c r="AQ500" s="91"/>
      <c r="AR500" s="91"/>
      <c r="AS500" s="91"/>
      <c r="AT500" s="91"/>
      <c r="AU500" s="91"/>
      <c r="AV500" s="91"/>
      <c r="AW500" s="91"/>
      <c r="AX500" s="91"/>
      <c r="AY500">
        <f>COUNTA($C$500)</f>
        <v>1</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191</v>
      </c>
      <c r="K523" s="120"/>
      <c r="L523" s="120"/>
      <c r="M523" s="120"/>
      <c r="N523" s="120"/>
      <c r="O523" s="120"/>
      <c r="P523" s="121" t="s">
        <v>25</v>
      </c>
      <c r="Q523" s="121"/>
      <c r="R523" s="121"/>
      <c r="S523" s="121"/>
      <c r="T523" s="121"/>
      <c r="U523" s="121"/>
      <c r="V523" s="121"/>
      <c r="W523" s="121"/>
      <c r="X523" s="121"/>
      <c r="Y523" s="122" t="s">
        <v>190</v>
      </c>
      <c r="Z523" s="123"/>
      <c r="AA523" s="123"/>
      <c r="AB523" s="123"/>
      <c r="AC523" s="105" t="s">
        <v>220</v>
      </c>
      <c r="AD523" s="105"/>
      <c r="AE523" s="105"/>
      <c r="AF523" s="105"/>
      <c r="AG523" s="105"/>
      <c r="AH523" s="122" t="s">
        <v>238</v>
      </c>
      <c r="AI523" s="119"/>
      <c r="AJ523" s="119"/>
      <c r="AK523" s="119"/>
      <c r="AL523" s="119" t="s">
        <v>19</v>
      </c>
      <c r="AM523" s="119"/>
      <c r="AN523" s="119"/>
      <c r="AO523" s="124"/>
      <c r="AP523" s="108" t="s">
        <v>192</v>
      </c>
      <c r="AQ523" s="108"/>
      <c r="AR523" s="108"/>
      <c r="AS523" s="108"/>
      <c r="AT523" s="108"/>
      <c r="AU523" s="108"/>
      <c r="AV523" s="108"/>
      <c r="AW523" s="108"/>
      <c r="AX523" s="108"/>
      <c r="AY523">
        <f>$AY$521</f>
        <v>1</v>
      </c>
    </row>
    <row r="524" spans="1:51" ht="35.1" customHeight="1" x14ac:dyDescent="0.15">
      <c r="A524" s="95">
        <v>1</v>
      </c>
      <c r="B524" s="95">
        <v>1</v>
      </c>
      <c r="C524" s="114" t="s">
        <v>734</v>
      </c>
      <c r="D524" s="114"/>
      <c r="E524" s="114"/>
      <c r="F524" s="114"/>
      <c r="G524" s="114"/>
      <c r="H524" s="114"/>
      <c r="I524" s="114"/>
      <c r="J524" s="98">
        <v>5360001009256</v>
      </c>
      <c r="K524" s="99"/>
      <c r="L524" s="99"/>
      <c r="M524" s="99"/>
      <c r="N524" s="99"/>
      <c r="O524" s="99"/>
      <c r="P524" s="100" t="s">
        <v>667</v>
      </c>
      <c r="Q524" s="100"/>
      <c r="R524" s="100"/>
      <c r="S524" s="100"/>
      <c r="T524" s="100"/>
      <c r="U524" s="100"/>
      <c r="V524" s="100"/>
      <c r="W524" s="100"/>
      <c r="X524" s="100"/>
      <c r="Y524" s="101">
        <v>6401</v>
      </c>
      <c r="Z524" s="102"/>
      <c r="AA524" s="102"/>
      <c r="AB524" s="103"/>
      <c r="AC524" s="84" t="s">
        <v>242</v>
      </c>
      <c r="AD524" s="85"/>
      <c r="AE524" s="85"/>
      <c r="AF524" s="85"/>
      <c r="AG524" s="85"/>
      <c r="AH524" s="117">
        <v>1</v>
      </c>
      <c r="AI524" s="118"/>
      <c r="AJ524" s="118"/>
      <c r="AK524" s="118"/>
      <c r="AL524" s="88">
        <v>99.9</v>
      </c>
      <c r="AM524" s="89"/>
      <c r="AN524" s="89"/>
      <c r="AO524" s="90"/>
      <c r="AP524" s="91"/>
      <c r="AQ524" s="91"/>
      <c r="AR524" s="91"/>
      <c r="AS524" s="91"/>
      <c r="AT524" s="91"/>
      <c r="AU524" s="91"/>
      <c r="AV524" s="91"/>
      <c r="AW524" s="91"/>
      <c r="AX524" s="91"/>
      <c r="AY524">
        <f>$AY$521</f>
        <v>1</v>
      </c>
    </row>
    <row r="525" spans="1:51" ht="35.1" customHeight="1" x14ac:dyDescent="0.15">
      <c r="A525" s="95">
        <v>2</v>
      </c>
      <c r="B525" s="95">
        <v>1</v>
      </c>
      <c r="C525" s="114" t="s">
        <v>735</v>
      </c>
      <c r="D525" s="114"/>
      <c r="E525" s="114"/>
      <c r="F525" s="114"/>
      <c r="G525" s="114"/>
      <c r="H525" s="114"/>
      <c r="I525" s="114"/>
      <c r="J525" s="98">
        <v>9010001081674</v>
      </c>
      <c r="K525" s="99"/>
      <c r="L525" s="99"/>
      <c r="M525" s="99"/>
      <c r="N525" s="99"/>
      <c r="O525" s="99"/>
      <c r="P525" s="100" t="s">
        <v>744</v>
      </c>
      <c r="Q525" s="100"/>
      <c r="R525" s="100"/>
      <c r="S525" s="100"/>
      <c r="T525" s="100"/>
      <c r="U525" s="100"/>
      <c r="V525" s="100"/>
      <c r="W525" s="100"/>
      <c r="X525" s="100"/>
      <c r="Y525" s="101">
        <v>1385</v>
      </c>
      <c r="Z525" s="102"/>
      <c r="AA525" s="102"/>
      <c r="AB525" s="103"/>
      <c r="AC525" s="84" t="s">
        <v>242</v>
      </c>
      <c r="AD525" s="85"/>
      <c r="AE525" s="85"/>
      <c r="AF525" s="85"/>
      <c r="AG525" s="85"/>
      <c r="AH525" s="117">
        <v>1</v>
      </c>
      <c r="AI525" s="118"/>
      <c r="AJ525" s="118"/>
      <c r="AK525" s="118"/>
      <c r="AL525" s="88">
        <v>89.8</v>
      </c>
      <c r="AM525" s="89"/>
      <c r="AN525" s="89"/>
      <c r="AO525" s="90"/>
      <c r="AP525" s="91"/>
      <c r="AQ525" s="91"/>
      <c r="AR525" s="91"/>
      <c r="AS525" s="91"/>
      <c r="AT525" s="91"/>
      <c r="AU525" s="91"/>
      <c r="AV525" s="91"/>
      <c r="AW525" s="91"/>
      <c r="AX525" s="91"/>
      <c r="AY525">
        <f>COUNTA($C$525)</f>
        <v>1</v>
      </c>
    </row>
    <row r="526" spans="1:51" ht="35.1" customHeight="1" x14ac:dyDescent="0.15">
      <c r="A526" s="95">
        <v>3</v>
      </c>
      <c r="B526" s="95">
        <v>1</v>
      </c>
      <c r="C526" s="115" t="s">
        <v>736</v>
      </c>
      <c r="D526" s="114"/>
      <c r="E526" s="114"/>
      <c r="F526" s="114"/>
      <c r="G526" s="114"/>
      <c r="H526" s="114"/>
      <c r="I526" s="114"/>
      <c r="J526" s="98">
        <v>1290001009738</v>
      </c>
      <c r="K526" s="99"/>
      <c r="L526" s="99"/>
      <c r="M526" s="99"/>
      <c r="N526" s="99"/>
      <c r="O526" s="99"/>
      <c r="P526" s="116" t="s">
        <v>667</v>
      </c>
      <c r="Q526" s="100"/>
      <c r="R526" s="100"/>
      <c r="S526" s="100"/>
      <c r="T526" s="100"/>
      <c r="U526" s="100"/>
      <c r="V526" s="100"/>
      <c r="W526" s="100"/>
      <c r="X526" s="100"/>
      <c r="Y526" s="101">
        <v>1155</v>
      </c>
      <c r="Z526" s="102"/>
      <c r="AA526" s="102"/>
      <c r="AB526" s="103"/>
      <c r="AC526" s="84" t="s">
        <v>242</v>
      </c>
      <c r="AD526" s="85"/>
      <c r="AE526" s="85"/>
      <c r="AF526" s="85"/>
      <c r="AG526" s="85"/>
      <c r="AH526" s="86">
        <v>6</v>
      </c>
      <c r="AI526" s="87"/>
      <c r="AJ526" s="87"/>
      <c r="AK526" s="87"/>
      <c r="AL526" s="88">
        <v>99.6</v>
      </c>
      <c r="AM526" s="89"/>
      <c r="AN526" s="89"/>
      <c r="AO526" s="90"/>
      <c r="AP526" s="91"/>
      <c r="AQ526" s="91"/>
      <c r="AR526" s="91"/>
      <c r="AS526" s="91"/>
      <c r="AT526" s="91"/>
      <c r="AU526" s="91"/>
      <c r="AV526" s="91"/>
      <c r="AW526" s="91"/>
      <c r="AX526" s="91"/>
      <c r="AY526">
        <f>COUNTA($C$526)</f>
        <v>1</v>
      </c>
    </row>
    <row r="527" spans="1:51" ht="35.1" customHeight="1" x14ac:dyDescent="0.15">
      <c r="A527" s="95">
        <v>4</v>
      </c>
      <c r="B527" s="95">
        <v>1</v>
      </c>
      <c r="C527" s="115" t="s">
        <v>737</v>
      </c>
      <c r="D527" s="114"/>
      <c r="E527" s="114"/>
      <c r="F527" s="114"/>
      <c r="G527" s="114"/>
      <c r="H527" s="114"/>
      <c r="I527" s="114"/>
      <c r="J527" s="98">
        <v>1120001034323</v>
      </c>
      <c r="K527" s="99"/>
      <c r="L527" s="99"/>
      <c r="M527" s="99"/>
      <c r="N527" s="99"/>
      <c r="O527" s="99"/>
      <c r="P527" s="116" t="s">
        <v>745</v>
      </c>
      <c r="Q527" s="100"/>
      <c r="R527" s="100"/>
      <c r="S527" s="100"/>
      <c r="T527" s="100"/>
      <c r="U527" s="100"/>
      <c r="V527" s="100"/>
      <c r="W527" s="100"/>
      <c r="X527" s="100"/>
      <c r="Y527" s="101">
        <v>1015</v>
      </c>
      <c r="Z527" s="102"/>
      <c r="AA527" s="102"/>
      <c r="AB527" s="103"/>
      <c r="AC527" s="84" t="s">
        <v>242</v>
      </c>
      <c r="AD527" s="85"/>
      <c r="AE527" s="85"/>
      <c r="AF527" s="85"/>
      <c r="AG527" s="85"/>
      <c r="AH527" s="86">
        <v>6</v>
      </c>
      <c r="AI527" s="87"/>
      <c r="AJ527" s="87"/>
      <c r="AK527" s="87"/>
      <c r="AL527" s="88">
        <v>98</v>
      </c>
      <c r="AM527" s="89"/>
      <c r="AN527" s="89"/>
      <c r="AO527" s="90"/>
      <c r="AP527" s="91"/>
      <c r="AQ527" s="91"/>
      <c r="AR527" s="91"/>
      <c r="AS527" s="91"/>
      <c r="AT527" s="91"/>
      <c r="AU527" s="91"/>
      <c r="AV527" s="91"/>
      <c r="AW527" s="91"/>
      <c r="AX527" s="91"/>
      <c r="AY527">
        <f>COUNTA($C$527)</f>
        <v>1</v>
      </c>
    </row>
    <row r="528" spans="1:51" ht="35.1" customHeight="1" x14ac:dyDescent="0.15">
      <c r="A528" s="95">
        <v>5</v>
      </c>
      <c r="B528" s="95">
        <v>1</v>
      </c>
      <c r="C528" s="114" t="s">
        <v>738</v>
      </c>
      <c r="D528" s="114"/>
      <c r="E528" s="114"/>
      <c r="F528" s="114"/>
      <c r="G528" s="114"/>
      <c r="H528" s="114"/>
      <c r="I528" s="114"/>
      <c r="J528" s="98">
        <v>8120001166465</v>
      </c>
      <c r="K528" s="99"/>
      <c r="L528" s="99"/>
      <c r="M528" s="99"/>
      <c r="N528" s="99"/>
      <c r="O528" s="99"/>
      <c r="P528" s="100" t="s">
        <v>746</v>
      </c>
      <c r="Q528" s="100"/>
      <c r="R528" s="100"/>
      <c r="S528" s="100"/>
      <c r="T528" s="100"/>
      <c r="U528" s="100"/>
      <c r="V528" s="100"/>
      <c r="W528" s="100"/>
      <c r="X528" s="100"/>
      <c r="Y528" s="101">
        <v>821</v>
      </c>
      <c r="Z528" s="102"/>
      <c r="AA528" s="102"/>
      <c r="AB528" s="103"/>
      <c r="AC528" s="84" t="s">
        <v>242</v>
      </c>
      <c r="AD528" s="85"/>
      <c r="AE528" s="85"/>
      <c r="AF528" s="85"/>
      <c r="AG528" s="85"/>
      <c r="AH528" s="86">
        <v>1</v>
      </c>
      <c r="AI528" s="87"/>
      <c r="AJ528" s="87"/>
      <c r="AK528" s="87"/>
      <c r="AL528" s="88">
        <v>98.5</v>
      </c>
      <c r="AM528" s="89"/>
      <c r="AN528" s="89"/>
      <c r="AO528" s="90"/>
      <c r="AP528" s="91"/>
      <c r="AQ528" s="91"/>
      <c r="AR528" s="91"/>
      <c r="AS528" s="91"/>
      <c r="AT528" s="91"/>
      <c r="AU528" s="91"/>
      <c r="AV528" s="91"/>
      <c r="AW528" s="91"/>
      <c r="AX528" s="91"/>
      <c r="AY528">
        <f>COUNTA($C$528)</f>
        <v>1</v>
      </c>
    </row>
    <row r="529" spans="1:51" ht="35.1" customHeight="1" x14ac:dyDescent="0.15">
      <c r="A529" s="95">
        <v>6</v>
      </c>
      <c r="B529" s="95">
        <v>1</v>
      </c>
      <c r="C529" s="114" t="s">
        <v>739</v>
      </c>
      <c r="D529" s="114"/>
      <c r="E529" s="114"/>
      <c r="F529" s="114"/>
      <c r="G529" s="114"/>
      <c r="H529" s="114"/>
      <c r="I529" s="114"/>
      <c r="J529" s="98">
        <v>9020001029598</v>
      </c>
      <c r="K529" s="99"/>
      <c r="L529" s="99"/>
      <c r="M529" s="99"/>
      <c r="N529" s="99"/>
      <c r="O529" s="99"/>
      <c r="P529" s="100" t="s">
        <v>667</v>
      </c>
      <c r="Q529" s="100"/>
      <c r="R529" s="100"/>
      <c r="S529" s="100"/>
      <c r="T529" s="100"/>
      <c r="U529" s="100"/>
      <c r="V529" s="100"/>
      <c r="W529" s="100"/>
      <c r="X529" s="100"/>
      <c r="Y529" s="101">
        <v>734</v>
      </c>
      <c r="Z529" s="102"/>
      <c r="AA529" s="102"/>
      <c r="AB529" s="103"/>
      <c r="AC529" s="84" t="s">
        <v>242</v>
      </c>
      <c r="AD529" s="85"/>
      <c r="AE529" s="85"/>
      <c r="AF529" s="85"/>
      <c r="AG529" s="85"/>
      <c r="AH529" s="86">
        <v>3</v>
      </c>
      <c r="AI529" s="87"/>
      <c r="AJ529" s="87"/>
      <c r="AK529" s="87"/>
      <c r="AL529" s="88">
        <v>99.2</v>
      </c>
      <c r="AM529" s="89"/>
      <c r="AN529" s="89"/>
      <c r="AO529" s="90"/>
      <c r="AP529" s="91"/>
      <c r="AQ529" s="91"/>
      <c r="AR529" s="91"/>
      <c r="AS529" s="91"/>
      <c r="AT529" s="91"/>
      <c r="AU529" s="91"/>
      <c r="AV529" s="91"/>
      <c r="AW529" s="91"/>
      <c r="AX529" s="91"/>
      <c r="AY529">
        <f>COUNTA($C$529)</f>
        <v>1</v>
      </c>
    </row>
    <row r="530" spans="1:51" ht="35.1" customHeight="1" x14ac:dyDescent="0.15">
      <c r="A530" s="95">
        <v>7</v>
      </c>
      <c r="B530" s="95">
        <v>1</v>
      </c>
      <c r="C530" s="114" t="s">
        <v>740</v>
      </c>
      <c r="D530" s="114"/>
      <c r="E530" s="114"/>
      <c r="F530" s="114"/>
      <c r="G530" s="114"/>
      <c r="H530" s="114"/>
      <c r="I530" s="114"/>
      <c r="J530" s="98">
        <v>6010001052075</v>
      </c>
      <c r="K530" s="99"/>
      <c r="L530" s="99"/>
      <c r="M530" s="99"/>
      <c r="N530" s="99"/>
      <c r="O530" s="99"/>
      <c r="P530" s="100" t="s">
        <v>747</v>
      </c>
      <c r="Q530" s="100"/>
      <c r="R530" s="100"/>
      <c r="S530" s="100"/>
      <c r="T530" s="100"/>
      <c r="U530" s="100"/>
      <c r="V530" s="100"/>
      <c r="W530" s="100"/>
      <c r="X530" s="100"/>
      <c r="Y530" s="101">
        <v>481</v>
      </c>
      <c r="Z530" s="102"/>
      <c r="AA530" s="102"/>
      <c r="AB530" s="103"/>
      <c r="AC530" s="84" t="s">
        <v>242</v>
      </c>
      <c r="AD530" s="85"/>
      <c r="AE530" s="85"/>
      <c r="AF530" s="85"/>
      <c r="AG530" s="85"/>
      <c r="AH530" s="86">
        <v>1</v>
      </c>
      <c r="AI530" s="87"/>
      <c r="AJ530" s="87"/>
      <c r="AK530" s="87"/>
      <c r="AL530" s="88">
        <v>98.73</v>
      </c>
      <c r="AM530" s="89"/>
      <c r="AN530" s="89"/>
      <c r="AO530" s="90"/>
      <c r="AP530" s="91"/>
      <c r="AQ530" s="91"/>
      <c r="AR530" s="91"/>
      <c r="AS530" s="91"/>
      <c r="AT530" s="91"/>
      <c r="AU530" s="91"/>
      <c r="AV530" s="91"/>
      <c r="AW530" s="91"/>
      <c r="AX530" s="91"/>
      <c r="AY530">
        <f>COUNTA($C$530)</f>
        <v>1</v>
      </c>
    </row>
    <row r="531" spans="1:51" ht="35.1" customHeight="1" x14ac:dyDescent="0.15">
      <c r="A531" s="95">
        <v>8</v>
      </c>
      <c r="B531" s="95">
        <v>1</v>
      </c>
      <c r="C531" s="114" t="s">
        <v>741</v>
      </c>
      <c r="D531" s="114"/>
      <c r="E531" s="114"/>
      <c r="F531" s="114"/>
      <c r="G531" s="114"/>
      <c r="H531" s="114"/>
      <c r="I531" s="114"/>
      <c r="J531" s="98">
        <v>6110005000474</v>
      </c>
      <c r="K531" s="99"/>
      <c r="L531" s="99"/>
      <c r="M531" s="99"/>
      <c r="N531" s="99"/>
      <c r="O531" s="99"/>
      <c r="P531" s="100" t="s">
        <v>745</v>
      </c>
      <c r="Q531" s="100"/>
      <c r="R531" s="100"/>
      <c r="S531" s="100"/>
      <c r="T531" s="100"/>
      <c r="U531" s="100"/>
      <c r="V531" s="100"/>
      <c r="W531" s="100"/>
      <c r="X531" s="100"/>
      <c r="Y531" s="101">
        <v>411</v>
      </c>
      <c r="Z531" s="102"/>
      <c r="AA531" s="102"/>
      <c r="AB531" s="103"/>
      <c r="AC531" s="84" t="s">
        <v>242</v>
      </c>
      <c r="AD531" s="85"/>
      <c r="AE531" s="85"/>
      <c r="AF531" s="85"/>
      <c r="AG531" s="85"/>
      <c r="AH531" s="86">
        <v>6</v>
      </c>
      <c r="AI531" s="87"/>
      <c r="AJ531" s="87"/>
      <c r="AK531" s="87"/>
      <c r="AL531" s="88">
        <v>99.5</v>
      </c>
      <c r="AM531" s="89"/>
      <c r="AN531" s="89"/>
      <c r="AO531" s="90"/>
      <c r="AP531" s="91"/>
      <c r="AQ531" s="91"/>
      <c r="AR531" s="91"/>
      <c r="AS531" s="91"/>
      <c r="AT531" s="91"/>
      <c r="AU531" s="91"/>
      <c r="AV531" s="91"/>
      <c r="AW531" s="91"/>
      <c r="AX531" s="91"/>
      <c r="AY531">
        <f>COUNTA($C$531)</f>
        <v>1</v>
      </c>
    </row>
    <row r="532" spans="1:51" ht="35.1" customHeight="1" x14ac:dyDescent="0.15">
      <c r="A532" s="95">
        <v>9</v>
      </c>
      <c r="B532" s="95">
        <v>1</v>
      </c>
      <c r="C532" s="114" t="s">
        <v>742</v>
      </c>
      <c r="D532" s="114"/>
      <c r="E532" s="114"/>
      <c r="F532" s="114"/>
      <c r="G532" s="114"/>
      <c r="H532" s="114"/>
      <c r="I532" s="114"/>
      <c r="J532" s="98">
        <v>5130005012031</v>
      </c>
      <c r="K532" s="99"/>
      <c r="L532" s="99"/>
      <c r="M532" s="99"/>
      <c r="N532" s="99"/>
      <c r="O532" s="99"/>
      <c r="P532" s="100" t="s">
        <v>745</v>
      </c>
      <c r="Q532" s="100"/>
      <c r="R532" s="100"/>
      <c r="S532" s="100"/>
      <c r="T532" s="100"/>
      <c r="U532" s="100"/>
      <c r="V532" s="100"/>
      <c r="W532" s="100"/>
      <c r="X532" s="100"/>
      <c r="Y532" s="101">
        <v>407</v>
      </c>
      <c r="Z532" s="102"/>
      <c r="AA532" s="102"/>
      <c r="AB532" s="103"/>
      <c r="AC532" s="84" t="s">
        <v>242</v>
      </c>
      <c r="AD532" s="85"/>
      <c r="AE532" s="85"/>
      <c r="AF532" s="85"/>
      <c r="AG532" s="85"/>
      <c r="AH532" s="86">
        <v>1</v>
      </c>
      <c r="AI532" s="87"/>
      <c r="AJ532" s="87"/>
      <c r="AK532" s="87"/>
      <c r="AL532" s="88">
        <v>80.3</v>
      </c>
      <c r="AM532" s="89"/>
      <c r="AN532" s="89"/>
      <c r="AO532" s="90"/>
      <c r="AP532" s="91"/>
      <c r="AQ532" s="91"/>
      <c r="AR532" s="91"/>
      <c r="AS532" s="91"/>
      <c r="AT532" s="91"/>
      <c r="AU532" s="91"/>
      <c r="AV532" s="91"/>
      <c r="AW532" s="91"/>
      <c r="AX532" s="91"/>
      <c r="AY532">
        <f>COUNTA($C$532)</f>
        <v>1</v>
      </c>
    </row>
    <row r="533" spans="1:51" ht="35.1" customHeight="1" x14ac:dyDescent="0.15">
      <c r="A533" s="95">
        <v>10</v>
      </c>
      <c r="B533" s="95">
        <v>1</v>
      </c>
      <c r="C533" s="114" t="s">
        <v>743</v>
      </c>
      <c r="D533" s="114"/>
      <c r="E533" s="114"/>
      <c r="F533" s="114"/>
      <c r="G533" s="114"/>
      <c r="H533" s="114"/>
      <c r="I533" s="114"/>
      <c r="J533" s="98">
        <v>9290001013666</v>
      </c>
      <c r="K533" s="99"/>
      <c r="L533" s="99"/>
      <c r="M533" s="99"/>
      <c r="N533" s="99"/>
      <c r="O533" s="99"/>
      <c r="P533" s="100" t="s">
        <v>745</v>
      </c>
      <c r="Q533" s="100"/>
      <c r="R533" s="100"/>
      <c r="S533" s="100"/>
      <c r="T533" s="100"/>
      <c r="U533" s="100"/>
      <c r="V533" s="100"/>
      <c r="W533" s="100"/>
      <c r="X533" s="100"/>
      <c r="Y533" s="101">
        <v>318</v>
      </c>
      <c r="Z533" s="102"/>
      <c r="AA533" s="102"/>
      <c r="AB533" s="103"/>
      <c r="AC533" s="84" t="s">
        <v>242</v>
      </c>
      <c r="AD533" s="85"/>
      <c r="AE533" s="85"/>
      <c r="AF533" s="85"/>
      <c r="AG533" s="85"/>
      <c r="AH533" s="86">
        <v>4</v>
      </c>
      <c r="AI533" s="87"/>
      <c r="AJ533" s="87"/>
      <c r="AK533" s="87"/>
      <c r="AL533" s="88">
        <v>97.8</v>
      </c>
      <c r="AM533" s="89"/>
      <c r="AN533" s="89"/>
      <c r="AO533" s="90"/>
      <c r="AP533" s="91"/>
      <c r="AQ533" s="91"/>
      <c r="AR533" s="91"/>
      <c r="AS533" s="91"/>
      <c r="AT533" s="91"/>
      <c r="AU533" s="91"/>
      <c r="AV533" s="91"/>
      <c r="AW533" s="91"/>
      <c r="AX533" s="91"/>
      <c r="AY533">
        <f>COUNTA($C$533)</f>
        <v>1</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19"/>
      <c r="B556" s="119"/>
      <c r="C556" s="119" t="s">
        <v>24</v>
      </c>
      <c r="D556" s="119"/>
      <c r="E556" s="119"/>
      <c r="F556" s="119"/>
      <c r="G556" s="119"/>
      <c r="H556" s="119"/>
      <c r="I556" s="119"/>
      <c r="J556" s="105" t="s">
        <v>191</v>
      </c>
      <c r="K556" s="120"/>
      <c r="L556" s="120"/>
      <c r="M556" s="120"/>
      <c r="N556" s="120"/>
      <c r="O556" s="120"/>
      <c r="P556" s="121" t="s">
        <v>25</v>
      </c>
      <c r="Q556" s="121"/>
      <c r="R556" s="121"/>
      <c r="S556" s="121"/>
      <c r="T556" s="121"/>
      <c r="U556" s="121"/>
      <c r="V556" s="121"/>
      <c r="W556" s="121"/>
      <c r="X556" s="121"/>
      <c r="Y556" s="122" t="s">
        <v>190</v>
      </c>
      <c r="Z556" s="123"/>
      <c r="AA556" s="123"/>
      <c r="AB556" s="123"/>
      <c r="AC556" s="105" t="s">
        <v>220</v>
      </c>
      <c r="AD556" s="105"/>
      <c r="AE556" s="105"/>
      <c r="AF556" s="105"/>
      <c r="AG556" s="105"/>
      <c r="AH556" s="122" t="s">
        <v>238</v>
      </c>
      <c r="AI556" s="119"/>
      <c r="AJ556" s="119"/>
      <c r="AK556" s="119"/>
      <c r="AL556" s="119" t="s">
        <v>19</v>
      </c>
      <c r="AM556" s="119"/>
      <c r="AN556" s="119"/>
      <c r="AO556" s="124"/>
      <c r="AP556" s="108" t="s">
        <v>192</v>
      </c>
      <c r="AQ556" s="108"/>
      <c r="AR556" s="108"/>
      <c r="AS556" s="108"/>
      <c r="AT556" s="108"/>
      <c r="AU556" s="108"/>
      <c r="AV556" s="108"/>
      <c r="AW556" s="108"/>
      <c r="AX556" s="108"/>
      <c r="AY556">
        <f>$AY$554</f>
        <v>1</v>
      </c>
    </row>
    <row r="557" spans="1:51" ht="45" customHeight="1" x14ac:dyDescent="0.15">
      <c r="A557" s="95">
        <v>1</v>
      </c>
      <c r="B557" s="95">
        <v>1</v>
      </c>
      <c r="C557" s="114" t="s">
        <v>748</v>
      </c>
      <c r="D557" s="114"/>
      <c r="E557" s="114"/>
      <c r="F557" s="114"/>
      <c r="G557" s="114"/>
      <c r="H557" s="114"/>
      <c r="I557" s="114"/>
      <c r="J557" s="98">
        <v>8020001076641</v>
      </c>
      <c r="K557" s="99"/>
      <c r="L557" s="99"/>
      <c r="M557" s="99"/>
      <c r="N557" s="99"/>
      <c r="O557" s="99"/>
      <c r="P557" s="100" t="s">
        <v>757</v>
      </c>
      <c r="Q557" s="100"/>
      <c r="R557" s="100"/>
      <c r="S557" s="100"/>
      <c r="T557" s="100"/>
      <c r="U557" s="100"/>
      <c r="V557" s="100"/>
      <c r="W557" s="100"/>
      <c r="X557" s="100"/>
      <c r="Y557" s="101">
        <v>1032</v>
      </c>
      <c r="Z557" s="102"/>
      <c r="AA557" s="102"/>
      <c r="AB557" s="103"/>
      <c r="AC557" s="84" t="s">
        <v>249</v>
      </c>
      <c r="AD557" s="85"/>
      <c r="AE557" s="85"/>
      <c r="AF557" s="85"/>
      <c r="AG557" s="85"/>
      <c r="AH557" s="117" t="s">
        <v>601</v>
      </c>
      <c r="AI557" s="118"/>
      <c r="AJ557" s="118"/>
      <c r="AK557" s="118"/>
      <c r="AL557" s="88">
        <v>97.8</v>
      </c>
      <c r="AM557" s="89"/>
      <c r="AN557" s="89"/>
      <c r="AO557" s="90"/>
      <c r="AP557" s="91"/>
      <c r="AQ557" s="91"/>
      <c r="AR557" s="91"/>
      <c r="AS557" s="91"/>
      <c r="AT557" s="91"/>
      <c r="AU557" s="91"/>
      <c r="AV557" s="91"/>
      <c r="AW557" s="91"/>
      <c r="AX557" s="91"/>
      <c r="AY557">
        <f>$AY$554</f>
        <v>1</v>
      </c>
    </row>
    <row r="558" spans="1:51" ht="45" customHeight="1" x14ac:dyDescent="0.15">
      <c r="A558" s="95">
        <v>2</v>
      </c>
      <c r="B558" s="95">
        <v>1</v>
      </c>
      <c r="C558" s="114" t="s">
        <v>738</v>
      </c>
      <c r="D558" s="114"/>
      <c r="E558" s="114"/>
      <c r="F558" s="114"/>
      <c r="G558" s="114"/>
      <c r="H558" s="114"/>
      <c r="I558" s="114"/>
      <c r="J558" s="98">
        <v>8120001166465</v>
      </c>
      <c r="K558" s="99"/>
      <c r="L558" s="99"/>
      <c r="M558" s="99"/>
      <c r="N558" s="99"/>
      <c r="O558" s="99"/>
      <c r="P558" s="100" t="s">
        <v>757</v>
      </c>
      <c r="Q558" s="100"/>
      <c r="R558" s="100"/>
      <c r="S558" s="100"/>
      <c r="T558" s="100"/>
      <c r="U558" s="100"/>
      <c r="V558" s="100"/>
      <c r="W558" s="100"/>
      <c r="X558" s="100"/>
      <c r="Y558" s="101">
        <v>995</v>
      </c>
      <c r="Z558" s="102"/>
      <c r="AA558" s="102"/>
      <c r="AB558" s="103"/>
      <c r="AC558" s="84" t="s">
        <v>249</v>
      </c>
      <c r="AD558" s="85"/>
      <c r="AE558" s="85"/>
      <c r="AF558" s="85"/>
      <c r="AG558" s="85"/>
      <c r="AH558" s="117" t="s">
        <v>601</v>
      </c>
      <c r="AI558" s="118"/>
      <c r="AJ558" s="118"/>
      <c r="AK558" s="118"/>
      <c r="AL558" s="88">
        <v>92</v>
      </c>
      <c r="AM558" s="89"/>
      <c r="AN558" s="89"/>
      <c r="AO558" s="90"/>
      <c r="AP558" s="91"/>
      <c r="AQ558" s="91"/>
      <c r="AR558" s="91"/>
      <c r="AS558" s="91"/>
      <c r="AT558" s="91"/>
      <c r="AU558" s="91"/>
      <c r="AV558" s="91"/>
      <c r="AW558" s="91"/>
      <c r="AX558" s="91"/>
      <c r="AY558">
        <f>COUNTA($C$558)</f>
        <v>1</v>
      </c>
    </row>
    <row r="559" spans="1:51" ht="30" customHeight="1" x14ac:dyDescent="0.15">
      <c r="A559" s="95">
        <v>3</v>
      </c>
      <c r="B559" s="95">
        <v>1</v>
      </c>
      <c r="C559" s="115" t="s">
        <v>749</v>
      </c>
      <c r="D559" s="114"/>
      <c r="E559" s="114"/>
      <c r="F559" s="114"/>
      <c r="G559" s="114"/>
      <c r="H559" s="114"/>
      <c r="I559" s="114"/>
      <c r="J559" s="98">
        <v>6440001004124</v>
      </c>
      <c r="K559" s="99"/>
      <c r="L559" s="99"/>
      <c r="M559" s="99"/>
      <c r="N559" s="99"/>
      <c r="O559" s="99"/>
      <c r="P559" s="116" t="s">
        <v>757</v>
      </c>
      <c r="Q559" s="100"/>
      <c r="R559" s="100"/>
      <c r="S559" s="100"/>
      <c r="T559" s="100"/>
      <c r="U559" s="100"/>
      <c r="V559" s="100"/>
      <c r="W559" s="100"/>
      <c r="X559" s="100"/>
      <c r="Y559" s="101">
        <v>914</v>
      </c>
      <c r="Z559" s="102"/>
      <c r="AA559" s="102"/>
      <c r="AB559" s="103"/>
      <c r="AC559" s="84" t="s">
        <v>249</v>
      </c>
      <c r="AD559" s="85"/>
      <c r="AE559" s="85"/>
      <c r="AF559" s="85"/>
      <c r="AG559" s="85"/>
      <c r="AH559" s="86" t="s">
        <v>601</v>
      </c>
      <c r="AI559" s="87"/>
      <c r="AJ559" s="87"/>
      <c r="AK559" s="87"/>
      <c r="AL559" s="88">
        <v>95.9</v>
      </c>
      <c r="AM559" s="89"/>
      <c r="AN559" s="89"/>
      <c r="AO559" s="90"/>
      <c r="AP559" s="91"/>
      <c r="AQ559" s="91"/>
      <c r="AR559" s="91"/>
      <c r="AS559" s="91"/>
      <c r="AT559" s="91"/>
      <c r="AU559" s="91"/>
      <c r="AV559" s="91"/>
      <c r="AW559" s="91"/>
      <c r="AX559" s="91"/>
      <c r="AY559">
        <f>COUNTA($C$559)</f>
        <v>1</v>
      </c>
    </row>
    <row r="560" spans="1:51" ht="30" customHeight="1" x14ac:dyDescent="0.15">
      <c r="A560" s="95">
        <v>4</v>
      </c>
      <c r="B560" s="95">
        <v>1</v>
      </c>
      <c r="C560" s="115" t="s">
        <v>750</v>
      </c>
      <c r="D560" s="114"/>
      <c r="E560" s="114"/>
      <c r="F560" s="114"/>
      <c r="G560" s="114"/>
      <c r="H560" s="114"/>
      <c r="I560" s="114"/>
      <c r="J560" s="98">
        <v>3120001055482</v>
      </c>
      <c r="K560" s="99"/>
      <c r="L560" s="99"/>
      <c r="M560" s="99"/>
      <c r="N560" s="99"/>
      <c r="O560" s="99"/>
      <c r="P560" s="116" t="s">
        <v>757</v>
      </c>
      <c r="Q560" s="100"/>
      <c r="R560" s="100"/>
      <c r="S560" s="100"/>
      <c r="T560" s="100"/>
      <c r="U560" s="100"/>
      <c r="V560" s="100"/>
      <c r="W560" s="100"/>
      <c r="X560" s="100"/>
      <c r="Y560" s="101">
        <v>646</v>
      </c>
      <c r="Z560" s="102"/>
      <c r="AA560" s="102"/>
      <c r="AB560" s="103"/>
      <c r="AC560" s="84" t="s">
        <v>249</v>
      </c>
      <c r="AD560" s="85"/>
      <c r="AE560" s="85"/>
      <c r="AF560" s="85"/>
      <c r="AG560" s="85"/>
      <c r="AH560" s="86" t="s">
        <v>601</v>
      </c>
      <c r="AI560" s="87"/>
      <c r="AJ560" s="87"/>
      <c r="AK560" s="87"/>
      <c r="AL560" s="88">
        <v>98.6</v>
      </c>
      <c r="AM560" s="89"/>
      <c r="AN560" s="89"/>
      <c r="AO560" s="90"/>
      <c r="AP560" s="91"/>
      <c r="AQ560" s="91"/>
      <c r="AR560" s="91"/>
      <c r="AS560" s="91"/>
      <c r="AT560" s="91"/>
      <c r="AU560" s="91"/>
      <c r="AV560" s="91"/>
      <c r="AW560" s="91"/>
      <c r="AX560" s="91"/>
      <c r="AY560">
        <f>COUNTA($C$560)</f>
        <v>1</v>
      </c>
    </row>
    <row r="561" spans="1:51" ht="30" customHeight="1" x14ac:dyDescent="0.15">
      <c r="A561" s="95">
        <v>5</v>
      </c>
      <c r="B561" s="95">
        <v>1</v>
      </c>
      <c r="C561" s="114" t="s">
        <v>751</v>
      </c>
      <c r="D561" s="114"/>
      <c r="E561" s="114"/>
      <c r="F561" s="114"/>
      <c r="G561" s="114"/>
      <c r="H561" s="114"/>
      <c r="I561" s="114"/>
      <c r="J561" s="98">
        <v>9010001081674</v>
      </c>
      <c r="K561" s="99"/>
      <c r="L561" s="99"/>
      <c r="M561" s="99"/>
      <c r="N561" s="99"/>
      <c r="O561" s="99"/>
      <c r="P561" s="100" t="s">
        <v>758</v>
      </c>
      <c r="Q561" s="100"/>
      <c r="R561" s="100"/>
      <c r="S561" s="100"/>
      <c r="T561" s="100"/>
      <c r="U561" s="100"/>
      <c r="V561" s="100"/>
      <c r="W561" s="100"/>
      <c r="X561" s="100"/>
      <c r="Y561" s="101">
        <v>457</v>
      </c>
      <c r="Z561" s="102"/>
      <c r="AA561" s="102"/>
      <c r="AB561" s="103"/>
      <c r="AC561" s="84" t="s">
        <v>249</v>
      </c>
      <c r="AD561" s="85"/>
      <c r="AE561" s="85"/>
      <c r="AF561" s="85"/>
      <c r="AG561" s="85"/>
      <c r="AH561" s="86" t="s">
        <v>601</v>
      </c>
      <c r="AI561" s="87"/>
      <c r="AJ561" s="87"/>
      <c r="AK561" s="87"/>
      <c r="AL561" s="88">
        <v>95.7</v>
      </c>
      <c r="AM561" s="89"/>
      <c r="AN561" s="89"/>
      <c r="AO561" s="90"/>
      <c r="AP561" s="91"/>
      <c r="AQ561" s="91"/>
      <c r="AR561" s="91"/>
      <c r="AS561" s="91"/>
      <c r="AT561" s="91"/>
      <c r="AU561" s="91"/>
      <c r="AV561" s="91"/>
      <c r="AW561" s="91"/>
      <c r="AX561" s="91"/>
      <c r="AY561">
        <f>COUNTA($C$561)</f>
        <v>1</v>
      </c>
    </row>
    <row r="562" spans="1:51" ht="30" customHeight="1" x14ac:dyDescent="0.15">
      <c r="A562" s="95">
        <v>6</v>
      </c>
      <c r="B562" s="95">
        <v>1</v>
      </c>
      <c r="C562" s="114" t="s">
        <v>752</v>
      </c>
      <c r="D562" s="114"/>
      <c r="E562" s="114"/>
      <c r="F562" s="114"/>
      <c r="G562" s="114"/>
      <c r="H562" s="114"/>
      <c r="I562" s="114"/>
      <c r="J562" s="98">
        <v>7110001006714</v>
      </c>
      <c r="K562" s="99"/>
      <c r="L562" s="99"/>
      <c r="M562" s="99"/>
      <c r="N562" s="99"/>
      <c r="O562" s="99"/>
      <c r="P562" s="100" t="s">
        <v>757</v>
      </c>
      <c r="Q562" s="100"/>
      <c r="R562" s="100"/>
      <c r="S562" s="100"/>
      <c r="T562" s="100"/>
      <c r="U562" s="100"/>
      <c r="V562" s="100"/>
      <c r="W562" s="100"/>
      <c r="X562" s="100"/>
      <c r="Y562" s="101">
        <v>453</v>
      </c>
      <c r="Z562" s="102"/>
      <c r="AA562" s="102"/>
      <c r="AB562" s="103"/>
      <c r="AC562" s="84" t="s">
        <v>249</v>
      </c>
      <c r="AD562" s="85"/>
      <c r="AE562" s="85"/>
      <c r="AF562" s="85"/>
      <c r="AG562" s="85"/>
      <c r="AH562" s="86" t="s">
        <v>601</v>
      </c>
      <c r="AI562" s="87"/>
      <c r="AJ562" s="87"/>
      <c r="AK562" s="87"/>
      <c r="AL562" s="88">
        <v>100</v>
      </c>
      <c r="AM562" s="89"/>
      <c r="AN562" s="89"/>
      <c r="AO562" s="90"/>
      <c r="AP562" s="91"/>
      <c r="AQ562" s="91"/>
      <c r="AR562" s="91"/>
      <c r="AS562" s="91"/>
      <c r="AT562" s="91"/>
      <c r="AU562" s="91"/>
      <c r="AV562" s="91"/>
      <c r="AW562" s="91"/>
      <c r="AX562" s="91"/>
      <c r="AY562">
        <f>COUNTA($C$562)</f>
        <v>1</v>
      </c>
    </row>
    <row r="563" spans="1:51" ht="30" customHeight="1" x14ac:dyDescent="0.15">
      <c r="A563" s="95">
        <v>7</v>
      </c>
      <c r="B563" s="95">
        <v>1</v>
      </c>
      <c r="C563" s="114" t="s">
        <v>753</v>
      </c>
      <c r="D563" s="114"/>
      <c r="E563" s="114"/>
      <c r="F563" s="114"/>
      <c r="G563" s="114"/>
      <c r="H563" s="114"/>
      <c r="I563" s="114"/>
      <c r="J563" s="98" t="s">
        <v>601</v>
      </c>
      <c r="K563" s="99"/>
      <c r="L563" s="99"/>
      <c r="M563" s="99"/>
      <c r="N563" s="99"/>
      <c r="O563" s="99"/>
      <c r="P563" s="100" t="s">
        <v>757</v>
      </c>
      <c r="Q563" s="100"/>
      <c r="R563" s="100"/>
      <c r="S563" s="100"/>
      <c r="T563" s="100"/>
      <c r="U563" s="100"/>
      <c r="V563" s="100"/>
      <c r="W563" s="100"/>
      <c r="X563" s="100"/>
      <c r="Y563" s="101">
        <v>402</v>
      </c>
      <c r="Z563" s="102"/>
      <c r="AA563" s="102"/>
      <c r="AB563" s="103"/>
      <c r="AC563" s="84" t="s">
        <v>249</v>
      </c>
      <c r="AD563" s="85"/>
      <c r="AE563" s="85"/>
      <c r="AF563" s="85"/>
      <c r="AG563" s="85"/>
      <c r="AH563" s="86" t="s">
        <v>601</v>
      </c>
      <c r="AI563" s="87"/>
      <c r="AJ563" s="87"/>
      <c r="AK563" s="87"/>
      <c r="AL563" s="88">
        <v>91.43</v>
      </c>
      <c r="AM563" s="89"/>
      <c r="AN563" s="89"/>
      <c r="AO563" s="90"/>
      <c r="AP563" s="91"/>
      <c r="AQ563" s="91"/>
      <c r="AR563" s="91"/>
      <c r="AS563" s="91"/>
      <c r="AT563" s="91"/>
      <c r="AU563" s="91"/>
      <c r="AV563" s="91"/>
      <c r="AW563" s="91"/>
      <c r="AX563" s="91"/>
      <c r="AY563">
        <f>COUNTA($C$563)</f>
        <v>1</v>
      </c>
    </row>
    <row r="564" spans="1:51" ht="45" customHeight="1" x14ac:dyDescent="0.15">
      <c r="A564" s="95">
        <v>8</v>
      </c>
      <c r="B564" s="95">
        <v>1</v>
      </c>
      <c r="C564" s="114" t="s">
        <v>754</v>
      </c>
      <c r="D564" s="114"/>
      <c r="E564" s="114"/>
      <c r="F564" s="114"/>
      <c r="G564" s="114"/>
      <c r="H564" s="114"/>
      <c r="I564" s="114"/>
      <c r="J564" s="98">
        <v>1340001000971</v>
      </c>
      <c r="K564" s="99"/>
      <c r="L564" s="99"/>
      <c r="M564" s="99"/>
      <c r="N564" s="99"/>
      <c r="O564" s="99"/>
      <c r="P564" s="100" t="s">
        <v>757</v>
      </c>
      <c r="Q564" s="100"/>
      <c r="R564" s="100"/>
      <c r="S564" s="100"/>
      <c r="T564" s="100"/>
      <c r="U564" s="100"/>
      <c r="V564" s="100"/>
      <c r="W564" s="100"/>
      <c r="X564" s="100"/>
      <c r="Y564" s="101">
        <v>346</v>
      </c>
      <c r="Z564" s="102"/>
      <c r="AA564" s="102"/>
      <c r="AB564" s="103"/>
      <c r="AC564" s="84" t="s">
        <v>249</v>
      </c>
      <c r="AD564" s="85"/>
      <c r="AE564" s="85"/>
      <c r="AF564" s="85"/>
      <c r="AG564" s="85"/>
      <c r="AH564" s="86" t="s">
        <v>601</v>
      </c>
      <c r="AI564" s="87"/>
      <c r="AJ564" s="87"/>
      <c r="AK564" s="87"/>
      <c r="AL564" s="88">
        <v>99.3</v>
      </c>
      <c r="AM564" s="89"/>
      <c r="AN564" s="89"/>
      <c r="AO564" s="90"/>
      <c r="AP564" s="91"/>
      <c r="AQ564" s="91"/>
      <c r="AR564" s="91"/>
      <c r="AS564" s="91"/>
      <c r="AT564" s="91"/>
      <c r="AU564" s="91"/>
      <c r="AV564" s="91"/>
      <c r="AW564" s="91"/>
      <c r="AX564" s="91"/>
      <c r="AY564">
        <f>COUNTA($C$564)</f>
        <v>1</v>
      </c>
    </row>
    <row r="565" spans="1:51" ht="30" customHeight="1" x14ac:dyDescent="0.15">
      <c r="A565" s="95">
        <v>9</v>
      </c>
      <c r="B565" s="95">
        <v>1</v>
      </c>
      <c r="C565" s="114" t="s">
        <v>755</v>
      </c>
      <c r="D565" s="114"/>
      <c r="E565" s="114"/>
      <c r="F565" s="114"/>
      <c r="G565" s="114"/>
      <c r="H565" s="114"/>
      <c r="I565" s="114"/>
      <c r="J565" s="98">
        <v>9240001038924</v>
      </c>
      <c r="K565" s="99"/>
      <c r="L565" s="99"/>
      <c r="M565" s="99"/>
      <c r="N565" s="99"/>
      <c r="O565" s="99"/>
      <c r="P565" s="100" t="s">
        <v>757</v>
      </c>
      <c r="Q565" s="100"/>
      <c r="R565" s="100"/>
      <c r="S565" s="100"/>
      <c r="T565" s="100"/>
      <c r="U565" s="100"/>
      <c r="V565" s="100"/>
      <c r="W565" s="100"/>
      <c r="X565" s="100"/>
      <c r="Y565" s="101">
        <v>248</v>
      </c>
      <c r="Z565" s="102"/>
      <c r="AA565" s="102"/>
      <c r="AB565" s="103"/>
      <c r="AC565" s="84" t="s">
        <v>249</v>
      </c>
      <c r="AD565" s="85"/>
      <c r="AE565" s="85"/>
      <c r="AF565" s="85"/>
      <c r="AG565" s="85"/>
      <c r="AH565" s="86" t="s">
        <v>601</v>
      </c>
      <c r="AI565" s="87"/>
      <c r="AJ565" s="87"/>
      <c r="AK565" s="87"/>
      <c r="AL565" s="88">
        <v>98.7</v>
      </c>
      <c r="AM565" s="89"/>
      <c r="AN565" s="89"/>
      <c r="AO565" s="90"/>
      <c r="AP565" s="91"/>
      <c r="AQ565" s="91"/>
      <c r="AR565" s="91"/>
      <c r="AS565" s="91"/>
      <c r="AT565" s="91"/>
      <c r="AU565" s="91"/>
      <c r="AV565" s="91"/>
      <c r="AW565" s="91"/>
      <c r="AX565" s="91"/>
      <c r="AY565">
        <f>COUNTA($C$565)</f>
        <v>1</v>
      </c>
    </row>
    <row r="566" spans="1:51" ht="30" customHeight="1" x14ac:dyDescent="0.15">
      <c r="A566" s="95">
        <v>10</v>
      </c>
      <c r="B566" s="95">
        <v>1</v>
      </c>
      <c r="C566" s="114" t="s">
        <v>756</v>
      </c>
      <c r="D566" s="114"/>
      <c r="E566" s="114"/>
      <c r="F566" s="114"/>
      <c r="G566" s="114"/>
      <c r="H566" s="114"/>
      <c r="I566" s="114"/>
      <c r="J566" s="98">
        <v>5010401016630</v>
      </c>
      <c r="K566" s="99"/>
      <c r="L566" s="99"/>
      <c r="M566" s="99"/>
      <c r="N566" s="99"/>
      <c r="O566" s="99"/>
      <c r="P566" s="100" t="s">
        <v>759</v>
      </c>
      <c r="Q566" s="100"/>
      <c r="R566" s="100"/>
      <c r="S566" s="100"/>
      <c r="T566" s="100"/>
      <c r="U566" s="100"/>
      <c r="V566" s="100"/>
      <c r="W566" s="100"/>
      <c r="X566" s="100"/>
      <c r="Y566" s="101">
        <v>206</v>
      </c>
      <c r="Z566" s="102"/>
      <c r="AA566" s="102"/>
      <c r="AB566" s="103"/>
      <c r="AC566" s="84" t="s">
        <v>249</v>
      </c>
      <c r="AD566" s="85"/>
      <c r="AE566" s="85"/>
      <c r="AF566" s="85"/>
      <c r="AG566" s="85"/>
      <c r="AH566" s="86" t="s">
        <v>601</v>
      </c>
      <c r="AI566" s="87"/>
      <c r="AJ566" s="87"/>
      <c r="AK566" s="87"/>
      <c r="AL566" s="88">
        <v>97.6</v>
      </c>
      <c r="AM566" s="89"/>
      <c r="AN566" s="89"/>
      <c r="AO566" s="90"/>
      <c r="AP566" s="91"/>
      <c r="AQ566" s="91"/>
      <c r="AR566" s="91"/>
      <c r="AS566" s="91"/>
      <c r="AT566" s="91"/>
      <c r="AU566" s="91"/>
      <c r="AV566" s="91"/>
      <c r="AW566" s="91"/>
      <c r="AX566" s="91"/>
      <c r="AY566">
        <f>COUNTA($C$566)</f>
        <v>1</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119"/>
      <c r="B589" s="119"/>
      <c r="C589" s="119" t="s">
        <v>24</v>
      </c>
      <c r="D589" s="119"/>
      <c r="E589" s="119"/>
      <c r="F589" s="119"/>
      <c r="G589" s="119"/>
      <c r="H589" s="119"/>
      <c r="I589" s="119"/>
      <c r="J589" s="105" t="s">
        <v>191</v>
      </c>
      <c r="K589" s="120"/>
      <c r="L589" s="120"/>
      <c r="M589" s="120"/>
      <c r="N589" s="120"/>
      <c r="O589" s="120"/>
      <c r="P589" s="121" t="s">
        <v>25</v>
      </c>
      <c r="Q589" s="121"/>
      <c r="R589" s="121"/>
      <c r="S589" s="121"/>
      <c r="T589" s="121"/>
      <c r="U589" s="121"/>
      <c r="V589" s="121"/>
      <c r="W589" s="121"/>
      <c r="X589" s="121"/>
      <c r="Y589" s="122" t="s">
        <v>190</v>
      </c>
      <c r="Z589" s="123"/>
      <c r="AA589" s="123"/>
      <c r="AB589" s="123"/>
      <c r="AC589" s="105" t="s">
        <v>220</v>
      </c>
      <c r="AD589" s="105"/>
      <c r="AE589" s="105"/>
      <c r="AF589" s="105"/>
      <c r="AG589" s="105"/>
      <c r="AH589" s="122" t="s">
        <v>238</v>
      </c>
      <c r="AI589" s="119"/>
      <c r="AJ589" s="119"/>
      <c r="AK589" s="119"/>
      <c r="AL589" s="119" t="s">
        <v>19</v>
      </c>
      <c r="AM589" s="119"/>
      <c r="AN589" s="119"/>
      <c r="AO589" s="124"/>
      <c r="AP589" s="108" t="s">
        <v>192</v>
      </c>
      <c r="AQ589" s="108"/>
      <c r="AR589" s="108"/>
      <c r="AS589" s="108"/>
      <c r="AT589" s="108"/>
      <c r="AU589" s="108"/>
      <c r="AV589" s="108"/>
      <c r="AW589" s="108"/>
      <c r="AX589" s="108"/>
      <c r="AY589">
        <f>$AY$587</f>
        <v>1</v>
      </c>
    </row>
    <row r="590" spans="1:51" ht="30" customHeight="1" x14ac:dyDescent="0.15">
      <c r="A590" s="95">
        <v>1</v>
      </c>
      <c r="B590" s="95">
        <v>1</v>
      </c>
      <c r="C590" s="114" t="s">
        <v>760</v>
      </c>
      <c r="D590" s="114"/>
      <c r="E590" s="114"/>
      <c r="F590" s="114"/>
      <c r="G590" s="114"/>
      <c r="H590" s="114"/>
      <c r="I590" s="114"/>
      <c r="J590" s="98">
        <v>1000020472077</v>
      </c>
      <c r="K590" s="99"/>
      <c r="L590" s="99"/>
      <c r="M590" s="99"/>
      <c r="N590" s="99"/>
      <c r="O590" s="99"/>
      <c r="P590" s="100" t="s">
        <v>770</v>
      </c>
      <c r="Q590" s="100"/>
      <c r="R590" s="100"/>
      <c r="S590" s="100"/>
      <c r="T590" s="100"/>
      <c r="U590" s="100"/>
      <c r="V590" s="100"/>
      <c r="W590" s="100"/>
      <c r="X590" s="100"/>
      <c r="Y590" s="101">
        <v>15</v>
      </c>
      <c r="Z590" s="102"/>
      <c r="AA590" s="102"/>
      <c r="AB590" s="103"/>
      <c r="AC590" s="84" t="s">
        <v>249</v>
      </c>
      <c r="AD590" s="85"/>
      <c r="AE590" s="85"/>
      <c r="AF590" s="85"/>
      <c r="AG590" s="85"/>
      <c r="AH590" s="117" t="s">
        <v>601</v>
      </c>
      <c r="AI590" s="118"/>
      <c r="AJ590" s="118"/>
      <c r="AK590" s="118"/>
      <c r="AL590" s="88" t="s">
        <v>601</v>
      </c>
      <c r="AM590" s="89"/>
      <c r="AN590" s="89"/>
      <c r="AO590" s="90"/>
      <c r="AP590" s="91"/>
      <c r="AQ590" s="91"/>
      <c r="AR590" s="91"/>
      <c r="AS590" s="91"/>
      <c r="AT590" s="91"/>
      <c r="AU590" s="91"/>
      <c r="AV590" s="91"/>
      <c r="AW590" s="91"/>
      <c r="AX590" s="91"/>
      <c r="AY590">
        <f>$AY$587</f>
        <v>1</v>
      </c>
    </row>
    <row r="591" spans="1:51" ht="30" customHeight="1" x14ac:dyDescent="0.15">
      <c r="A591" s="95">
        <v>2</v>
      </c>
      <c r="B591" s="95">
        <v>1</v>
      </c>
      <c r="C591" s="114" t="s">
        <v>761</v>
      </c>
      <c r="D591" s="114"/>
      <c r="E591" s="114"/>
      <c r="F591" s="114"/>
      <c r="G591" s="114"/>
      <c r="H591" s="114"/>
      <c r="I591" s="114"/>
      <c r="J591" s="98">
        <v>1000020462012</v>
      </c>
      <c r="K591" s="99"/>
      <c r="L591" s="99"/>
      <c r="M591" s="99"/>
      <c r="N591" s="99"/>
      <c r="O591" s="99"/>
      <c r="P591" s="100" t="s">
        <v>771</v>
      </c>
      <c r="Q591" s="100"/>
      <c r="R591" s="100"/>
      <c r="S591" s="100"/>
      <c r="T591" s="100"/>
      <c r="U591" s="100"/>
      <c r="V591" s="100"/>
      <c r="W591" s="100"/>
      <c r="X591" s="100"/>
      <c r="Y591" s="101">
        <v>6</v>
      </c>
      <c r="Z591" s="102"/>
      <c r="AA591" s="102"/>
      <c r="AB591" s="103"/>
      <c r="AC591" s="84" t="s">
        <v>249</v>
      </c>
      <c r="AD591" s="85"/>
      <c r="AE591" s="85"/>
      <c r="AF591" s="85"/>
      <c r="AG591" s="85"/>
      <c r="AH591" s="117" t="s">
        <v>601</v>
      </c>
      <c r="AI591" s="118"/>
      <c r="AJ591" s="118"/>
      <c r="AK591" s="118"/>
      <c r="AL591" s="88" t="s">
        <v>601</v>
      </c>
      <c r="AM591" s="89"/>
      <c r="AN591" s="89"/>
      <c r="AO591" s="90"/>
      <c r="AP591" s="91"/>
      <c r="AQ591" s="91"/>
      <c r="AR591" s="91"/>
      <c r="AS591" s="91"/>
      <c r="AT591" s="91"/>
      <c r="AU591" s="91"/>
      <c r="AV591" s="91"/>
      <c r="AW591" s="91"/>
      <c r="AX591" s="91"/>
      <c r="AY591">
        <f>COUNTA($C$591)</f>
        <v>1</v>
      </c>
    </row>
    <row r="592" spans="1:51" ht="30" customHeight="1" x14ac:dyDescent="0.15">
      <c r="A592" s="95">
        <v>3</v>
      </c>
      <c r="B592" s="95">
        <v>1</v>
      </c>
      <c r="C592" s="115" t="s">
        <v>762</v>
      </c>
      <c r="D592" s="114"/>
      <c r="E592" s="114"/>
      <c r="F592" s="114"/>
      <c r="G592" s="114"/>
      <c r="H592" s="114"/>
      <c r="I592" s="114"/>
      <c r="J592" s="98">
        <v>7000020012068</v>
      </c>
      <c r="K592" s="99"/>
      <c r="L592" s="99"/>
      <c r="M592" s="99"/>
      <c r="N592" s="99"/>
      <c r="O592" s="99"/>
      <c r="P592" s="116" t="s">
        <v>680</v>
      </c>
      <c r="Q592" s="100"/>
      <c r="R592" s="100"/>
      <c r="S592" s="100"/>
      <c r="T592" s="100"/>
      <c r="U592" s="100"/>
      <c r="V592" s="100"/>
      <c r="W592" s="100"/>
      <c r="X592" s="100"/>
      <c r="Y592" s="101">
        <v>3</v>
      </c>
      <c r="Z592" s="102"/>
      <c r="AA592" s="102"/>
      <c r="AB592" s="103"/>
      <c r="AC592" s="84" t="s">
        <v>249</v>
      </c>
      <c r="AD592" s="85"/>
      <c r="AE592" s="85"/>
      <c r="AF592" s="85"/>
      <c r="AG592" s="85"/>
      <c r="AH592" s="86" t="s">
        <v>601</v>
      </c>
      <c r="AI592" s="87"/>
      <c r="AJ592" s="87"/>
      <c r="AK592" s="87"/>
      <c r="AL592" s="88" t="s">
        <v>601</v>
      </c>
      <c r="AM592" s="89"/>
      <c r="AN592" s="89"/>
      <c r="AO592" s="90"/>
      <c r="AP592" s="91"/>
      <c r="AQ592" s="91"/>
      <c r="AR592" s="91"/>
      <c r="AS592" s="91"/>
      <c r="AT592" s="91"/>
      <c r="AU592" s="91"/>
      <c r="AV592" s="91"/>
      <c r="AW592" s="91"/>
      <c r="AX592" s="91"/>
      <c r="AY592">
        <f>COUNTA($C$592)</f>
        <v>1</v>
      </c>
    </row>
    <row r="593" spans="1:51" ht="30" customHeight="1" x14ac:dyDescent="0.15">
      <c r="A593" s="95">
        <v>4</v>
      </c>
      <c r="B593" s="95">
        <v>1</v>
      </c>
      <c r="C593" s="115" t="s">
        <v>763</v>
      </c>
      <c r="D593" s="114"/>
      <c r="E593" s="114"/>
      <c r="F593" s="114"/>
      <c r="G593" s="114"/>
      <c r="H593" s="114"/>
      <c r="I593" s="114"/>
      <c r="J593" s="98" t="s">
        <v>601</v>
      </c>
      <c r="K593" s="99"/>
      <c r="L593" s="99"/>
      <c r="M593" s="99"/>
      <c r="N593" s="99"/>
      <c r="O593" s="99"/>
      <c r="P593" s="116" t="s">
        <v>680</v>
      </c>
      <c r="Q593" s="100"/>
      <c r="R593" s="100"/>
      <c r="S593" s="100"/>
      <c r="T593" s="100"/>
      <c r="U593" s="100"/>
      <c r="V593" s="100"/>
      <c r="W593" s="100"/>
      <c r="X593" s="100"/>
      <c r="Y593" s="101">
        <v>3</v>
      </c>
      <c r="Z593" s="102"/>
      <c r="AA593" s="102"/>
      <c r="AB593" s="103"/>
      <c r="AC593" s="84" t="s">
        <v>249</v>
      </c>
      <c r="AD593" s="85"/>
      <c r="AE593" s="85"/>
      <c r="AF593" s="85"/>
      <c r="AG593" s="85"/>
      <c r="AH593" s="86" t="s">
        <v>601</v>
      </c>
      <c r="AI593" s="87"/>
      <c r="AJ593" s="87"/>
      <c r="AK593" s="87"/>
      <c r="AL593" s="88" t="s">
        <v>601</v>
      </c>
      <c r="AM593" s="89"/>
      <c r="AN593" s="89"/>
      <c r="AO593" s="90"/>
      <c r="AP593" s="91"/>
      <c r="AQ593" s="91"/>
      <c r="AR593" s="91"/>
      <c r="AS593" s="91"/>
      <c r="AT593" s="91"/>
      <c r="AU593" s="91"/>
      <c r="AV593" s="91"/>
      <c r="AW593" s="91"/>
      <c r="AX593" s="91"/>
      <c r="AY593">
        <f>COUNTA($C$593)</f>
        <v>1</v>
      </c>
    </row>
    <row r="594" spans="1:51" ht="30" customHeight="1" x14ac:dyDescent="0.15">
      <c r="A594" s="95">
        <v>5</v>
      </c>
      <c r="B594" s="95">
        <v>1</v>
      </c>
      <c r="C594" s="114" t="s">
        <v>764</v>
      </c>
      <c r="D594" s="114"/>
      <c r="E594" s="114"/>
      <c r="F594" s="114"/>
      <c r="G594" s="114"/>
      <c r="H594" s="114"/>
      <c r="I594" s="114"/>
      <c r="J594" s="98">
        <v>8000020130001</v>
      </c>
      <c r="K594" s="99"/>
      <c r="L594" s="99"/>
      <c r="M594" s="99"/>
      <c r="N594" s="99"/>
      <c r="O594" s="99"/>
      <c r="P594" s="100" t="s">
        <v>680</v>
      </c>
      <c r="Q594" s="100"/>
      <c r="R594" s="100"/>
      <c r="S594" s="100"/>
      <c r="T594" s="100"/>
      <c r="U594" s="100"/>
      <c r="V594" s="100"/>
      <c r="W594" s="100"/>
      <c r="X594" s="100"/>
      <c r="Y594" s="101">
        <v>3</v>
      </c>
      <c r="Z594" s="102"/>
      <c r="AA594" s="102"/>
      <c r="AB594" s="103"/>
      <c r="AC594" s="84" t="s">
        <v>249</v>
      </c>
      <c r="AD594" s="85"/>
      <c r="AE594" s="85"/>
      <c r="AF594" s="85"/>
      <c r="AG594" s="85"/>
      <c r="AH594" s="86" t="s">
        <v>601</v>
      </c>
      <c r="AI594" s="87"/>
      <c r="AJ594" s="87"/>
      <c r="AK594" s="87"/>
      <c r="AL594" s="88" t="s">
        <v>601</v>
      </c>
      <c r="AM594" s="89"/>
      <c r="AN594" s="89"/>
      <c r="AO594" s="90"/>
      <c r="AP594" s="91"/>
      <c r="AQ594" s="91"/>
      <c r="AR594" s="91"/>
      <c r="AS594" s="91"/>
      <c r="AT594" s="91"/>
      <c r="AU594" s="91"/>
      <c r="AV594" s="91"/>
      <c r="AW594" s="91"/>
      <c r="AX594" s="91"/>
      <c r="AY594">
        <f>COUNTA($C$594)</f>
        <v>1</v>
      </c>
    </row>
    <row r="595" spans="1:51" ht="30" customHeight="1" x14ac:dyDescent="0.15">
      <c r="A595" s="95">
        <v>6</v>
      </c>
      <c r="B595" s="95">
        <v>1</v>
      </c>
      <c r="C595" s="114" t="s">
        <v>765</v>
      </c>
      <c r="D595" s="114"/>
      <c r="E595" s="114"/>
      <c r="F595" s="114"/>
      <c r="G595" s="114"/>
      <c r="H595" s="114"/>
      <c r="I595" s="114"/>
      <c r="J595" s="98">
        <v>5000020150002</v>
      </c>
      <c r="K595" s="99"/>
      <c r="L595" s="99"/>
      <c r="M595" s="99"/>
      <c r="N595" s="99"/>
      <c r="O595" s="99"/>
      <c r="P595" s="100" t="s">
        <v>772</v>
      </c>
      <c r="Q595" s="100"/>
      <c r="R595" s="100"/>
      <c r="S595" s="100"/>
      <c r="T595" s="100"/>
      <c r="U595" s="100"/>
      <c r="V595" s="100"/>
      <c r="W595" s="100"/>
      <c r="X595" s="100"/>
      <c r="Y595" s="101">
        <v>2</v>
      </c>
      <c r="Z595" s="102"/>
      <c r="AA595" s="102"/>
      <c r="AB595" s="103"/>
      <c r="AC595" s="84" t="s">
        <v>249</v>
      </c>
      <c r="AD595" s="85"/>
      <c r="AE595" s="85"/>
      <c r="AF595" s="85"/>
      <c r="AG595" s="85"/>
      <c r="AH595" s="86" t="s">
        <v>601</v>
      </c>
      <c r="AI595" s="87"/>
      <c r="AJ595" s="87"/>
      <c r="AK595" s="87"/>
      <c r="AL595" s="88" t="s">
        <v>601</v>
      </c>
      <c r="AM595" s="89"/>
      <c r="AN595" s="89"/>
      <c r="AO595" s="90"/>
      <c r="AP595" s="91"/>
      <c r="AQ595" s="91"/>
      <c r="AR595" s="91"/>
      <c r="AS595" s="91"/>
      <c r="AT595" s="91"/>
      <c r="AU595" s="91"/>
      <c r="AV595" s="91"/>
      <c r="AW595" s="91"/>
      <c r="AX595" s="91"/>
      <c r="AY595">
        <f>COUNTA($C$595)</f>
        <v>1</v>
      </c>
    </row>
    <row r="596" spans="1:51" ht="30" customHeight="1" x14ac:dyDescent="0.15">
      <c r="A596" s="95">
        <v>7</v>
      </c>
      <c r="B596" s="95">
        <v>1</v>
      </c>
      <c r="C596" s="114" t="s">
        <v>766</v>
      </c>
      <c r="D596" s="114"/>
      <c r="E596" s="114"/>
      <c r="F596" s="114"/>
      <c r="G596" s="114"/>
      <c r="H596" s="114"/>
      <c r="I596" s="114"/>
      <c r="J596" s="98">
        <v>3000020401307</v>
      </c>
      <c r="K596" s="99"/>
      <c r="L596" s="99"/>
      <c r="M596" s="99"/>
      <c r="N596" s="99"/>
      <c r="O596" s="99"/>
      <c r="P596" s="100" t="s">
        <v>773</v>
      </c>
      <c r="Q596" s="100"/>
      <c r="R596" s="100"/>
      <c r="S596" s="100"/>
      <c r="T596" s="100"/>
      <c r="U596" s="100"/>
      <c r="V596" s="100"/>
      <c r="W596" s="100"/>
      <c r="X596" s="100"/>
      <c r="Y596" s="101">
        <v>2</v>
      </c>
      <c r="Z596" s="102"/>
      <c r="AA596" s="102"/>
      <c r="AB596" s="103"/>
      <c r="AC596" s="84" t="s">
        <v>249</v>
      </c>
      <c r="AD596" s="85"/>
      <c r="AE596" s="85"/>
      <c r="AF596" s="85"/>
      <c r="AG596" s="85"/>
      <c r="AH596" s="86" t="s">
        <v>601</v>
      </c>
      <c r="AI596" s="87"/>
      <c r="AJ596" s="87"/>
      <c r="AK596" s="87"/>
      <c r="AL596" s="88" t="s">
        <v>601</v>
      </c>
      <c r="AM596" s="89"/>
      <c r="AN596" s="89"/>
      <c r="AO596" s="90"/>
      <c r="AP596" s="91"/>
      <c r="AQ596" s="91"/>
      <c r="AR596" s="91"/>
      <c r="AS596" s="91"/>
      <c r="AT596" s="91"/>
      <c r="AU596" s="91"/>
      <c r="AV596" s="91"/>
      <c r="AW596" s="91"/>
      <c r="AX596" s="91"/>
      <c r="AY596">
        <f>COUNTA($C$596)</f>
        <v>1</v>
      </c>
    </row>
    <row r="597" spans="1:51" ht="30" customHeight="1" x14ac:dyDescent="0.15">
      <c r="A597" s="95">
        <v>8</v>
      </c>
      <c r="B597" s="95">
        <v>1</v>
      </c>
      <c r="C597" s="114" t="s">
        <v>767</v>
      </c>
      <c r="D597" s="114"/>
      <c r="E597" s="114"/>
      <c r="F597" s="114"/>
      <c r="G597" s="114"/>
      <c r="H597" s="114"/>
      <c r="I597" s="114"/>
      <c r="J597" s="98">
        <v>1000020470007</v>
      </c>
      <c r="K597" s="99"/>
      <c r="L597" s="99"/>
      <c r="M597" s="99"/>
      <c r="N597" s="99"/>
      <c r="O597" s="99"/>
      <c r="P597" s="100" t="s">
        <v>680</v>
      </c>
      <c r="Q597" s="100"/>
      <c r="R597" s="100"/>
      <c r="S597" s="100"/>
      <c r="T597" s="100"/>
      <c r="U597" s="100"/>
      <c r="V597" s="100"/>
      <c r="W597" s="100"/>
      <c r="X597" s="100"/>
      <c r="Y597" s="101">
        <v>2</v>
      </c>
      <c r="Z597" s="102"/>
      <c r="AA597" s="102"/>
      <c r="AB597" s="103"/>
      <c r="AC597" s="84" t="s">
        <v>249</v>
      </c>
      <c r="AD597" s="85"/>
      <c r="AE597" s="85"/>
      <c r="AF597" s="85"/>
      <c r="AG597" s="85"/>
      <c r="AH597" s="86" t="s">
        <v>601</v>
      </c>
      <c r="AI597" s="87"/>
      <c r="AJ597" s="87"/>
      <c r="AK597" s="87"/>
      <c r="AL597" s="88" t="s">
        <v>601</v>
      </c>
      <c r="AM597" s="89"/>
      <c r="AN597" s="89"/>
      <c r="AO597" s="90"/>
      <c r="AP597" s="91"/>
      <c r="AQ597" s="91"/>
      <c r="AR597" s="91"/>
      <c r="AS597" s="91"/>
      <c r="AT597" s="91"/>
      <c r="AU597" s="91"/>
      <c r="AV597" s="91"/>
      <c r="AW597" s="91"/>
      <c r="AX597" s="91"/>
      <c r="AY597">
        <f>COUNTA($C$597)</f>
        <v>1</v>
      </c>
    </row>
    <row r="598" spans="1:51" ht="30" customHeight="1" x14ac:dyDescent="0.15">
      <c r="A598" s="95">
        <v>9</v>
      </c>
      <c r="B598" s="95">
        <v>1</v>
      </c>
      <c r="C598" s="114" t="s">
        <v>768</v>
      </c>
      <c r="D598" s="114"/>
      <c r="E598" s="114"/>
      <c r="F598" s="114"/>
      <c r="G598" s="114"/>
      <c r="H598" s="114"/>
      <c r="I598" s="114"/>
      <c r="J598" s="98">
        <v>4000020262021</v>
      </c>
      <c r="K598" s="99"/>
      <c r="L598" s="99"/>
      <c r="M598" s="99"/>
      <c r="N598" s="99"/>
      <c r="O598" s="99"/>
      <c r="P598" s="100" t="s">
        <v>661</v>
      </c>
      <c r="Q598" s="100"/>
      <c r="R598" s="100"/>
      <c r="S598" s="100"/>
      <c r="T598" s="100"/>
      <c r="U598" s="100"/>
      <c r="V598" s="100"/>
      <c r="W598" s="100"/>
      <c r="X598" s="100"/>
      <c r="Y598" s="101">
        <v>2</v>
      </c>
      <c r="Z598" s="102"/>
      <c r="AA598" s="102"/>
      <c r="AB598" s="103"/>
      <c r="AC598" s="84" t="s">
        <v>249</v>
      </c>
      <c r="AD598" s="85"/>
      <c r="AE598" s="85"/>
      <c r="AF598" s="85"/>
      <c r="AG598" s="85"/>
      <c r="AH598" s="86" t="s">
        <v>601</v>
      </c>
      <c r="AI598" s="87"/>
      <c r="AJ598" s="87"/>
      <c r="AK598" s="87"/>
      <c r="AL598" s="88" t="s">
        <v>601</v>
      </c>
      <c r="AM598" s="89"/>
      <c r="AN598" s="89"/>
      <c r="AO598" s="90"/>
      <c r="AP598" s="91"/>
      <c r="AQ598" s="91"/>
      <c r="AR598" s="91"/>
      <c r="AS598" s="91"/>
      <c r="AT598" s="91"/>
      <c r="AU598" s="91"/>
      <c r="AV598" s="91"/>
      <c r="AW598" s="91"/>
      <c r="AX598" s="91"/>
      <c r="AY598">
        <f>COUNTA($C$598)</f>
        <v>1</v>
      </c>
    </row>
    <row r="599" spans="1:51" ht="30" customHeight="1" x14ac:dyDescent="0.15">
      <c r="A599" s="95">
        <v>10</v>
      </c>
      <c r="B599" s="95">
        <v>1</v>
      </c>
      <c r="C599" s="114" t="s">
        <v>769</v>
      </c>
      <c r="D599" s="114"/>
      <c r="E599" s="114"/>
      <c r="F599" s="114"/>
      <c r="G599" s="114"/>
      <c r="H599" s="114"/>
      <c r="I599" s="114"/>
      <c r="J599" s="98">
        <v>4000020472140</v>
      </c>
      <c r="K599" s="99"/>
      <c r="L599" s="99"/>
      <c r="M599" s="99"/>
      <c r="N599" s="99"/>
      <c r="O599" s="99"/>
      <c r="P599" s="100" t="s">
        <v>661</v>
      </c>
      <c r="Q599" s="100"/>
      <c r="R599" s="100"/>
      <c r="S599" s="100"/>
      <c r="T599" s="100"/>
      <c r="U599" s="100"/>
      <c r="V599" s="100"/>
      <c r="W599" s="100"/>
      <c r="X599" s="100"/>
      <c r="Y599" s="101">
        <v>2</v>
      </c>
      <c r="Z599" s="102"/>
      <c r="AA599" s="102"/>
      <c r="AB599" s="103"/>
      <c r="AC599" s="84" t="s">
        <v>249</v>
      </c>
      <c r="AD599" s="85"/>
      <c r="AE599" s="85"/>
      <c r="AF599" s="85"/>
      <c r="AG599" s="85"/>
      <c r="AH599" s="86" t="s">
        <v>601</v>
      </c>
      <c r="AI599" s="87"/>
      <c r="AJ599" s="87"/>
      <c r="AK599" s="87"/>
      <c r="AL599" s="88" t="s">
        <v>601</v>
      </c>
      <c r="AM599" s="89"/>
      <c r="AN599" s="89"/>
      <c r="AO599" s="90"/>
      <c r="AP599" s="91"/>
      <c r="AQ599" s="91"/>
      <c r="AR599" s="91"/>
      <c r="AS599" s="91"/>
      <c r="AT599" s="91"/>
      <c r="AU599" s="91"/>
      <c r="AV599" s="91"/>
      <c r="AW599" s="91"/>
      <c r="AX599" s="91"/>
      <c r="AY599">
        <f>COUNTA($C$599)</f>
        <v>1</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568</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222</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187</v>
      </c>
      <c r="D623" s="106"/>
      <c r="E623" s="105" t="s">
        <v>186</v>
      </c>
      <c r="F623" s="106"/>
      <c r="G623" s="106"/>
      <c r="H623" s="106"/>
      <c r="I623" s="106"/>
      <c r="J623" s="105" t="s">
        <v>191</v>
      </c>
      <c r="K623" s="105"/>
      <c r="L623" s="105"/>
      <c r="M623" s="105"/>
      <c r="N623" s="105"/>
      <c r="O623" s="105"/>
      <c r="P623" s="105" t="s">
        <v>25</v>
      </c>
      <c r="Q623" s="105"/>
      <c r="R623" s="105"/>
      <c r="S623" s="105"/>
      <c r="T623" s="105"/>
      <c r="U623" s="105"/>
      <c r="V623" s="105"/>
      <c r="W623" s="105"/>
      <c r="X623" s="105"/>
      <c r="Y623" s="105" t="s">
        <v>193</v>
      </c>
      <c r="Z623" s="106"/>
      <c r="AA623" s="106"/>
      <c r="AB623" s="106"/>
      <c r="AC623" s="105" t="s">
        <v>175</v>
      </c>
      <c r="AD623" s="105"/>
      <c r="AE623" s="105"/>
      <c r="AF623" s="105"/>
      <c r="AG623" s="105"/>
      <c r="AH623" s="105" t="s">
        <v>182</v>
      </c>
      <c r="AI623" s="106"/>
      <c r="AJ623" s="106"/>
      <c r="AK623" s="106"/>
      <c r="AL623" s="106" t="s">
        <v>19</v>
      </c>
      <c r="AM623" s="106"/>
      <c r="AN623" s="106"/>
      <c r="AO623" s="107"/>
      <c r="AP623" s="108" t="s">
        <v>216</v>
      </c>
      <c r="AQ623" s="108"/>
      <c r="AR623" s="108"/>
      <c r="AS623" s="108"/>
      <c r="AT623" s="108"/>
      <c r="AU623" s="108"/>
      <c r="AV623" s="108"/>
      <c r="AW623" s="108"/>
      <c r="AX623" s="108"/>
    </row>
    <row r="624" spans="1:51" ht="30" customHeight="1" x14ac:dyDescent="0.15">
      <c r="A624" s="95">
        <v>1</v>
      </c>
      <c r="B624" s="95">
        <v>1</v>
      </c>
      <c r="C624" s="96"/>
      <c r="D624" s="96"/>
      <c r="E624" s="104" t="s">
        <v>777</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23">
      <formula>IF(RIGHT(TEXT(P15,"0.#"),1)=".",FALSE,TRUE)</formula>
    </cfRule>
    <cfRule type="expression" dxfId="794" priority="824">
      <formula>IF(RIGHT(TEXT(P15,"0.#"),1)=".",TRUE,FALSE)</formula>
    </cfRule>
  </conditionalFormatting>
  <conditionalFormatting sqref="P19:AQ19">
    <cfRule type="expression" dxfId="793" priority="821">
      <formula>IF(RIGHT(TEXT(P19,"0.#"),1)=".",FALSE,TRUE)</formula>
    </cfRule>
    <cfRule type="expression" dxfId="792" priority="822">
      <formula>IF(RIGHT(TEXT(P19,"0.#"),1)=".",TRUE,FALSE)</formula>
    </cfRule>
  </conditionalFormatting>
  <conditionalFormatting sqref="Y304">
    <cfRule type="expression" dxfId="791" priority="819">
      <formula>IF(RIGHT(TEXT(Y304,"0.#"),1)=".",FALSE,TRUE)</formula>
    </cfRule>
    <cfRule type="expression" dxfId="790" priority="820">
      <formula>IF(RIGHT(TEXT(Y304,"0.#"),1)=".",TRUE,FALSE)</formula>
    </cfRule>
  </conditionalFormatting>
  <conditionalFormatting sqref="Y313">
    <cfRule type="expression" dxfId="789" priority="817">
      <formula>IF(RIGHT(TEXT(Y313,"0.#"),1)=".",FALSE,TRUE)</formula>
    </cfRule>
    <cfRule type="expression" dxfId="788" priority="818">
      <formula>IF(RIGHT(TEXT(Y313,"0.#"),1)=".",TRUE,FALSE)</formula>
    </cfRule>
  </conditionalFormatting>
  <conditionalFormatting sqref="Y344:Y351 Y342 Y331:Y338 Y329 Y318:Y325 Y316">
    <cfRule type="expression" dxfId="787" priority="797">
      <formula>IF(RIGHT(TEXT(Y316,"0.#"),1)=".",FALSE,TRUE)</formula>
    </cfRule>
    <cfRule type="expression" dxfId="786" priority="798">
      <formula>IF(RIGHT(TEXT(Y316,"0.#"),1)=".",TRUE,FALSE)</formula>
    </cfRule>
  </conditionalFormatting>
  <conditionalFormatting sqref="P16:AQ18 P13:AQ14">
    <cfRule type="expression" dxfId="785" priority="815">
      <formula>IF(RIGHT(TEXT(P13,"0.#"),1)=".",FALSE,TRUE)</formula>
    </cfRule>
    <cfRule type="expression" dxfId="784" priority="816">
      <formula>IF(RIGHT(TEXT(P13,"0.#"),1)=".",TRUE,FALSE)</formula>
    </cfRule>
  </conditionalFormatting>
  <conditionalFormatting sqref="P20:AJ20">
    <cfRule type="expression" dxfId="783" priority="813">
      <formula>IF(RIGHT(TEXT(P20,"0.#"),1)=".",FALSE,TRUE)</formula>
    </cfRule>
    <cfRule type="expression" dxfId="782" priority="814">
      <formula>IF(RIGHT(TEXT(P20,"0.#"),1)=".",TRUE,FALSE)</formula>
    </cfRule>
  </conditionalFormatting>
  <conditionalFormatting sqref="Y305:Y312 Y303">
    <cfRule type="expression" dxfId="781" priority="809">
      <formula>IF(RIGHT(TEXT(Y303,"0.#"),1)=".",FALSE,TRUE)</formula>
    </cfRule>
    <cfRule type="expression" dxfId="780" priority="810">
      <formula>IF(RIGHT(TEXT(Y303,"0.#"),1)=".",TRUE,FALSE)</formula>
    </cfRule>
  </conditionalFormatting>
  <conditionalFormatting sqref="AU304">
    <cfRule type="expression" dxfId="779" priority="807">
      <formula>IF(RIGHT(TEXT(AU304,"0.#"),1)=".",FALSE,TRUE)</formula>
    </cfRule>
    <cfRule type="expression" dxfId="778" priority="808">
      <formula>IF(RIGHT(TEXT(AU304,"0.#"),1)=".",TRUE,FALSE)</formula>
    </cfRule>
  </conditionalFormatting>
  <conditionalFormatting sqref="AU313">
    <cfRule type="expression" dxfId="777" priority="805">
      <formula>IF(RIGHT(TEXT(AU313,"0.#"),1)=".",FALSE,TRUE)</formula>
    </cfRule>
    <cfRule type="expression" dxfId="776" priority="806">
      <formula>IF(RIGHT(TEXT(AU313,"0.#"),1)=".",TRUE,FALSE)</formula>
    </cfRule>
  </conditionalFormatting>
  <conditionalFormatting sqref="AU305:AU312 AU303">
    <cfRule type="expression" dxfId="775" priority="803">
      <formula>IF(RIGHT(TEXT(AU303,"0.#"),1)=".",FALSE,TRUE)</formula>
    </cfRule>
    <cfRule type="expression" dxfId="774" priority="804">
      <formula>IF(RIGHT(TEXT(AU303,"0.#"),1)=".",TRUE,FALSE)</formula>
    </cfRule>
  </conditionalFormatting>
  <conditionalFormatting sqref="Y343 Y330 Y317">
    <cfRule type="expression" dxfId="773" priority="801">
      <formula>IF(RIGHT(TEXT(Y317,"0.#"),1)=".",FALSE,TRUE)</formula>
    </cfRule>
    <cfRule type="expression" dxfId="772" priority="802">
      <formula>IF(RIGHT(TEXT(Y317,"0.#"),1)=".",TRUE,FALSE)</formula>
    </cfRule>
  </conditionalFormatting>
  <conditionalFormatting sqref="Y352 Y339 Y326">
    <cfRule type="expression" dxfId="771" priority="799">
      <formula>IF(RIGHT(TEXT(Y326,"0.#"),1)=".",FALSE,TRUE)</formula>
    </cfRule>
    <cfRule type="expression" dxfId="770" priority="800">
      <formula>IF(RIGHT(TEXT(Y326,"0.#"),1)=".",TRUE,FALSE)</formula>
    </cfRule>
  </conditionalFormatting>
  <conditionalFormatting sqref="AU343 AU330 AU317">
    <cfRule type="expression" dxfId="769" priority="795">
      <formula>IF(RIGHT(TEXT(AU317,"0.#"),1)=".",FALSE,TRUE)</formula>
    </cfRule>
    <cfRule type="expression" dxfId="768" priority="796">
      <formula>IF(RIGHT(TEXT(AU317,"0.#"),1)=".",TRUE,FALSE)</formula>
    </cfRule>
  </conditionalFormatting>
  <conditionalFormatting sqref="AU352 AU339 AU326">
    <cfRule type="expression" dxfId="767" priority="793">
      <formula>IF(RIGHT(TEXT(AU326,"0.#"),1)=".",FALSE,TRUE)</formula>
    </cfRule>
    <cfRule type="expression" dxfId="766" priority="794">
      <formula>IF(RIGHT(TEXT(AU326,"0.#"),1)=".",TRUE,FALSE)</formula>
    </cfRule>
  </conditionalFormatting>
  <conditionalFormatting sqref="AU344:AU351 AU342 AU331:AU338 AU329 AU318:AU325 AU316">
    <cfRule type="expression" dxfId="765" priority="791">
      <formula>IF(RIGHT(TEXT(AU316,"0.#"),1)=".",FALSE,TRUE)</formula>
    </cfRule>
    <cfRule type="expression" dxfId="764" priority="792">
      <formula>IF(RIGHT(TEXT(AU316,"0.#"),1)=".",TRUE,FALSE)</formula>
    </cfRule>
  </conditionalFormatting>
  <conditionalFormatting sqref="AE211">
    <cfRule type="expression" dxfId="763" priority="777">
      <formula>IF(RIGHT(TEXT(AE211,"0.#"),1)=".",FALSE,TRUE)</formula>
    </cfRule>
    <cfRule type="expression" dxfId="762" priority="778">
      <formula>IF(RIGHT(TEXT(AE211,"0.#"),1)=".",TRUE,FALSE)</formula>
    </cfRule>
  </conditionalFormatting>
  <conditionalFormatting sqref="AE212">
    <cfRule type="expression" dxfId="761" priority="775">
      <formula>IF(RIGHT(TEXT(AE212,"0.#"),1)=".",FALSE,TRUE)</formula>
    </cfRule>
    <cfRule type="expression" dxfId="760" priority="776">
      <formula>IF(RIGHT(TEXT(AE212,"0.#"),1)=".",TRUE,FALSE)</formula>
    </cfRule>
  </conditionalFormatting>
  <conditionalFormatting sqref="AE213">
    <cfRule type="expression" dxfId="759" priority="773">
      <formula>IF(RIGHT(TEXT(AE213,"0.#"),1)=".",FALSE,TRUE)</formula>
    </cfRule>
    <cfRule type="expression" dxfId="758" priority="774">
      <formula>IF(RIGHT(TEXT(AE213,"0.#"),1)=".",TRUE,FALSE)</formula>
    </cfRule>
  </conditionalFormatting>
  <conditionalFormatting sqref="AI213">
    <cfRule type="expression" dxfId="757" priority="771">
      <formula>IF(RIGHT(TEXT(AI213,"0.#"),1)=".",FALSE,TRUE)</formula>
    </cfRule>
    <cfRule type="expression" dxfId="756" priority="772">
      <formula>IF(RIGHT(TEXT(AI213,"0.#"),1)=".",TRUE,FALSE)</formula>
    </cfRule>
  </conditionalFormatting>
  <conditionalFormatting sqref="AI212">
    <cfRule type="expression" dxfId="755" priority="769">
      <formula>IF(RIGHT(TEXT(AI212,"0.#"),1)=".",FALSE,TRUE)</formula>
    </cfRule>
    <cfRule type="expression" dxfId="754" priority="770">
      <formula>IF(RIGHT(TEXT(AI212,"0.#"),1)=".",TRUE,FALSE)</formula>
    </cfRule>
  </conditionalFormatting>
  <conditionalFormatting sqref="AI211">
    <cfRule type="expression" dxfId="753" priority="767">
      <formula>IF(RIGHT(TEXT(AI211,"0.#"),1)=".",FALSE,TRUE)</formula>
    </cfRule>
    <cfRule type="expression" dxfId="752" priority="768">
      <formula>IF(RIGHT(TEXT(AI211,"0.#"),1)=".",TRUE,FALSE)</formula>
    </cfRule>
  </conditionalFormatting>
  <conditionalFormatting sqref="AM211">
    <cfRule type="expression" dxfId="751" priority="765">
      <formula>IF(RIGHT(TEXT(AM211,"0.#"),1)=".",FALSE,TRUE)</formula>
    </cfRule>
    <cfRule type="expression" dxfId="750" priority="766">
      <formula>IF(RIGHT(TEXT(AM211,"0.#"),1)=".",TRUE,FALSE)</formula>
    </cfRule>
  </conditionalFormatting>
  <conditionalFormatting sqref="AM212">
    <cfRule type="expression" dxfId="749" priority="763">
      <formula>IF(RIGHT(TEXT(AM212,"0.#"),1)=".",FALSE,TRUE)</formula>
    </cfRule>
    <cfRule type="expression" dxfId="748" priority="764">
      <formula>IF(RIGHT(TEXT(AM212,"0.#"),1)=".",TRUE,FALSE)</formula>
    </cfRule>
  </conditionalFormatting>
  <conditionalFormatting sqref="AM213">
    <cfRule type="expression" dxfId="747" priority="761">
      <formula>IF(RIGHT(TEXT(AM213,"0.#"),1)=".",FALSE,TRUE)</formula>
    </cfRule>
    <cfRule type="expression" dxfId="746" priority="762">
      <formula>IF(RIGHT(TEXT(AM213,"0.#"),1)=".",TRUE,FALSE)</formula>
    </cfRule>
  </conditionalFormatting>
  <conditionalFormatting sqref="AL361:AO388">
    <cfRule type="expression" dxfId="745" priority="757">
      <formula>IF(AND(AL361&gt;=0, RIGHT(TEXT(AL361,"0.#"),1)&lt;&gt;"."),TRUE,FALSE)</formula>
    </cfRule>
    <cfRule type="expression" dxfId="744" priority="758">
      <formula>IF(AND(AL361&gt;=0, RIGHT(TEXT(AL361,"0.#"),1)="."),TRUE,FALSE)</formula>
    </cfRule>
    <cfRule type="expression" dxfId="743" priority="759">
      <formula>IF(AND(AL361&lt;0, RIGHT(TEXT(AL361,"0.#"),1)&lt;&gt;"."),TRUE,FALSE)</formula>
    </cfRule>
    <cfRule type="expression" dxfId="742" priority="760">
      <formula>IF(AND(AL361&lt;0, RIGHT(TEXT(AL361,"0.#"),1)="."),TRUE,FALSE)</formula>
    </cfRule>
  </conditionalFormatting>
  <conditionalFormatting sqref="AQ211:AQ213">
    <cfRule type="expression" dxfId="741" priority="755">
      <formula>IF(RIGHT(TEXT(AQ211,"0.#"),1)=".",FALSE,TRUE)</formula>
    </cfRule>
    <cfRule type="expression" dxfId="740" priority="756">
      <formula>IF(RIGHT(TEXT(AQ211,"0.#"),1)=".",TRUE,FALSE)</formula>
    </cfRule>
  </conditionalFormatting>
  <conditionalFormatting sqref="AU211:AU213">
    <cfRule type="expression" dxfId="739" priority="753">
      <formula>IF(RIGHT(TEXT(AU211,"0.#"),1)=".",FALSE,TRUE)</formula>
    </cfRule>
    <cfRule type="expression" dxfId="738" priority="754">
      <formula>IF(RIGHT(TEXT(AU211,"0.#"),1)=".",TRUE,FALSE)</formula>
    </cfRule>
  </conditionalFormatting>
  <conditionalFormatting sqref="Y361:Y388">
    <cfRule type="expression" dxfId="737" priority="751">
      <formula>IF(RIGHT(TEXT(Y361,"0.#"),1)=".",FALSE,TRUE)</formula>
    </cfRule>
    <cfRule type="expression" dxfId="736" priority="752">
      <formula>IF(RIGHT(TEXT(Y361,"0.#"),1)=".",TRUE,FALSE)</formula>
    </cfRule>
  </conditionalFormatting>
  <conditionalFormatting sqref="AL624:AO653">
    <cfRule type="expression" dxfId="735" priority="747">
      <formula>IF(AND(AL624&gt;=0, RIGHT(TEXT(AL624,"0.#"),1)&lt;&gt;"."),TRUE,FALSE)</formula>
    </cfRule>
    <cfRule type="expression" dxfId="734" priority="748">
      <formula>IF(AND(AL624&gt;=0, RIGHT(TEXT(AL624,"0.#"),1)="."),TRUE,FALSE)</formula>
    </cfRule>
    <cfRule type="expression" dxfId="733" priority="749">
      <formula>IF(AND(AL624&lt;0, RIGHT(TEXT(AL624,"0.#"),1)&lt;&gt;"."),TRUE,FALSE)</formula>
    </cfRule>
    <cfRule type="expression" dxfId="732" priority="750">
      <formula>IF(AND(AL624&lt;0, RIGHT(TEXT(AL624,"0.#"),1)="."),TRUE,FALSE)</formula>
    </cfRule>
  </conditionalFormatting>
  <conditionalFormatting sqref="Y624:Y653">
    <cfRule type="expression" dxfId="731" priority="745">
      <formula>IF(RIGHT(TEXT(Y624,"0.#"),1)=".",FALSE,TRUE)</formula>
    </cfRule>
    <cfRule type="expression" dxfId="730" priority="746">
      <formula>IF(RIGHT(TEXT(Y624,"0.#"),1)=".",TRUE,FALSE)</formula>
    </cfRule>
  </conditionalFormatting>
  <conditionalFormatting sqref="AL359:AO360">
    <cfRule type="expression" dxfId="729" priority="741">
      <formula>IF(AND(AL359&gt;=0, RIGHT(TEXT(AL359,"0.#"),1)&lt;&gt;"."),TRUE,FALSE)</formula>
    </cfRule>
    <cfRule type="expression" dxfId="728" priority="742">
      <formula>IF(AND(AL359&gt;=0, RIGHT(TEXT(AL359,"0.#"),1)="."),TRUE,FALSE)</formula>
    </cfRule>
    <cfRule type="expression" dxfId="727" priority="743">
      <formula>IF(AND(AL359&lt;0, RIGHT(TEXT(AL359,"0.#"),1)&lt;&gt;"."),TRUE,FALSE)</formula>
    </cfRule>
    <cfRule type="expression" dxfId="726" priority="744">
      <formula>IF(AND(AL359&lt;0, RIGHT(TEXT(AL359,"0.#"),1)="."),TRUE,FALSE)</formula>
    </cfRule>
  </conditionalFormatting>
  <conditionalFormatting sqref="Y359:Y360">
    <cfRule type="expression" dxfId="725" priority="739">
      <formula>IF(RIGHT(TEXT(Y359,"0.#"),1)=".",FALSE,TRUE)</formula>
    </cfRule>
    <cfRule type="expression" dxfId="724" priority="740">
      <formula>IF(RIGHT(TEXT(Y359,"0.#"),1)=".",TRUE,FALSE)</formula>
    </cfRule>
  </conditionalFormatting>
  <conditionalFormatting sqref="Y394:Y421">
    <cfRule type="expression" dxfId="723" priority="677">
      <formula>IF(RIGHT(TEXT(Y394,"0.#"),1)=".",FALSE,TRUE)</formula>
    </cfRule>
    <cfRule type="expression" dxfId="722" priority="678">
      <formula>IF(RIGHT(TEXT(Y394,"0.#"),1)=".",TRUE,FALSE)</formula>
    </cfRule>
  </conditionalFormatting>
  <conditionalFormatting sqref="Y392:Y393">
    <cfRule type="expression" dxfId="721" priority="671">
      <formula>IF(RIGHT(TEXT(Y392,"0.#"),1)=".",FALSE,TRUE)</formula>
    </cfRule>
    <cfRule type="expression" dxfId="720" priority="672">
      <formula>IF(RIGHT(TEXT(Y392,"0.#"),1)=".",TRUE,FALSE)</formula>
    </cfRule>
  </conditionalFormatting>
  <conditionalFormatting sqref="Y427:Y454">
    <cfRule type="expression" dxfId="719" priority="665">
      <formula>IF(RIGHT(TEXT(Y427,"0.#"),1)=".",FALSE,TRUE)</formula>
    </cfRule>
    <cfRule type="expression" dxfId="718" priority="666">
      <formula>IF(RIGHT(TEXT(Y427,"0.#"),1)=".",TRUE,FALSE)</formula>
    </cfRule>
  </conditionalFormatting>
  <conditionalFormatting sqref="Y425:Y426">
    <cfRule type="expression" dxfId="717" priority="659">
      <formula>IF(RIGHT(TEXT(Y425,"0.#"),1)=".",FALSE,TRUE)</formula>
    </cfRule>
    <cfRule type="expression" dxfId="716" priority="660">
      <formula>IF(RIGHT(TEXT(Y425,"0.#"),1)=".",TRUE,FALSE)</formula>
    </cfRule>
  </conditionalFormatting>
  <conditionalFormatting sqref="Y460:Y487">
    <cfRule type="expression" dxfId="715" priority="653">
      <formula>IF(RIGHT(TEXT(Y460,"0.#"),1)=".",FALSE,TRUE)</formula>
    </cfRule>
    <cfRule type="expression" dxfId="714" priority="654">
      <formula>IF(RIGHT(TEXT(Y460,"0.#"),1)=".",TRUE,FALSE)</formula>
    </cfRule>
  </conditionalFormatting>
  <conditionalFormatting sqref="Y458:Y459">
    <cfRule type="expression" dxfId="713" priority="647">
      <formula>IF(RIGHT(TEXT(Y458,"0.#"),1)=".",FALSE,TRUE)</formula>
    </cfRule>
    <cfRule type="expression" dxfId="712" priority="648">
      <formula>IF(RIGHT(TEXT(Y458,"0.#"),1)=".",TRUE,FALSE)</formula>
    </cfRule>
  </conditionalFormatting>
  <conditionalFormatting sqref="Y493:Y520">
    <cfRule type="expression" dxfId="711" priority="641">
      <formula>IF(RIGHT(TEXT(Y493,"0.#"),1)=".",FALSE,TRUE)</formula>
    </cfRule>
    <cfRule type="expression" dxfId="710" priority="642">
      <formula>IF(RIGHT(TEXT(Y493,"0.#"),1)=".",TRUE,FALSE)</formula>
    </cfRule>
  </conditionalFormatting>
  <conditionalFormatting sqref="Y491:Y492">
    <cfRule type="expression" dxfId="709" priority="635">
      <formula>IF(RIGHT(TEXT(Y491,"0.#"),1)=".",FALSE,TRUE)</formula>
    </cfRule>
    <cfRule type="expression" dxfId="708" priority="636">
      <formula>IF(RIGHT(TEXT(Y491,"0.#"),1)=".",TRUE,FALSE)</formula>
    </cfRule>
  </conditionalFormatting>
  <conditionalFormatting sqref="Y526:Y553">
    <cfRule type="expression" dxfId="707" priority="629">
      <formula>IF(RIGHT(TEXT(Y526,"0.#"),1)=".",FALSE,TRUE)</formula>
    </cfRule>
    <cfRule type="expression" dxfId="706" priority="630">
      <formula>IF(RIGHT(TEXT(Y526,"0.#"),1)=".",TRUE,FALSE)</formula>
    </cfRule>
  </conditionalFormatting>
  <conditionalFormatting sqref="P24">
    <cfRule type="expression" dxfId="705" priority="731">
      <formula>IF(RIGHT(TEXT(P24,"0.#"),1)=".",FALSE,TRUE)</formula>
    </cfRule>
    <cfRule type="expression" dxfId="704" priority="732">
      <formula>IF(RIGHT(TEXT(P24,"0.#"),1)=".",TRUE,FALSE)</formula>
    </cfRule>
  </conditionalFormatting>
  <conditionalFormatting sqref="P25:P28">
    <cfRule type="expression" dxfId="703" priority="729">
      <formula>IF(RIGHT(TEXT(P25,"0.#"),1)=".",FALSE,TRUE)</formula>
    </cfRule>
    <cfRule type="expression" dxfId="702" priority="730">
      <formula>IF(RIGHT(TEXT(P25,"0.#"),1)=".",TRUE,FALSE)</formula>
    </cfRule>
  </conditionalFormatting>
  <conditionalFormatting sqref="P29">
    <cfRule type="expression" dxfId="701" priority="727">
      <formula>IF(RIGHT(TEXT(P29,"0.#"),1)=".",FALSE,TRUE)</formula>
    </cfRule>
    <cfRule type="expression" dxfId="700" priority="728">
      <formula>IF(RIGHT(TEXT(P29,"0.#"),1)=".",TRUE,FALSE)</formula>
    </cfRule>
  </conditionalFormatting>
  <conditionalFormatting sqref="AE203">
    <cfRule type="expression" dxfId="699" priority="725">
      <formula>IF(RIGHT(TEXT(AE203,"0.#"),1)=".",FALSE,TRUE)</formula>
    </cfRule>
    <cfRule type="expression" dxfId="698" priority="726">
      <formula>IF(RIGHT(TEXT(AE203,"0.#"),1)=".",TRUE,FALSE)</formula>
    </cfRule>
  </conditionalFormatting>
  <conditionalFormatting sqref="AE204">
    <cfRule type="expression" dxfId="697" priority="723">
      <formula>IF(RIGHT(TEXT(AE204,"0.#"),1)=".",FALSE,TRUE)</formula>
    </cfRule>
    <cfRule type="expression" dxfId="696" priority="724">
      <formula>IF(RIGHT(TEXT(AE204,"0.#"),1)=".",TRUE,FALSE)</formula>
    </cfRule>
  </conditionalFormatting>
  <conditionalFormatting sqref="AE205">
    <cfRule type="expression" dxfId="695" priority="721">
      <formula>IF(RIGHT(TEXT(AE205,"0.#"),1)=".",FALSE,TRUE)</formula>
    </cfRule>
    <cfRule type="expression" dxfId="694" priority="722">
      <formula>IF(RIGHT(TEXT(AE205,"0.#"),1)=".",TRUE,FALSE)</formula>
    </cfRule>
  </conditionalFormatting>
  <conditionalFormatting sqref="AI205">
    <cfRule type="expression" dxfId="693" priority="719">
      <formula>IF(RIGHT(TEXT(AI205,"0.#"),1)=".",FALSE,TRUE)</formula>
    </cfRule>
    <cfRule type="expression" dxfId="692" priority="720">
      <formula>IF(RIGHT(TEXT(AI205,"0.#"),1)=".",TRUE,FALSE)</formula>
    </cfRule>
  </conditionalFormatting>
  <conditionalFormatting sqref="AI204">
    <cfRule type="expression" dxfId="691" priority="717">
      <formula>IF(RIGHT(TEXT(AI204,"0.#"),1)=".",FALSE,TRUE)</formula>
    </cfRule>
    <cfRule type="expression" dxfId="690" priority="718">
      <formula>IF(RIGHT(TEXT(AI204,"0.#"),1)=".",TRUE,FALSE)</formula>
    </cfRule>
  </conditionalFormatting>
  <conditionalFormatting sqref="AI203">
    <cfRule type="expression" dxfId="689" priority="715">
      <formula>IF(RIGHT(TEXT(AI203,"0.#"),1)=".",FALSE,TRUE)</formula>
    </cfRule>
    <cfRule type="expression" dxfId="688" priority="716">
      <formula>IF(RIGHT(TEXT(AI203,"0.#"),1)=".",TRUE,FALSE)</formula>
    </cfRule>
  </conditionalFormatting>
  <conditionalFormatting sqref="AM203">
    <cfRule type="expression" dxfId="687" priority="713">
      <formula>IF(RIGHT(TEXT(AM203,"0.#"),1)=".",FALSE,TRUE)</formula>
    </cfRule>
    <cfRule type="expression" dxfId="686" priority="714">
      <formula>IF(RIGHT(TEXT(AM203,"0.#"),1)=".",TRUE,FALSE)</formula>
    </cfRule>
  </conditionalFormatting>
  <conditionalFormatting sqref="AM204">
    <cfRule type="expression" dxfId="685" priority="711">
      <formula>IF(RIGHT(TEXT(AM204,"0.#"),1)=".",FALSE,TRUE)</formula>
    </cfRule>
    <cfRule type="expression" dxfId="684" priority="712">
      <formula>IF(RIGHT(TEXT(AM204,"0.#"),1)=".",TRUE,FALSE)</formula>
    </cfRule>
  </conditionalFormatting>
  <conditionalFormatting sqref="AM205">
    <cfRule type="expression" dxfId="683" priority="709">
      <formula>IF(RIGHT(TEXT(AM205,"0.#"),1)=".",FALSE,TRUE)</formula>
    </cfRule>
    <cfRule type="expression" dxfId="682" priority="710">
      <formula>IF(RIGHT(TEXT(AM205,"0.#"),1)=".",TRUE,FALSE)</formula>
    </cfRule>
  </conditionalFormatting>
  <conditionalFormatting sqref="AQ203:AQ205">
    <cfRule type="expression" dxfId="681" priority="707">
      <formula>IF(RIGHT(TEXT(AQ203,"0.#"),1)=".",FALSE,TRUE)</formula>
    </cfRule>
    <cfRule type="expression" dxfId="680" priority="708">
      <formula>IF(RIGHT(TEXT(AQ203,"0.#"),1)=".",TRUE,FALSE)</formula>
    </cfRule>
  </conditionalFormatting>
  <conditionalFormatting sqref="AU203:AU205">
    <cfRule type="expression" dxfId="679" priority="705">
      <formula>IF(RIGHT(TEXT(AU203,"0.#"),1)=".",FALSE,TRUE)</formula>
    </cfRule>
    <cfRule type="expression" dxfId="678" priority="706">
      <formula>IF(RIGHT(TEXT(AU203,"0.#"),1)=".",TRUE,FALSE)</formula>
    </cfRule>
  </conditionalFormatting>
  <conditionalFormatting sqref="AE206">
    <cfRule type="expression" dxfId="677" priority="703">
      <formula>IF(RIGHT(TEXT(AE206,"0.#"),1)=".",FALSE,TRUE)</formula>
    </cfRule>
    <cfRule type="expression" dxfId="676" priority="704">
      <formula>IF(RIGHT(TEXT(AE206,"0.#"),1)=".",TRUE,FALSE)</formula>
    </cfRule>
  </conditionalFormatting>
  <conditionalFormatting sqref="AE207">
    <cfRule type="expression" dxfId="675" priority="701">
      <formula>IF(RIGHT(TEXT(AE207,"0.#"),1)=".",FALSE,TRUE)</formula>
    </cfRule>
    <cfRule type="expression" dxfId="674" priority="702">
      <formula>IF(RIGHT(TEXT(AE207,"0.#"),1)=".",TRUE,FALSE)</formula>
    </cfRule>
  </conditionalFormatting>
  <conditionalFormatting sqref="AE208">
    <cfRule type="expression" dxfId="673" priority="699">
      <formula>IF(RIGHT(TEXT(AE208,"0.#"),1)=".",FALSE,TRUE)</formula>
    </cfRule>
    <cfRule type="expression" dxfId="672" priority="700">
      <formula>IF(RIGHT(TEXT(AE208,"0.#"),1)=".",TRUE,FALSE)</formula>
    </cfRule>
  </conditionalFormatting>
  <conditionalFormatting sqref="AI208">
    <cfRule type="expression" dxfId="671" priority="697">
      <formula>IF(RIGHT(TEXT(AI208,"0.#"),1)=".",FALSE,TRUE)</formula>
    </cfRule>
    <cfRule type="expression" dxfId="670" priority="698">
      <formula>IF(RIGHT(TEXT(AI208,"0.#"),1)=".",TRUE,FALSE)</formula>
    </cfRule>
  </conditionalFormatting>
  <conditionalFormatting sqref="AI207">
    <cfRule type="expression" dxfId="669" priority="695">
      <formula>IF(RIGHT(TEXT(AI207,"0.#"),1)=".",FALSE,TRUE)</formula>
    </cfRule>
    <cfRule type="expression" dxfId="668" priority="696">
      <formula>IF(RIGHT(TEXT(AI207,"0.#"),1)=".",TRUE,FALSE)</formula>
    </cfRule>
  </conditionalFormatting>
  <conditionalFormatting sqref="AI206">
    <cfRule type="expression" dxfId="667" priority="693">
      <formula>IF(RIGHT(TEXT(AI206,"0.#"),1)=".",FALSE,TRUE)</formula>
    </cfRule>
    <cfRule type="expression" dxfId="666" priority="694">
      <formula>IF(RIGHT(TEXT(AI206,"0.#"),1)=".",TRUE,FALSE)</formula>
    </cfRule>
  </conditionalFormatting>
  <conditionalFormatting sqref="AM206">
    <cfRule type="expression" dxfId="665" priority="691">
      <formula>IF(RIGHT(TEXT(AM206,"0.#"),1)=".",FALSE,TRUE)</formula>
    </cfRule>
    <cfRule type="expression" dxfId="664" priority="692">
      <formula>IF(RIGHT(TEXT(AM206,"0.#"),1)=".",TRUE,FALSE)</formula>
    </cfRule>
  </conditionalFormatting>
  <conditionalFormatting sqref="AM207">
    <cfRule type="expression" dxfId="663" priority="689">
      <formula>IF(RIGHT(TEXT(AM207,"0.#"),1)=".",FALSE,TRUE)</formula>
    </cfRule>
    <cfRule type="expression" dxfId="662" priority="690">
      <formula>IF(RIGHT(TEXT(AM207,"0.#"),1)=".",TRUE,FALSE)</formula>
    </cfRule>
  </conditionalFormatting>
  <conditionalFormatting sqref="AM208">
    <cfRule type="expression" dxfId="661" priority="687">
      <formula>IF(RIGHT(TEXT(AM208,"0.#"),1)=".",FALSE,TRUE)</formula>
    </cfRule>
    <cfRule type="expression" dxfId="660" priority="688">
      <formula>IF(RIGHT(TEXT(AM208,"0.#"),1)=".",TRUE,FALSE)</formula>
    </cfRule>
  </conditionalFormatting>
  <conditionalFormatting sqref="AQ206:AQ208">
    <cfRule type="expression" dxfId="659" priority="685">
      <formula>IF(RIGHT(TEXT(AQ206,"0.#"),1)=".",FALSE,TRUE)</formula>
    </cfRule>
    <cfRule type="expression" dxfId="658" priority="686">
      <formula>IF(RIGHT(TEXT(AQ206,"0.#"),1)=".",TRUE,FALSE)</formula>
    </cfRule>
  </conditionalFormatting>
  <conditionalFormatting sqref="AU206:AU208">
    <cfRule type="expression" dxfId="657" priority="683">
      <formula>IF(RIGHT(TEXT(AU206,"0.#"),1)=".",FALSE,TRUE)</formula>
    </cfRule>
    <cfRule type="expression" dxfId="656" priority="684">
      <formula>IF(RIGHT(TEXT(AU206,"0.#"),1)=".",TRUE,FALSE)</formula>
    </cfRule>
  </conditionalFormatting>
  <conditionalFormatting sqref="AL394:AO421">
    <cfRule type="expression" dxfId="655" priority="679">
      <formula>IF(AND(AL394&gt;=0, RIGHT(TEXT(AL394,"0.#"),1)&lt;&gt;"."),TRUE,FALSE)</formula>
    </cfRule>
    <cfRule type="expression" dxfId="654" priority="680">
      <formula>IF(AND(AL394&gt;=0, RIGHT(TEXT(AL394,"0.#"),1)="."),TRUE,FALSE)</formula>
    </cfRule>
    <cfRule type="expression" dxfId="653" priority="681">
      <formula>IF(AND(AL394&lt;0, RIGHT(TEXT(AL394,"0.#"),1)&lt;&gt;"."),TRUE,FALSE)</formula>
    </cfRule>
    <cfRule type="expression" dxfId="652" priority="682">
      <formula>IF(AND(AL394&lt;0, RIGHT(TEXT(AL394,"0.#"),1)="."),TRUE,FALSE)</formula>
    </cfRule>
  </conditionalFormatting>
  <conditionalFormatting sqref="AL392:AO393">
    <cfRule type="expression" dxfId="651" priority="673">
      <formula>IF(AND(AL392&gt;=0, RIGHT(TEXT(AL392,"0.#"),1)&lt;&gt;"."),TRUE,FALSE)</formula>
    </cfRule>
    <cfRule type="expression" dxfId="650" priority="674">
      <formula>IF(AND(AL392&gt;=0, RIGHT(TEXT(AL392,"0.#"),1)="."),TRUE,FALSE)</formula>
    </cfRule>
    <cfRule type="expression" dxfId="649" priority="675">
      <formula>IF(AND(AL392&lt;0, RIGHT(TEXT(AL392,"0.#"),1)&lt;&gt;"."),TRUE,FALSE)</formula>
    </cfRule>
    <cfRule type="expression" dxfId="648" priority="676">
      <formula>IF(AND(AL392&lt;0, RIGHT(TEXT(AL392,"0.#"),1)="."),TRUE,FALSE)</formula>
    </cfRule>
  </conditionalFormatting>
  <conditionalFormatting sqref="AL427:AO454">
    <cfRule type="expression" dxfId="647" priority="667">
      <formula>IF(AND(AL427&gt;=0, RIGHT(TEXT(AL427,"0.#"),1)&lt;&gt;"."),TRUE,FALSE)</formula>
    </cfRule>
    <cfRule type="expression" dxfId="646" priority="668">
      <formula>IF(AND(AL427&gt;=0, RIGHT(TEXT(AL427,"0.#"),1)="."),TRUE,FALSE)</formula>
    </cfRule>
    <cfRule type="expression" dxfId="645" priority="669">
      <formula>IF(AND(AL427&lt;0, RIGHT(TEXT(AL427,"0.#"),1)&lt;&gt;"."),TRUE,FALSE)</formula>
    </cfRule>
    <cfRule type="expression" dxfId="644" priority="670">
      <formula>IF(AND(AL427&lt;0, RIGHT(TEXT(AL427,"0.#"),1)="."),TRUE,FALSE)</formula>
    </cfRule>
  </conditionalFormatting>
  <conditionalFormatting sqref="AL425:AO426">
    <cfRule type="expression" dxfId="643" priority="661">
      <formula>IF(AND(AL425&gt;=0, RIGHT(TEXT(AL425,"0.#"),1)&lt;&gt;"."),TRUE,FALSE)</formula>
    </cfRule>
    <cfRule type="expression" dxfId="642" priority="662">
      <formula>IF(AND(AL425&gt;=0, RIGHT(TEXT(AL425,"0.#"),1)="."),TRUE,FALSE)</formula>
    </cfRule>
    <cfRule type="expression" dxfId="641" priority="663">
      <formula>IF(AND(AL425&lt;0, RIGHT(TEXT(AL425,"0.#"),1)&lt;&gt;"."),TRUE,FALSE)</formula>
    </cfRule>
    <cfRule type="expression" dxfId="640" priority="664">
      <formula>IF(AND(AL425&lt;0, RIGHT(TEXT(AL425,"0.#"),1)="."),TRUE,FALSE)</formula>
    </cfRule>
  </conditionalFormatting>
  <conditionalFormatting sqref="AL460:AO487">
    <cfRule type="expression" dxfId="639" priority="655">
      <formula>IF(AND(AL460&gt;=0, RIGHT(TEXT(AL460,"0.#"),1)&lt;&gt;"."),TRUE,FALSE)</formula>
    </cfRule>
    <cfRule type="expression" dxfId="638" priority="656">
      <formula>IF(AND(AL460&gt;=0, RIGHT(TEXT(AL460,"0.#"),1)="."),TRUE,FALSE)</formula>
    </cfRule>
    <cfRule type="expression" dxfId="637" priority="657">
      <formula>IF(AND(AL460&lt;0, RIGHT(TEXT(AL460,"0.#"),1)&lt;&gt;"."),TRUE,FALSE)</formula>
    </cfRule>
    <cfRule type="expression" dxfId="636" priority="658">
      <formula>IF(AND(AL460&lt;0, RIGHT(TEXT(AL460,"0.#"),1)="."),TRUE,FALSE)</formula>
    </cfRule>
  </conditionalFormatting>
  <conditionalFormatting sqref="AL458:AO459">
    <cfRule type="expression" dxfId="635" priority="649">
      <formula>IF(AND(AL458&gt;=0, RIGHT(TEXT(AL458,"0.#"),1)&lt;&gt;"."),TRUE,FALSE)</formula>
    </cfRule>
    <cfRule type="expression" dxfId="634" priority="650">
      <formula>IF(AND(AL458&gt;=0, RIGHT(TEXT(AL458,"0.#"),1)="."),TRUE,FALSE)</formula>
    </cfRule>
    <cfRule type="expression" dxfId="633" priority="651">
      <formula>IF(AND(AL458&lt;0, RIGHT(TEXT(AL458,"0.#"),1)&lt;&gt;"."),TRUE,FALSE)</formula>
    </cfRule>
    <cfRule type="expression" dxfId="632" priority="652">
      <formula>IF(AND(AL458&lt;0, RIGHT(TEXT(AL458,"0.#"),1)="."),TRUE,FALSE)</formula>
    </cfRule>
  </conditionalFormatting>
  <conditionalFormatting sqref="AL493:AO520">
    <cfRule type="expression" dxfId="631" priority="643">
      <formula>IF(AND(AL493&gt;=0, RIGHT(TEXT(AL493,"0.#"),1)&lt;&gt;"."),TRUE,FALSE)</formula>
    </cfRule>
    <cfRule type="expression" dxfId="630" priority="644">
      <formula>IF(AND(AL493&gt;=0, RIGHT(TEXT(AL493,"0.#"),1)="."),TRUE,FALSE)</formula>
    </cfRule>
    <cfRule type="expression" dxfId="629" priority="645">
      <formula>IF(AND(AL493&lt;0, RIGHT(TEXT(AL493,"0.#"),1)&lt;&gt;"."),TRUE,FALSE)</formula>
    </cfRule>
    <cfRule type="expression" dxfId="628" priority="646">
      <formula>IF(AND(AL493&lt;0, RIGHT(TEXT(AL493,"0.#"),1)="."),TRUE,FALSE)</formula>
    </cfRule>
  </conditionalFormatting>
  <conditionalFormatting sqref="AL491:AO492">
    <cfRule type="expression" dxfId="627" priority="637">
      <formula>IF(AND(AL491&gt;=0, RIGHT(TEXT(AL491,"0.#"),1)&lt;&gt;"."),TRUE,FALSE)</formula>
    </cfRule>
    <cfRule type="expression" dxfId="626" priority="638">
      <formula>IF(AND(AL491&gt;=0, RIGHT(TEXT(AL491,"0.#"),1)="."),TRUE,FALSE)</formula>
    </cfRule>
    <cfRule type="expression" dxfId="625" priority="639">
      <formula>IF(AND(AL491&lt;0, RIGHT(TEXT(AL491,"0.#"),1)&lt;&gt;"."),TRUE,FALSE)</formula>
    </cfRule>
    <cfRule type="expression" dxfId="624" priority="640">
      <formula>IF(AND(AL491&lt;0, RIGHT(TEXT(AL491,"0.#"),1)="."),TRUE,FALSE)</formula>
    </cfRule>
  </conditionalFormatting>
  <conditionalFormatting sqref="AL526:AO553">
    <cfRule type="expression" dxfId="623" priority="631">
      <formula>IF(AND(AL526&gt;=0, RIGHT(TEXT(AL526,"0.#"),1)&lt;&gt;"."),TRUE,FALSE)</formula>
    </cfRule>
    <cfRule type="expression" dxfId="622" priority="632">
      <formula>IF(AND(AL526&gt;=0, RIGHT(TEXT(AL526,"0.#"),1)="."),TRUE,FALSE)</formula>
    </cfRule>
    <cfRule type="expression" dxfId="621" priority="633">
      <formula>IF(AND(AL526&lt;0, RIGHT(TEXT(AL526,"0.#"),1)&lt;&gt;"."),TRUE,FALSE)</formula>
    </cfRule>
    <cfRule type="expression" dxfId="620" priority="634">
      <formula>IF(AND(AL526&lt;0, RIGHT(TEXT(AL526,"0.#"),1)="."),TRUE,FALSE)</formula>
    </cfRule>
  </conditionalFormatting>
  <conditionalFormatting sqref="AL524:AO525">
    <cfRule type="expression" dxfId="619" priority="625">
      <formula>IF(AND(AL524&gt;=0, RIGHT(TEXT(AL524,"0.#"),1)&lt;&gt;"."),TRUE,FALSE)</formula>
    </cfRule>
    <cfRule type="expression" dxfId="618" priority="626">
      <formula>IF(AND(AL524&gt;=0, RIGHT(TEXT(AL524,"0.#"),1)="."),TRUE,FALSE)</formula>
    </cfRule>
    <cfRule type="expression" dxfId="617" priority="627">
      <formula>IF(AND(AL524&lt;0, RIGHT(TEXT(AL524,"0.#"),1)&lt;&gt;"."),TRUE,FALSE)</formula>
    </cfRule>
    <cfRule type="expression" dxfId="616" priority="628">
      <formula>IF(AND(AL524&lt;0, RIGHT(TEXT(AL524,"0.#"),1)="."),TRUE,FALSE)</formula>
    </cfRule>
  </conditionalFormatting>
  <conditionalFormatting sqref="Y524:Y525">
    <cfRule type="expression" dxfId="615" priority="623">
      <formula>IF(RIGHT(TEXT(Y524,"0.#"),1)=".",FALSE,TRUE)</formula>
    </cfRule>
    <cfRule type="expression" dxfId="614" priority="624">
      <formula>IF(RIGHT(TEXT(Y524,"0.#"),1)=".",TRUE,FALSE)</formula>
    </cfRule>
  </conditionalFormatting>
  <conditionalFormatting sqref="AL559:AO586">
    <cfRule type="expression" dxfId="613" priority="619">
      <formula>IF(AND(AL559&gt;=0, RIGHT(TEXT(AL559,"0.#"),1)&lt;&gt;"."),TRUE,FALSE)</formula>
    </cfRule>
    <cfRule type="expression" dxfId="612" priority="620">
      <formula>IF(AND(AL559&gt;=0, RIGHT(TEXT(AL559,"0.#"),1)="."),TRUE,FALSE)</formula>
    </cfRule>
    <cfRule type="expression" dxfId="611" priority="621">
      <formula>IF(AND(AL559&lt;0, RIGHT(TEXT(AL559,"0.#"),1)&lt;&gt;"."),TRUE,FALSE)</formula>
    </cfRule>
    <cfRule type="expression" dxfId="610" priority="622">
      <formula>IF(AND(AL559&lt;0, RIGHT(TEXT(AL559,"0.#"),1)="."),TRUE,FALSE)</formula>
    </cfRule>
  </conditionalFormatting>
  <conditionalFormatting sqref="Y559:Y586">
    <cfRule type="expression" dxfId="609" priority="617">
      <formula>IF(RIGHT(TEXT(Y559,"0.#"),1)=".",FALSE,TRUE)</formula>
    </cfRule>
    <cfRule type="expression" dxfId="608" priority="618">
      <formula>IF(RIGHT(TEXT(Y559,"0.#"),1)=".",TRUE,FALSE)</formula>
    </cfRule>
  </conditionalFormatting>
  <conditionalFormatting sqref="AL557:AO558">
    <cfRule type="expression" dxfId="607" priority="613">
      <formula>IF(AND(AL557&gt;=0, RIGHT(TEXT(AL557,"0.#"),1)&lt;&gt;"."),TRUE,FALSE)</formula>
    </cfRule>
    <cfRule type="expression" dxfId="606" priority="614">
      <formula>IF(AND(AL557&gt;=0, RIGHT(TEXT(AL557,"0.#"),1)="."),TRUE,FALSE)</formula>
    </cfRule>
    <cfRule type="expression" dxfId="605" priority="615">
      <formula>IF(AND(AL557&lt;0, RIGHT(TEXT(AL557,"0.#"),1)&lt;&gt;"."),TRUE,FALSE)</formula>
    </cfRule>
    <cfRule type="expression" dxfId="604" priority="616">
      <formula>IF(AND(AL557&lt;0, RIGHT(TEXT(AL557,"0.#"),1)="."),TRUE,FALSE)</formula>
    </cfRule>
  </conditionalFormatting>
  <conditionalFormatting sqref="Y557:Y558">
    <cfRule type="expression" dxfId="603" priority="611">
      <formula>IF(RIGHT(TEXT(Y557,"0.#"),1)=".",FALSE,TRUE)</formula>
    </cfRule>
    <cfRule type="expression" dxfId="602" priority="612">
      <formula>IF(RIGHT(TEXT(Y557,"0.#"),1)=".",TRUE,FALSE)</formula>
    </cfRule>
  </conditionalFormatting>
  <conditionalFormatting sqref="AL592:AO619">
    <cfRule type="expression" dxfId="601" priority="607">
      <formula>IF(AND(AL592&gt;=0, RIGHT(TEXT(AL592,"0.#"),1)&lt;&gt;"."),TRUE,FALSE)</formula>
    </cfRule>
    <cfRule type="expression" dxfId="600" priority="608">
      <formula>IF(AND(AL592&gt;=0, RIGHT(TEXT(AL592,"0.#"),1)="."),TRUE,FALSE)</formula>
    </cfRule>
    <cfRule type="expression" dxfId="599" priority="609">
      <formula>IF(AND(AL592&lt;0, RIGHT(TEXT(AL592,"0.#"),1)&lt;&gt;"."),TRUE,FALSE)</formula>
    </cfRule>
    <cfRule type="expression" dxfId="598" priority="610">
      <formula>IF(AND(AL592&lt;0, RIGHT(TEXT(AL592,"0.#"),1)="."),TRUE,FALSE)</formula>
    </cfRule>
  </conditionalFormatting>
  <conditionalFormatting sqref="Y592:Y619">
    <cfRule type="expression" dxfId="597" priority="605">
      <formula>IF(RIGHT(TEXT(Y592,"0.#"),1)=".",FALSE,TRUE)</formula>
    </cfRule>
    <cfRule type="expression" dxfId="596" priority="606">
      <formula>IF(RIGHT(TEXT(Y592,"0.#"),1)=".",TRUE,FALSE)</formula>
    </cfRule>
  </conditionalFormatting>
  <conditionalFormatting sqref="AL590:AO591">
    <cfRule type="expression" dxfId="595" priority="601">
      <formula>IF(AND(AL590&gt;=0, RIGHT(TEXT(AL590,"0.#"),1)&lt;&gt;"."),TRUE,FALSE)</formula>
    </cfRule>
    <cfRule type="expression" dxfId="594" priority="602">
      <formula>IF(AND(AL590&gt;=0, RIGHT(TEXT(AL590,"0.#"),1)="."),TRUE,FALSE)</formula>
    </cfRule>
    <cfRule type="expression" dxfId="593" priority="603">
      <formula>IF(AND(AL590&lt;0, RIGHT(TEXT(AL590,"0.#"),1)&lt;&gt;"."),TRUE,FALSE)</formula>
    </cfRule>
    <cfRule type="expression" dxfId="592" priority="604">
      <formula>IF(AND(AL590&lt;0, RIGHT(TEXT(AL590,"0.#"),1)="."),TRUE,FALSE)</formula>
    </cfRule>
  </conditionalFormatting>
  <conditionalFormatting sqref="Y590:Y591">
    <cfRule type="expression" dxfId="591" priority="599">
      <formula>IF(RIGHT(TEXT(Y590,"0.#"),1)=".",FALSE,TRUE)</formula>
    </cfRule>
    <cfRule type="expression" dxfId="590" priority="600">
      <formula>IF(RIGHT(TEXT(Y590,"0.#"),1)=".",TRUE,FALSE)</formula>
    </cfRule>
  </conditionalFormatting>
  <conditionalFormatting sqref="AM42">
    <cfRule type="expression" dxfId="589" priority="575">
      <formula>IF(RIGHT(TEXT(AM42,"0.#"),1)=".",FALSE,TRUE)</formula>
    </cfRule>
    <cfRule type="expression" dxfId="588" priority="576">
      <formula>IF(RIGHT(TEXT(AM42,"0.#"),1)=".",TRUE,FALSE)</formula>
    </cfRule>
  </conditionalFormatting>
  <conditionalFormatting sqref="AM41">
    <cfRule type="expression" dxfId="587" priority="577">
      <formula>IF(RIGHT(TEXT(AM41,"0.#"),1)=".",FALSE,TRUE)</formula>
    </cfRule>
    <cfRule type="expression" dxfId="586" priority="578">
      <formula>IF(RIGHT(TEXT(AM41,"0.#"),1)=".",TRUE,FALSE)</formula>
    </cfRule>
  </conditionalFormatting>
  <conditionalFormatting sqref="AE40">
    <cfRule type="expression" dxfId="585" priority="591">
      <formula>IF(RIGHT(TEXT(AE40,"0.#"),1)=".",FALSE,TRUE)</formula>
    </cfRule>
    <cfRule type="expression" dxfId="584" priority="592">
      <formula>IF(RIGHT(TEXT(AE40,"0.#"),1)=".",TRUE,FALSE)</formula>
    </cfRule>
  </conditionalFormatting>
  <conditionalFormatting sqref="AQ40:AQ42">
    <cfRule type="expression" dxfId="583" priority="573">
      <formula>IF(RIGHT(TEXT(AQ40,"0.#"),1)=".",FALSE,TRUE)</formula>
    </cfRule>
    <cfRule type="expression" dxfId="582" priority="574">
      <formula>IF(RIGHT(TEXT(AQ40,"0.#"),1)=".",TRUE,FALSE)</formula>
    </cfRule>
  </conditionalFormatting>
  <conditionalFormatting sqref="AU40:AU42">
    <cfRule type="expression" dxfId="581" priority="571">
      <formula>IF(RIGHT(TEXT(AU40,"0.#"),1)=".",FALSE,TRUE)</formula>
    </cfRule>
    <cfRule type="expression" dxfId="580" priority="572">
      <formula>IF(RIGHT(TEXT(AU40,"0.#"),1)=".",TRUE,FALSE)</formula>
    </cfRule>
  </conditionalFormatting>
  <conditionalFormatting sqref="AI42">
    <cfRule type="expression" dxfId="579" priority="585">
      <formula>IF(RIGHT(TEXT(AI42,"0.#"),1)=".",FALSE,TRUE)</formula>
    </cfRule>
    <cfRule type="expression" dxfId="578" priority="586">
      <formula>IF(RIGHT(TEXT(AI42,"0.#"),1)=".",TRUE,FALSE)</formula>
    </cfRule>
  </conditionalFormatting>
  <conditionalFormatting sqref="AE41">
    <cfRule type="expression" dxfId="577" priority="589">
      <formula>IF(RIGHT(TEXT(AE41,"0.#"),1)=".",FALSE,TRUE)</formula>
    </cfRule>
    <cfRule type="expression" dxfId="576" priority="590">
      <formula>IF(RIGHT(TEXT(AE41,"0.#"),1)=".",TRUE,FALSE)</formula>
    </cfRule>
  </conditionalFormatting>
  <conditionalFormatting sqref="AE42">
    <cfRule type="expression" dxfId="575" priority="587">
      <formula>IF(RIGHT(TEXT(AE42,"0.#"),1)=".",FALSE,TRUE)</formula>
    </cfRule>
    <cfRule type="expression" dxfId="574" priority="588">
      <formula>IF(RIGHT(TEXT(AE42,"0.#"),1)=".",TRUE,FALSE)</formula>
    </cfRule>
  </conditionalFormatting>
  <conditionalFormatting sqref="AM40">
    <cfRule type="expression" dxfId="573" priority="579">
      <formula>IF(RIGHT(TEXT(AM40,"0.#"),1)=".",FALSE,TRUE)</formula>
    </cfRule>
    <cfRule type="expression" dxfId="572" priority="580">
      <formula>IF(RIGHT(TEXT(AM40,"0.#"),1)=".",TRUE,FALSE)</formula>
    </cfRule>
  </conditionalFormatting>
  <conditionalFormatting sqref="AI40">
    <cfRule type="expression" dxfId="571" priority="581">
      <formula>IF(RIGHT(TEXT(AI40,"0.#"),1)=".",FALSE,TRUE)</formula>
    </cfRule>
    <cfRule type="expression" dxfId="570" priority="582">
      <formula>IF(RIGHT(TEXT(AI40,"0.#"),1)=".",TRUE,FALSE)</formula>
    </cfRule>
  </conditionalFormatting>
  <conditionalFormatting sqref="AI41">
    <cfRule type="expression" dxfId="569" priority="583">
      <formula>IF(RIGHT(TEXT(AI41,"0.#"),1)=".",FALSE,TRUE)</formula>
    </cfRule>
    <cfRule type="expression" dxfId="568" priority="584">
      <formula>IF(RIGHT(TEXT(AI41,"0.#"),1)=".",TRUE,FALSE)</formula>
    </cfRule>
  </conditionalFormatting>
  <conditionalFormatting sqref="AM70">
    <cfRule type="expression" dxfId="567" priority="565">
      <formula>IF(RIGHT(TEXT(AM70,"0.#"),1)=".",FALSE,TRUE)</formula>
    </cfRule>
    <cfRule type="expression" dxfId="566" priority="566">
      <formula>IF(RIGHT(TEXT(AM70,"0.#"),1)=".",TRUE,FALSE)</formula>
    </cfRule>
  </conditionalFormatting>
  <conditionalFormatting sqref="AE71 AM71">
    <cfRule type="expression" dxfId="565" priority="563">
      <formula>IF(RIGHT(TEXT(AE71,"0.#"),1)=".",FALSE,TRUE)</formula>
    </cfRule>
    <cfRule type="expression" dxfId="564" priority="564">
      <formula>IF(RIGHT(TEXT(AE71,"0.#"),1)=".",TRUE,FALSE)</formula>
    </cfRule>
  </conditionalFormatting>
  <conditionalFormatting sqref="AI71">
    <cfRule type="expression" dxfId="563" priority="561">
      <formula>IF(RIGHT(TEXT(AI71,"0.#"),1)=".",FALSE,TRUE)</formula>
    </cfRule>
    <cfRule type="expression" dxfId="562" priority="562">
      <formula>IF(RIGHT(TEXT(AI71,"0.#"),1)=".",TRUE,FALSE)</formula>
    </cfRule>
  </conditionalFormatting>
  <conditionalFormatting sqref="AQ71">
    <cfRule type="expression" dxfId="561" priority="559">
      <formula>IF(RIGHT(TEXT(AQ71,"0.#"),1)=".",FALSE,TRUE)</formula>
    </cfRule>
    <cfRule type="expression" dxfId="560" priority="560">
      <formula>IF(RIGHT(TEXT(AQ71,"0.#"),1)=".",TRUE,FALSE)</formula>
    </cfRule>
  </conditionalFormatting>
  <conditionalFormatting sqref="AE70 AQ70">
    <cfRule type="expression" dxfId="559" priority="569">
      <formula>IF(RIGHT(TEXT(AE70,"0.#"),1)=".",FALSE,TRUE)</formula>
    </cfRule>
    <cfRule type="expression" dxfId="558" priority="570">
      <formula>IF(RIGHT(TEXT(AE70,"0.#"),1)=".",TRUE,FALSE)</formula>
    </cfRule>
  </conditionalFormatting>
  <conditionalFormatting sqref="AI70">
    <cfRule type="expression" dxfId="557" priority="567">
      <formula>IF(RIGHT(TEXT(AI70,"0.#"),1)=".",FALSE,TRUE)</formula>
    </cfRule>
    <cfRule type="expression" dxfId="556" priority="568">
      <formula>IF(RIGHT(TEXT(AI70,"0.#"),1)=".",TRUE,FALSE)</formula>
    </cfRule>
  </conditionalFormatting>
  <conditionalFormatting sqref="AE67 AQ67">
    <cfRule type="expression" dxfId="555" priority="557">
      <formula>IF(RIGHT(TEXT(AE67,"0.#"),1)=".",FALSE,TRUE)</formula>
    </cfRule>
    <cfRule type="expression" dxfId="554" priority="558">
      <formula>IF(RIGHT(TEXT(AE67,"0.#"),1)=".",TRUE,FALSE)</formula>
    </cfRule>
  </conditionalFormatting>
  <conditionalFormatting sqref="AI67">
    <cfRule type="expression" dxfId="553" priority="555">
      <formula>IF(RIGHT(TEXT(AI67,"0.#"),1)=".",FALSE,TRUE)</formula>
    </cfRule>
    <cfRule type="expression" dxfId="552" priority="556">
      <formula>IF(RIGHT(TEXT(AI67,"0.#"),1)=".",TRUE,FALSE)</formula>
    </cfRule>
  </conditionalFormatting>
  <conditionalFormatting sqref="AM67">
    <cfRule type="expression" dxfId="551" priority="553">
      <formula>IF(RIGHT(TEXT(AM67,"0.#"),1)=".",FALSE,TRUE)</formula>
    </cfRule>
    <cfRule type="expression" dxfId="550" priority="554">
      <formula>IF(RIGHT(TEXT(AM67,"0.#"),1)=".",TRUE,FALSE)</formula>
    </cfRule>
  </conditionalFormatting>
  <conditionalFormatting sqref="AE68">
    <cfRule type="expression" dxfId="549" priority="551">
      <formula>IF(RIGHT(TEXT(AE68,"0.#"),1)=".",FALSE,TRUE)</formula>
    </cfRule>
    <cfRule type="expression" dxfId="548" priority="552">
      <formula>IF(RIGHT(TEXT(AE68,"0.#"),1)=".",TRUE,FALSE)</formula>
    </cfRule>
  </conditionalFormatting>
  <conditionalFormatting sqref="AI68">
    <cfRule type="expression" dxfId="547" priority="549">
      <formula>IF(RIGHT(TEXT(AI68,"0.#"),1)=".",FALSE,TRUE)</formula>
    </cfRule>
    <cfRule type="expression" dxfId="546" priority="550">
      <formula>IF(RIGHT(TEXT(AI68,"0.#"),1)=".",TRUE,FALSE)</formula>
    </cfRule>
  </conditionalFormatting>
  <conditionalFormatting sqref="AM68">
    <cfRule type="expression" dxfId="545" priority="547">
      <formula>IF(RIGHT(TEXT(AM68,"0.#"),1)=".",FALSE,TRUE)</formula>
    </cfRule>
    <cfRule type="expression" dxfId="544" priority="548">
      <formula>IF(RIGHT(TEXT(AM68,"0.#"),1)=".",TRUE,FALSE)</formula>
    </cfRule>
  </conditionalFormatting>
  <conditionalFormatting sqref="AQ68">
    <cfRule type="expression" dxfId="543" priority="545">
      <formula>IF(RIGHT(TEXT(AQ68,"0.#"),1)=".",FALSE,TRUE)</formula>
    </cfRule>
    <cfRule type="expression" dxfId="542" priority="546">
      <formula>IF(RIGHT(TEXT(AQ68,"0.#"),1)=".",TRUE,FALSE)</formula>
    </cfRule>
  </conditionalFormatting>
  <conditionalFormatting sqref="AU67">
    <cfRule type="expression" dxfId="541" priority="543">
      <formula>IF(RIGHT(TEXT(AU67,"0.#"),1)=".",FALSE,TRUE)</formula>
    </cfRule>
    <cfRule type="expression" dxfId="540" priority="544">
      <formula>IF(RIGHT(TEXT(AU67,"0.#"),1)=".",TRUE,FALSE)</formula>
    </cfRule>
  </conditionalFormatting>
  <conditionalFormatting sqref="AU68">
    <cfRule type="expression" dxfId="539" priority="541">
      <formula>IF(RIGHT(TEXT(AU68,"0.#"),1)=".",FALSE,TRUE)</formula>
    </cfRule>
    <cfRule type="expression" dxfId="538" priority="542">
      <formula>IF(RIGHT(TEXT(AU68,"0.#"),1)=".",TRUE,FALSE)</formula>
    </cfRule>
  </conditionalFormatting>
  <conditionalFormatting sqref="AE101 AQ101">
    <cfRule type="expression" dxfId="537" priority="539">
      <formula>IF(RIGHT(TEXT(AE101,"0.#"),1)=".",FALSE,TRUE)</formula>
    </cfRule>
    <cfRule type="expression" dxfId="536" priority="540">
      <formula>IF(RIGHT(TEXT(AE101,"0.#"),1)=".",TRUE,FALSE)</formula>
    </cfRule>
  </conditionalFormatting>
  <conditionalFormatting sqref="AI101">
    <cfRule type="expression" dxfId="535" priority="537">
      <formula>IF(RIGHT(TEXT(AI101,"0.#"),1)=".",FALSE,TRUE)</formula>
    </cfRule>
    <cfRule type="expression" dxfId="534" priority="538">
      <formula>IF(RIGHT(TEXT(AI101,"0.#"),1)=".",TRUE,FALSE)</formula>
    </cfRule>
  </conditionalFormatting>
  <conditionalFormatting sqref="AM101">
    <cfRule type="expression" dxfId="533" priority="535">
      <formula>IF(RIGHT(TEXT(AM101,"0.#"),1)=".",FALSE,TRUE)</formula>
    </cfRule>
    <cfRule type="expression" dxfId="532" priority="536">
      <formula>IF(RIGHT(TEXT(AM101,"0.#"),1)=".",TRUE,FALSE)</formula>
    </cfRule>
  </conditionalFormatting>
  <conditionalFormatting sqref="AE102">
    <cfRule type="expression" dxfId="531" priority="533">
      <formula>IF(RIGHT(TEXT(AE102,"0.#"),1)=".",FALSE,TRUE)</formula>
    </cfRule>
    <cfRule type="expression" dxfId="530" priority="534">
      <formula>IF(RIGHT(TEXT(AE102,"0.#"),1)=".",TRUE,FALSE)</formula>
    </cfRule>
  </conditionalFormatting>
  <conditionalFormatting sqref="AI102">
    <cfRule type="expression" dxfId="529" priority="531">
      <formula>IF(RIGHT(TEXT(AI102,"0.#"),1)=".",FALSE,TRUE)</formula>
    </cfRule>
    <cfRule type="expression" dxfId="528" priority="532">
      <formula>IF(RIGHT(TEXT(AI102,"0.#"),1)=".",TRUE,FALSE)</formula>
    </cfRule>
  </conditionalFormatting>
  <conditionalFormatting sqref="AM102">
    <cfRule type="expression" dxfId="527" priority="529">
      <formula>IF(RIGHT(TEXT(AM102,"0.#"),1)=".",FALSE,TRUE)</formula>
    </cfRule>
    <cfRule type="expression" dxfId="526" priority="530">
      <formula>IF(RIGHT(TEXT(AM102,"0.#"),1)=".",TRUE,FALSE)</formula>
    </cfRule>
  </conditionalFormatting>
  <conditionalFormatting sqref="AQ102">
    <cfRule type="expression" dxfId="525" priority="527">
      <formula>IF(RIGHT(TEXT(AQ102,"0.#"),1)=".",FALSE,TRUE)</formula>
    </cfRule>
    <cfRule type="expression" dxfId="524" priority="528">
      <formula>IF(RIGHT(TEXT(AQ102,"0.#"),1)=".",TRUE,FALSE)</formula>
    </cfRule>
  </conditionalFormatting>
  <conditionalFormatting sqref="AU101">
    <cfRule type="expression" dxfId="523" priority="525">
      <formula>IF(RIGHT(TEXT(AU101,"0.#"),1)=".",FALSE,TRUE)</formula>
    </cfRule>
    <cfRule type="expression" dxfId="522" priority="526">
      <formula>IF(RIGHT(TEXT(AU101,"0.#"),1)=".",TRUE,FALSE)</formula>
    </cfRule>
  </conditionalFormatting>
  <conditionalFormatting sqref="AU102">
    <cfRule type="expression" dxfId="521" priority="523">
      <formula>IF(RIGHT(TEXT(AU102,"0.#"),1)=".",FALSE,TRUE)</formula>
    </cfRule>
    <cfRule type="expression" dxfId="520" priority="524">
      <formula>IF(RIGHT(TEXT(AU102,"0.#"),1)=".",TRUE,FALSE)</formula>
    </cfRule>
  </conditionalFormatting>
  <conditionalFormatting sqref="AM36">
    <cfRule type="expression" dxfId="519" priority="517">
      <formula>IF(RIGHT(TEXT(AM36,"0.#"),1)=".",FALSE,TRUE)</formula>
    </cfRule>
    <cfRule type="expression" dxfId="518" priority="518">
      <formula>IF(RIGHT(TEXT(AM36,"0.#"),1)=".",TRUE,FALSE)</formula>
    </cfRule>
  </conditionalFormatting>
  <conditionalFormatting sqref="AE37 AM37">
    <cfRule type="expression" dxfId="517" priority="515">
      <formula>IF(RIGHT(TEXT(AE37,"0.#"),1)=".",FALSE,TRUE)</formula>
    </cfRule>
    <cfRule type="expression" dxfId="516" priority="516">
      <formula>IF(RIGHT(TEXT(AE37,"0.#"),1)=".",TRUE,FALSE)</formula>
    </cfRule>
  </conditionalFormatting>
  <conditionalFormatting sqref="AI37">
    <cfRule type="expression" dxfId="515" priority="513">
      <formula>IF(RIGHT(TEXT(AI37,"0.#"),1)=".",FALSE,TRUE)</formula>
    </cfRule>
    <cfRule type="expression" dxfId="514" priority="514">
      <formula>IF(RIGHT(TEXT(AI37,"0.#"),1)=".",TRUE,FALSE)</formula>
    </cfRule>
  </conditionalFormatting>
  <conditionalFormatting sqref="AQ37">
    <cfRule type="expression" dxfId="513" priority="511">
      <formula>IF(RIGHT(TEXT(AQ37,"0.#"),1)=".",FALSE,TRUE)</formula>
    </cfRule>
    <cfRule type="expression" dxfId="512" priority="512">
      <formula>IF(RIGHT(TEXT(AQ37,"0.#"),1)=".",TRUE,FALSE)</formula>
    </cfRule>
  </conditionalFormatting>
  <conditionalFormatting sqref="AE36 AQ36">
    <cfRule type="expression" dxfId="511" priority="521">
      <formula>IF(RIGHT(TEXT(AE36,"0.#"),1)=".",FALSE,TRUE)</formula>
    </cfRule>
    <cfRule type="expression" dxfId="510" priority="522">
      <formula>IF(RIGHT(TEXT(AE36,"0.#"),1)=".",TRUE,FALSE)</formula>
    </cfRule>
  </conditionalFormatting>
  <conditionalFormatting sqref="AI36">
    <cfRule type="expression" dxfId="509" priority="519">
      <formula>IF(RIGHT(TEXT(AI36,"0.#"),1)=".",FALSE,TRUE)</formula>
    </cfRule>
    <cfRule type="expression" dxfId="508" priority="520">
      <formula>IF(RIGHT(TEXT(AI36,"0.#"),1)=".",TRUE,FALSE)</formula>
    </cfRule>
  </conditionalFormatting>
  <conditionalFormatting sqref="AM104">
    <cfRule type="expression" dxfId="507" priority="505">
      <formula>IF(RIGHT(TEXT(AM104,"0.#"),1)=".",FALSE,TRUE)</formula>
    </cfRule>
    <cfRule type="expression" dxfId="506" priority="506">
      <formula>IF(RIGHT(TEXT(AM104,"0.#"),1)=".",TRUE,FALSE)</formula>
    </cfRule>
  </conditionalFormatting>
  <conditionalFormatting sqref="AE105 AM105">
    <cfRule type="expression" dxfId="505" priority="503">
      <formula>IF(RIGHT(TEXT(AE105,"0.#"),1)=".",FALSE,TRUE)</formula>
    </cfRule>
    <cfRule type="expression" dxfId="504" priority="504">
      <formula>IF(RIGHT(TEXT(AE105,"0.#"),1)=".",TRUE,FALSE)</formula>
    </cfRule>
  </conditionalFormatting>
  <conditionalFormatting sqref="AI105">
    <cfRule type="expression" dxfId="503" priority="501">
      <formula>IF(RIGHT(TEXT(AI105,"0.#"),1)=".",FALSE,TRUE)</formula>
    </cfRule>
    <cfRule type="expression" dxfId="502" priority="502">
      <formula>IF(RIGHT(TEXT(AI105,"0.#"),1)=".",TRUE,FALSE)</formula>
    </cfRule>
  </conditionalFormatting>
  <conditionalFormatting sqref="AQ105">
    <cfRule type="expression" dxfId="501" priority="499">
      <formula>IF(RIGHT(TEXT(AQ105,"0.#"),1)=".",FALSE,TRUE)</formula>
    </cfRule>
    <cfRule type="expression" dxfId="500" priority="500">
      <formula>IF(RIGHT(TEXT(AQ105,"0.#"),1)=".",TRUE,FALSE)</formula>
    </cfRule>
  </conditionalFormatting>
  <conditionalFormatting sqref="AE104 AQ104">
    <cfRule type="expression" dxfId="499" priority="509">
      <formula>IF(RIGHT(TEXT(AE104,"0.#"),1)=".",FALSE,TRUE)</formula>
    </cfRule>
    <cfRule type="expression" dxfId="498" priority="510">
      <formula>IF(RIGHT(TEXT(AE104,"0.#"),1)=".",TRUE,FALSE)</formula>
    </cfRule>
  </conditionalFormatting>
  <conditionalFormatting sqref="AI104">
    <cfRule type="expression" dxfId="497" priority="507">
      <formula>IF(RIGHT(TEXT(AI104,"0.#"),1)=".",FALSE,TRUE)</formula>
    </cfRule>
    <cfRule type="expression" dxfId="496" priority="508">
      <formula>IF(RIGHT(TEXT(AI104,"0.#"),1)=".",TRUE,FALSE)</formula>
    </cfRule>
  </conditionalFormatting>
  <conditionalFormatting sqref="AM138">
    <cfRule type="expression" dxfId="495" priority="493">
      <formula>IF(RIGHT(TEXT(AM138,"0.#"),1)=".",FALSE,TRUE)</formula>
    </cfRule>
    <cfRule type="expression" dxfId="494" priority="494">
      <formula>IF(RIGHT(TEXT(AM138,"0.#"),1)=".",TRUE,FALSE)</formula>
    </cfRule>
  </conditionalFormatting>
  <conditionalFormatting sqref="AE139 AM139">
    <cfRule type="expression" dxfId="493" priority="491">
      <formula>IF(RIGHT(TEXT(AE139,"0.#"),1)=".",FALSE,TRUE)</formula>
    </cfRule>
    <cfRule type="expression" dxfId="492" priority="492">
      <formula>IF(RIGHT(TEXT(AE139,"0.#"),1)=".",TRUE,FALSE)</formula>
    </cfRule>
  </conditionalFormatting>
  <conditionalFormatting sqref="AI139">
    <cfRule type="expression" dxfId="491" priority="489">
      <formula>IF(RIGHT(TEXT(AI139,"0.#"),1)=".",FALSE,TRUE)</formula>
    </cfRule>
    <cfRule type="expression" dxfId="490" priority="490">
      <formula>IF(RIGHT(TEXT(AI139,"0.#"),1)=".",TRUE,FALSE)</formula>
    </cfRule>
  </conditionalFormatting>
  <conditionalFormatting sqref="AQ139">
    <cfRule type="expression" dxfId="489" priority="487">
      <formula>IF(RIGHT(TEXT(AQ139,"0.#"),1)=".",FALSE,TRUE)</formula>
    </cfRule>
    <cfRule type="expression" dxfId="488" priority="488">
      <formula>IF(RIGHT(TEXT(AQ139,"0.#"),1)=".",TRUE,FALSE)</formula>
    </cfRule>
  </conditionalFormatting>
  <conditionalFormatting sqref="AE138 AQ138">
    <cfRule type="expression" dxfId="487" priority="497">
      <formula>IF(RIGHT(TEXT(AE138,"0.#"),1)=".",FALSE,TRUE)</formula>
    </cfRule>
    <cfRule type="expression" dxfId="486" priority="498">
      <formula>IF(RIGHT(TEXT(AE138,"0.#"),1)=".",TRUE,FALSE)</formula>
    </cfRule>
  </conditionalFormatting>
  <conditionalFormatting sqref="AI138">
    <cfRule type="expression" dxfId="485" priority="495">
      <formula>IF(RIGHT(TEXT(AI138,"0.#"),1)=".",FALSE,TRUE)</formula>
    </cfRule>
    <cfRule type="expression" dxfId="484" priority="496">
      <formula>IF(RIGHT(TEXT(AI138,"0.#"),1)=".",TRUE,FALSE)</formula>
    </cfRule>
  </conditionalFormatting>
  <conditionalFormatting sqref="AM172">
    <cfRule type="expression" dxfId="483" priority="481">
      <formula>IF(RIGHT(TEXT(AM172,"0.#"),1)=".",FALSE,TRUE)</formula>
    </cfRule>
    <cfRule type="expression" dxfId="482" priority="482">
      <formula>IF(RIGHT(TEXT(AM172,"0.#"),1)=".",TRUE,FALSE)</formula>
    </cfRule>
  </conditionalFormatting>
  <conditionalFormatting sqref="AE173 AM173">
    <cfRule type="expression" dxfId="481" priority="479">
      <formula>IF(RIGHT(TEXT(AE173,"0.#"),1)=".",FALSE,TRUE)</formula>
    </cfRule>
    <cfRule type="expression" dxfId="480" priority="480">
      <formula>IF(RIGHT(TEXT(AE173,"0.#"),1)=".",TRUE,FALSE)</formula>
    </cfRule>
  </conditionalFormatting>
  <conditionalFormatting sqref="AI173">
    <cfRule type="expression" dxfId="479" priority="477">
      <formula>IF(RIGHT(TEXT(AI173,"0.#"),1)=".",FALSE,TRUE)</formula>
    </cfRule>
    <cfRule type="expression" dxfId="478" priority="478">
      <formula>IF(RIGHT(TEXT(AI173,"0.#"),1)=".",TRUE,FALSE)</formula>
    </cfRule>
  </conditionalFormatting>
  <conditionalFormatting sqref="AQ173">
    <cfRule type="expression" dxfId="477" priority="475">
      <formula>IF(RIGHT(TEXT(AQ173,"0.#"),1)=".",FALSE,TRUE)</formula>
    </cfRule>
    <cfRule type="expression" dxfId="476" priority="476">
      <formula>IF(RIGHT(TEXT(AQ173,"0.#"),1)=".",TRUE,FALSE)</formula>
    </cfRule>
  </conditionalFormatting>
  <conditionalFormatting sqref="AE172 AQ172">
    <cfRule type="expression" dxfId="475" priority="485">
      <formula>IF(RIGHT(TEXT(AE172,"0.#"),1)=".",FALSE,TRUE)</formula>
    </cfRule>
    <cfRule type="expression" dxfId="474" priority="486">
      <formula>IF(RIGHT(TEXT(AE172,"0.#"),1)=".",TRUE,FALSE)</formula>
    </cfRule>
  </conditionalFormatting>
  <conditionalFormatting sqref="AI172">
    <cfRule type="expression" dxfId="473" priority="483">
      <formula>IF(RIGHT(TEXT(AI172,"0.#"),1)=".",FALSE,TRUE)</formula>
    </cfRule>
    <cfRule type="expression" dxfId="472" priority="484">
      <formula>IF(RIGHT(TEXT(AI172,"0.#"),1)=".",TRUE,FALSE)</formula>
    </cfRule>
  </conditionalFormatting>
  <conditionalFormatting sqref="AE74">
    <cfRule type="expression" dxfId="471" priority="473">
      <formula>IF(RIGHT(TEXT(AE74,"0.#"),1)=".",FALSE,TRUE)</formula>
    </cfRule>
    <cfRule type="expression" dxfId="470" priority="474">
      <formula>IF(RIGHT(TEXT(AE74,"0.#"),1)=".",TRUE,FALSE)</formula>
    </cfRule>
  </conditionalFormatting>
  <conditionalFormatting sqref="AM76">
    <cfRule type="expression" dxfId="469" priority="457">
      <formula>IF(RIGHT(TEXT(AM76,"0.#"),1)=".",FALSE,TRUE)</formula>
    </cfRule>
    <cfRule type="expression" dxfId="468" priority="458">
      <formula>IF(RIGHT(TEXT(AM76,"0.#"),1)=".",TRUE,FALSE)</formula>
    </cfRule>
  </conditionalFormatting>
  <conditionalFormatting sqref="AE75">
    <cfRule type="expression" dxfId="467" priority="471">
      <formula>IF(RIGHT(TEXT(AE75,"0.#"),1)=".",FALSE,TRUE)</formula>
    </cfRule>
    <cfRule type="expression" dxfId="466" priority="472">
      <formula>IF(RIGHT(TEXT(AE75,"0.#"),1)=".",TRUE,FALSE)</formula>
    </cfRule>
  </conditionalFormatting>
  <conditionalFormatting sqref="AE76">
    <cfRule type="expression" dxfId="465" priority="469">
      <formula>IF(RIGHT(TEXT(AE76,"0.#"),1)=".",FALSE,TRUE)</formula>
    </cfRule>
    <cfRule type="expression" dxfId="464" priority="470">
      <formula>IF(RIGHT(TEXT(AE76,"0.#"),1)=".",TRUE,FALSE)</formula>
    </cfRule>
  </conditionalFormatting>
  <conditionalFormatting sqref="AI76">
    <cfRule type="expression" dxfId="463" priority="467">
      <formula>IF(RIGHT(TEXT(AI76,"0.#"),1)=".",FALSE,TRUE)</formula>
    </cfRule>
    <cfRule type="expression" dxfId="462" priority="468">
      <formula>IF(RIGHT(TEXT(AI76,"0.#"),1)=".",TRUE,FALSE)</formula>
    </cfRule>
  </conditionalFormatting>
  <conditionalFormatting sqref="AI75">
    <cfRule type="expression" dxfId="461" priority="465">
      <formula>IF(RIGHT(TEXT(AI75,"0.#"),1)=".",FALSE,TRUE)</formula>
    </cfRule>
    <cfRule type="expression" dxfId="460" priority="466">
      <formula>IF(RIGHT(TEXT(AI75,"0.#"),1)=".",TRUE,FALSE)</formula>
    </cfRule>
  </conditionalFormatting>
  <conditionalFormatting sqref="AI74">
    <cfRule type="expression" dxfId="459" priority="463">
      <formula>IF(RIGHT(TEXT(AI74,"0.#"),1)=".",FALSE,TRUE)</formula>
    </cfRule>
    <cfRule type="expression" dxfId="458" priority="464">
      <formula>IF(RIGHT(TEXT(AI74,"0.#"),1)=".",TRUE,FALSE)</formula>
    </cfRule>
  </conditionalFormatting>
  <conditionalFormatting sqref="AM74">
    <cfRule type="expression" dxfId="457" priority="461">
      <formula>IF(RIGHT(TEXT(AM74,"0.#"),1)=".",FALSE,TRUE)</formula>
    </cfRule>
    <cfRule type="expression" dxfId="456" priority="462">
      <formula>IF(RIGHT(TEXT(AM74,"0.#"),1)=".",TRUE,FALSE)</formula>
    </cfRule>
  </conditionalFormatting>
  <conditionalFormatting sqref="AM75">
    <cfRule type="expression" dxfId="455" priority="459">
      <formula>IF(RIGHT(TEXT(AM75,"0.#"),1)=".",FALSE,TRUE)</formula>
    </cfRule>
    <cfRule type="expression" dxfId="454" priority="460">
      <formula>IF(RIGHT(TEXT(AM75,"0.#"),1)=".",TRUE,FALSE)</formula>
    </cfRule>
  </conditionalFormatting>
  <conditionalFormatting sqref="AQ74:AQ76">
    <cfRule type="expression" dxfId="453" priority="455">
      <formula>IF(RIGHT(TEXT(AQ74,"0.#"),1)=".",FALSE,TRUE)</formula>
    </cfRule>
    <cfRule type="expression" dxfId="452" priority="456">
      <formula>IF(RIGHT(TEXT(AQ74,"0.#"),1)=".",TRUE,FALSE)</formula>
    </cfRule>
  </conditionalFormatting>
  <conditionalFormatting sqref="AU74:AU76">
    <cfRule type="expression" dxfId="451" priority="453">
      <formula>IF(RIGHT(TEXT(AU74,"0.#"),1)=".",FALSE,TRUE)</formula>
    </cfRule>
    <cfRule type="expression" dxfId="450" priority="454">
      <formula>IF(RIGHT(TEXT(AU74,"0.#"),1)=".",TRUE,FALSE)</formula>
    </cfRule>
  </conditionalFormatting>
  <conditionalFormatting sqref="AE108">
    <cfRule type="expression" dxfId="449" priority="451">
      <formula>IF(RIGHT(TEXT(AE108,"0.#"),1)=".",FALSE,TRUE)</formula>
    </cfRule>
    <cfRule type="expression" dxfId="448" priority="452">
      <formula>IF(RIGHT(TEXT(AE108,"0.#"),1)=".",TRUE,FALSE)</formula>
    </cfRule>
  </conditionalFormatting>
  <conditionalFormatting sqref="AM110">
    <cfRule type="expression" dxfId="447" priority="435">
      <formula>IF(RIGHT(TEXT(AM110,"0.#"),1)=".",FALSE,TRUE)</formula>
    </cfRule>
    <cfRule type="expression" dxfId="446" priority="436">
      <formula>IF(RIGHT(TEXT(AM110,"0.#"),1)=".",TRUE,FALSE)</formula>
    </cfRule>
  </conditionalFormatting>
  <conditionalFormatting sqref="AE109">
    <cfRule type="expression" dxfId="445" priority="449">
      <formula>IF(RIGHT(TEXT(AE109,"0.#"),1)=".",FALSE,TRUE)</formula>
    </cfRule>
    <cfRule type="expression" dxfId="444" priority="450">
      <formula>IF(RIGHT(TEXT(AE109,"0.#"),1)=".",TRUE,FALSE)</formula>
    </cfRule>
  </conditionalFormatting>
  <conditionalFormatting sqref="AE110">
    <cfRule type="expression" dxfId="443" priority="447">
      <formula>IF(RIGHT(TEXT(AE110,"0.#"),1)=".",FALSE,TRUE)</formula>
    </cfRule>
    <cfRule type="expression" dxfId="442" priority="448">
      <formula>IF(RIGHT(TEXT(AE110,"0.#"),1)=".",TRUE,FALSE)</formula>
    </cfRule>
  </conditionalFormatting>
  <conditionalFormatting sqref="AI110">
    <cfRule type="expression" dxfId="441" priority="445">
      <formula>IF(RIGHT(TEXT(AI110,"0.#"),1)=".",FALSE,TRUE)</formula>
    </cfRule>
    <cfRule type="expression" dxfId="440" priority="446">
      <formula>IF(RIGHT(TEXT(AI110,"0.#"),1)=".",TRUE,FALSE)</formula>
    </cfRule>
  </conditionalFormatting>
  <conditionalFormatting sqref="AI109">
    <cfRule type="expression" dxfId="439" priority="443">
      <formula>IF(RIGHT(TEXT(AI109,"0.#"),1)=".",FALSE,TRUE)</formula>
    </cfRule>
    <cfRule type="expression" dxfId="438" priority="444">
      <formula>IF(RIGHT(TEXT(AI109,"0.#"),1)=".",TRUE,FALSE)</formula>
    </cfRule>
  </conditionalFormatting>
  <conditionalFormatting sqref="AI108">
    <cfRule type="expression" dxfId="437" priority="441">
      <formula>IF(RIGHT(TEXT(AI108,"0.#"),1)=".",FALSE,TRUE)</formula>
    </cfRule>
    <cfRule type="expression" dxfId="436" priority="442">
      <formula>IF(RIGHT(TEXT(AI108,"0.#"),1)=".",TRUE,FALSE)</formula>
    </cfRule>
  </conditionalFormatting>
  <conditionalFormatting sqref="AM108">
    <cfRule type="expression" dxfId="435" priority="439">
      <formula>IF(RIGHT(TEXT(AM108,"0.#"),1)=".",FALSE,TRUE)</formula>
    </cfRule>
    <cfRule type="expression" dxfId="434" priority="440">
      <formula>IF(RIGHT(TEXT(AM108,"0.#"),1)=".",TRUE,FALSE)</formula>
    </cfRule>
  </conditionalFormatting>
  <conditionalFormatting sqref="AM109">
    <cfRule type="expression" dxfId="433" priority="437">
      <formula>IF(RIGHT(TEXT(AM109,"0.#"),1)=".",FALSE,TRUE)</formula>
    </cfRule>
    <cfRule type="expression" dxfId="432" priority="438">
      <formula>IF(RIGHT(TEXT(AM109,"0.#"),1)=".",TRUE,FALSE)</formula>
    </cfRule>
  </conditionalFormatting>
  <conditionalFormatting sqref="AQ108:AQ110">
    <cfRule type="expression" dxfId="431" priority="433">
      <formula>IF(RIGHT(TEXT(AQ108,"0.#"),1)=".",FALSE,TRUE)</formula>
    </cfRule>
    <cfRule type="expression" dxfId="430" priority="434">
      <formula>IF(RIGHT(TEXT(AQ108,"0.#"),1)=".",TRUE,FALSE)</formula>
    </cfRule>
  </conditionalFormatting>
  <conditionalFormatting sqref="AU108:AU110">
    <cfRule type="expression" dxfId="429" priority="431">
      <formula>IF(RIGHT(TEXT(AU108,"0.#"),1)=".",FALSE,TRUE)</formula>
    </cfRule>
    <cfRule type="expression" dxfId="428" priority="432">
      <formula>IF(RIGHT(TEXT(AU108,"0.#"),1)=".",TRUE,FALSE)</formula>
    </cfRule>
  </conditionalFormatting>
  <conditionalFormatting sqref="AE142">
    <cfRule type="expression" dxfId="427" priority="429">
      <formula>IF(RIGHT(TEXT(AE142,"0.#"),1)=".",FALSE,TRUE)</formula>
    </cfRule>
    <cfRule type="expression" dxfId="426" priority="430">
      <formula>IF(RIGHT(TEXT(AE142,"0.#"),1)=".",TRUE,FALSE)</formula>
    </cfRule>
  </conditionalFormatting>
  <conditionalFormatting sqref="AM144">
    <cfRule type="expression" dxfId="425" priority="413">
      <formula>IF(RIGHT(TEXT(AM144,"0.#"),1)=".",FALSE,TRUE)</formula>
    </cfRule>
    <cfRule type="expression" dxfId="424" priority="414">
      <formula>IF(RIGHT(TEXT(AM144,"0.#"),1)=".",TRUE,FALSE)</formula>
    </cfRule>
  </conditionalFormatting>
  <conditionalFormatting sqref="AE143">
    <cfRule type="expression" dxfId="423" priority="427">
      <formula>IF(RIGHT(TEXT(AE143,"0.#"),1)=".",FALSE,TRUE)</formula>
    </cfRule>
    <cfRule type="expression" dxfId="422" priority="428">
      <formula>IF(RIGHT(TEXT(AE143,"0.#"),1)=".",TRUE,FALSE)</formula>
    </cfRule>
  </conditionalFormatting>
  <conditionalFormatting sqref="AE144">
    <cfRule type="expression" dxfId="421" priority="425">
      <formula>IF(RIGHT(TEXT(AE144,"0.#"),1)=".",FALSE,TRUE)</formula>
    </cfRule>
    <cfRule type="expression" dxfId="420" priority="426">
      <formula>IF(RIGHT(TEXT(AE144,"0.#"),1)=".",TRUE,FALSE)</formula>
    </cfRule>
  </conditionalFormatting>
  <conditionalFormatting sqref="AI144">
    <cfRule type="expression" dxfId="419" priority="423">
      <formula>IF(RIGHT(TEXT(AI144,"0.#"),1)=".",FALSE,TRUE)</formula>
    </cfRule>
    <cfRule type="expression" dxfId="418" priority="424">
      <formula>IF(RIGHT(TEXT(AI144,"0.#"),1)=".",TRUE,FALSE)</formula>
    </cfRule>
  </conditionalFormatting>
  <conditionalFormatting sqref="AI143">
    <cfRule type="expression" dxfId="417" priority="421">
      <formula>IF(RIGHT(TEXT(AI143,"0.#"),1)=".",FALSE,TRUE)</formula>
    </cfRule>
    <cfRule type="expression" dxfId="416" priority="422">
      <formula>IF(RIGHT(TEXT(AI143,"0.#"),1)=".",TRUE,FALSE)</formula>
    </cfRule>
  </conditionalFormatting>
  <conditionalFormatting sqref="AI142">
    <cfRule type="expression" dxfId="415" priority="419">
      <formula>IF(RIGHT(TEXT(AI142,"0.#"),1)=".",FALSE,TRUE)</formula>
    </cfRule>
    <cfRule type="expression" dxfId="414" priority="420">
      <formula>IF(RIGHT(TEXT(AI142,"0.#"),1)=".",TRUE,FALSE)</formula>
    </cfRule>
  </conditionalFormatting>
  <conditionalFormatting sqref="AM142">
    <cfRule type="expression" dxfId="413" priority="417">
      <formula>IF(RIGHT(TEXT(AM142,"0.#"),1)=".",FALSE,TRUE)</formula>
    </cfRule>
    <cfRule type="expression" dxfId="412" priority="418">
      <formula>IF(RIGHT(TEXT(AM142,"0.#"),1)=".",TRUE,FALSE)</formula>
    </cfRule>
  </conditionalFormatting>
  <conditionalFormatting sqref="AM143">
    <cfRule type="expression" dxfId="411" priority="415">
      <formula>IF(RIGHT(TEXT(AM143,"0.#"),1)=".",FALSE,TRUE)</formula>
    </cfRule>
    <cfRule type="expression" dxfId="410" priority="416">
      <formula>IF(RIGHT(TEXT(AM143,"0.#"),1)=".",TRUE,FALSE)</formula>
    </cfRule>
  </conditionalFormatting>
  <conditionalFormatting sqref="AQ142:AQ144">
    <cfRule type="expression" dxfId="409" priority="411">
      <formula>IF(RIGHT(TEXT(AQ142,"0.#"),1)=".",FALSE,TRUE)</formula>
    </cfRule>
    <cfRule type="expression" dxfId="408" priority="412">
      <formula>IF(RIGHT(TEXT(AQ142,"0.#"),1)=".",TRUE,FALSE)</formula>
    </cfRule>
  </conditionalFormatting>
  <conditionalFormatting sqref="AU142:AU144">
    <cfRule type="expression" dxfId="407" priority="409">
      <formula>IF(RIGHT(TEXT(AU142,"0.#"),1)=".",FALSE,TRUE)</formula>
    </cfRule>
    <cfRule type="expression" dxfId="406" priority="410">
      <formula>IF(RIGHT(TEXT(AU142,"0.#"),1)=".",TRUE,FALSE)</formula>
    </cfRule>
  </conditionalFormatting>
  <conditionalFormatting sqref="AE176">
    <cfRule type="expression" dxfId="405" priority="407">
      <formula>IF(RIGHT(TEXT(AE176,"0.#"),1)=".",FALSE,TRUE)</formula>
    </cfRule>
    <cfRule type="expression" dxfId="404" priority="408">
      <formula>IF(RIGHT(TEXT(AE176,"0.#"),1)=".",TRUE,FALSE)</formula>
    </cfRule>
  </conditionalFormatting>
  <conditionalFormatting sqref="AM178">
    <cfRule type="expression" dxfId="403" priority="391">
      <formula>IF(RIGHT(TEXT(AM178,"0.#"),1)=".",FALSE,TRUE)</formula>
    </cfRule>
    <cfRule type="expression" dxfId="402" priority="392">
      <formula>IF(RIGHT(TEXT(AM178,"0.#"),1)=".",TRUE,FALSE)</formula>
    </cfRule>
  </conditionalFormatting>
  <conditionalFormatting sqref="AE177">
    <cfRule type="expression" dxfId="401" priority="405">
      <formula>IF(RIGHT(TEXT(AE177,"0.#"),1)=".",FALSE,TRUE)</formula>
    </cfRule>
    <cfRule type="expression" dxfId="400" priority="406">
      <formula>IF(RIGHT(TEXT(AE177,"0.#"),1)=".",TRUE,FALSE)</formula>
    </cfRule>
  </conditionalFormatting>
  <conditionalFormatting sqref="AE178">
    <cfRule type="expression" dxfId="399" priority="403">
      <formula>IF(RIGHT(TEXT(AE178,"0.#"),1)=".",FALSE,TRUE)</formula>
    </cfRule>
    <cfRule type="expression" dxfId="398" priority="404">
      <formula>IF(RIGHT(TEXT(AE178,"0.#"),1)=".",TRUE,FALSE)</formula>
    </cfRule>
  </conditionalFormatting>
  <conditionalFormatting sqref="AI178">
    <cfRule type="expression" dxfId="397" priority="401">
      <formula>IF(RIGHT(TEXT(AI178,"0.#"),1)=".",FALSE,TRUE)</formula>
    </cfRule>
    <cfRule type="expression" dxfId="396" priority="402">
      <formula>IF(RIGHT(TEXT(AI178,"0.#"),1)=".",TRUE,FALSE)</formula>
    </cfRule>
  </conditionalFormatting>
  <conditionalFormatting sqref="AI177">
    <cfRule type="expression" dxfId="395" priority="399">
      <formula>IF(RIGHT(TEXT(AI177,"0.#"),1)=".",FALSE,TRUE)</formula>
    </cfRule>
    <cfRule type="expression" dxfId="394" priority="400">
      <formula>IF(RIGHT(TEXT(AI177,"0.#"),1)=".",TRUE,FALSE)</formula>
    </cfRule>
  </conditionalFormatting>
  <conditionalFormatting sqref="AI176">
    <cfRule type="expression" dxfId="393" priority="397">
      <formula>IF(RIGHT(TEXT(AI176,"0.#"),1)=".",FALSE,TRUE)</formula>
    </cfRule>
    <cfRule type="expression" dxfId="392" priority="398">
      <formula>IF(RIGHT(TEXT(AI176,"0.#"),1)=".",TRUE,FALSE)</formula>
    </cfRule>
  </conditionalFormatting>
  <conditionalFormatting sqref="AM176">
    <cfRule type="expression" dxfId="391" priority="395">
      <formula>IF(RIGHT(TEXT(AM176,"0.#"),1)=".",FALSE,TRUE)</formula>
    </cfRule>
    <cfRule type="expression" dxfId="390" priority="396">
      <formula>IF(RIGHT(TEXT(AM176,"0.#"),1)=".",TRUE,FALSE)</formula>
    </cfRule>
  </conditionalFormatting>
  <conditionalFormatting sqref="AM177">
    <cfRule type="expression" dxfId="389" priority="393">
      <formula>IF(RIGHT(TEXT(AM177,"0.#"),1)=".",FALSE,TRUE)</formula>
    </cfRule>
    <cfRule type="expression" dxfId="388" priority="394">
      <formula>IF(RIGHT(TEXT(AM177,"0.#"),1)=".",TRUE,FALSE)</formula>
    </cfRule>
  </conditionalFormatting>
  <conditionalFormatting sqref="AQ176:AQ178">
    <cfRule type="expression" dxfId="387" priority="389">
      <formula>IF(RIGHT(TEXT(AQ176,"0.#"),1)=".",FALSE,TRUE)</formula>
    </cfRule>
    <cfRule type="expression" dxfId="386" priority="390">
      <formula>IF(RIGHT(TEXT(AQ176,"0.#"),1)=".",TRUE,FALSE)</formula>
    </cfRule>
  </conditionalFormatting>
  <conditionalFormatting sqref="AU176:AU178">
    <cfRule type="expression" dxfId="385" priority="387">
      <formula>IF(RIGHT(TEXT(AU176,"0.#"),1)=".",FALSE,TRUE)</formula>
    </cfRule>
    <cfRule type="expression" dxfId="384" priority="388">
      <formula>IF(RIGHT(TEXT(AU176,"0.#"),1)=".",TRUE,FALSE)</formula>
    </cfRule>
  </conditionalFormatting>
  <conditionalFormatting sqref="AE62">
    <cfRule type="expression" dxfId="383" priority="385">
      <formula>IF(RIGHT(TEXT(AE62,"0.#"),1)=".",FALSE,TRUE)</formula>
    </cfRule>
    <cfRule type="expression" dxfId="382" priority="386">
      <formula>IF(RIGHT(TEXT(AE62,"0.#"),1)=".",TRUE,FALSE)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M62">
    <cfRule type="expression" dxfId="379" priority="373">
      <formula>IF(RIGHT(TEXT(AM62,"0.#"),1)=".",FALSE,TRUE)</formula>
    </cfRule>
    <cfRule type="expression" dxfId="378" priority="374">
      <formula>IF(RIGHT(TEXT(AM62,"0.#"),1)=".",TRUE,FALSE)</formula>
    </cfRule>
  </conditionalFormatting>
  <conditionalFormatting sqref="AE64">
    <cfRule type="expression" dxfId="377" priority="381">
      <formula>IF(RIGHT(TEXT(AE64,"0.#"),1)=".",FALSE,TRUE)</formula>
    </cfRule>
    <cfRule type="expression" dxfId="376" priority="382">
      <formula>IF(RIGHT(TEXT(AE64,"0.#"),1)=".",TRUE,FALSE)</formula>
    </cfRule>
  </conditionalFormatting>
  <conditionalFormatting sqref="AI64">
    <cfRule type="expression" dxfId="375" priority="379">
      <formula>IF(RIGHT(TEXT(AI64,"0.#"),1)=".",FALSE,TRUE)</formula>
    </cfRule>
    <cfRule type="expression" dxfId="374" priority="380">
      <formula>IF(RIGHT(TEXT(AI64,"0.#"),1)=".",TRUE,FALSE)</formula>
    </cfRule>
  </conditionalFormatting>
  <conditionalFormatting sqref="AI63">
    <cfRule type="expression" dxfId="373" priority="377">
      <formula>IF(RIGHT(TEXT(AI63,"0.#"),1)=".",FALSE,TRUE)</formula>
    </cfRule>
    <cfRule type="expression" dxfId="372" priority="378">
      <formula>IF(RIGHT(TEXT(AI63,"0.#"),1)=".",TRUE,FALSE)</formula>
    </cfRule>
  </conditionalFormatting>
  <conditionalFormatting sqref="AI62">
    <cfRule type="expression" dxfId="371" priority="375">
      <formula>IF(RIGHT(TEXT(AI62,"0.#"),1)=".",FALSE,TRUE)</formula>
    </cfRule>
    <cfRule type="expression" dxfId="370" priority="376">
      <formula>IF(RIGHT(TEXT(AI62,"0.#"),1)=".",TRUE,FALSE)</formula>
    </cfRule>
  </conditionalFormatting>
  <conditionalFormatting sqref="AM63">
    <cfRule type="expression" dxfId="369" priority="371">
      <formula>IF(RIGHT(TEXT(AM63,"0.#"),1)=".",FALSE,TRUE)</formula>
    </cfRule>
    <cfRule type="expression" dxfId="368" priority="372">
      <formula>IF(RIGHT(TEXT(AM63,"0.#"),1)=".",TRUE,FALSE)</formula>
    </cfRule>
  </conditionalFormatting>
  <conditionalFormatting sqref="AM64">
    <cfRule type="expression" dxfId="367" priority="369">
      <formula>IF(RIGHT(TEXT(AM64,"0.#"),1)=".",FALSE,TRUE)</formula>
    </cfRule>
    <cfRule type="expression" dxfId="366" priority="370">
      <formula>IF(RIGHT(TEXT(AM64,"0.#"),1)=".",TRUE,FALSE)</formula>
    </cfRule>
  </conditionalFormatting>
  <conditionalFormatting sqref="AQ62:AQ64">
    <cfRule type="expression" dxfId="365" priority="367">
      <formula>IF(RIGHT(TEXT(AQ62,"0.#"),1)=".",FALSE,TRUE)</formula>
    </cfRule>
    <cfRule type="expression" dxfId="364" priority="368">
      <formula>IF(RIGHT(TEXT(AQ62,"0.#"),1)=".",TRUE,FALSE)</formula>
    </cfRule>
  </conditionalFormatting>
  <conditionalFormatting sqref="AU62:AU64">
    <cfRule type="expression" dxfId="363" priority="365">
      <formula>IF(RIGHT(TEXT(AU62,"0.#"),1)=".",FALSE,TRUE)</formula>
    </cfRule>
    <cfRule type="expression" dxfId="362" priority="366">
      <formula>IF(RIGHT(TEXT(AU62,"0.#"),1)=".",TRUE,FALSE)</formula>
    </cfRule>
  </conditionalFormatting>
  <conditionalFormatting sqref="AE96">
    <cfRule type="expression" dxfId="361" priority="363">
      <formula>IF(RIGHT(TEXT(AE96,"0.#"),1)=".",FALSE,TRUE)</formula>
    </cfRule>
    <cfRule type="expression" dxfId="360" priority="364">
      <formula>IF(RIGHT(TEXT(AE96,"0.#"),1)=".",TRUE,FALSE)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M96">
    <cfRule type="expression" dxfId="357" priority="351">
      <formula>IF(RIGHT(TEXT(AM96,"0.#"),1)=".",FALSE,TRUE)</formula>
    </cfRule>
    <cfRule type="expression" dxfId="356" priority="352">
      <formula>IF(RIGHT(TEXT(AM96,"0.#"),1)=".",TRUE,FALSE)</formula>
    </cfRule>
  </conditionalFormatting>
  <conditionalFormatting sqref="AE98">
    <cfRule type="expression" dxfId="355" priority="359">
      <formula>IF(RIGHT(TEXT(AE98,"0.#"),1)=".",FALSE,TRUE)</formula>
    </cfRule>
    <cfRule type="expression" dxfId="354" priority="360">
      <formula>IF(RIGHT(TEXT(AE98,"0.#"),1)=".",TRUE,FALSE)</formula>
    </cfRule>
  </conditionalFormatting>
  <conditionalFormatting sqref="AI98">
    <cfRule type="expression" dxfId="353" priority="357">
      <formula>IF(RIGHT(TEXT(AI98,"0.#"),1)=".",FALSE,TRUE)</formula>
    </cfRule>
    <cfRule type="expression" dxfId="352" priority="358">
      <formula>IF(RIGHT(TEXT(AI98,"0.#"),1)=".",TRUE,FALSE)</formula>
    </cfRule>
  </conditionalFormatting>
  <conditionalFormatting sqref="AI97">
    <cfRule type="expression" dxfId="351" priority="355">
      <formula>IF(RIGHT(TEXT(AI97,"0.#"),1)=".",FALSE,TRUE)</formula>
    </cfRule>
    <cfRule type="expression" dxfId="350" priority="356">
      <formula>IF(RIGHT(TEXT(AI97,"0.#"),1)=".",TRUE,FALSE)</formula>
    </cfRule>
  </conditionalFormatting>
  <conditionalFormatting sqref="AI96">
    <cfRule type="expression" dxfId="349" priority="353">
      <formula>IF(RIGHT(TEXT(AI96,"0.#"),1)=".",FALSE,TRUE)</formula>
    </cfRule>
    <cfRule type="expression" dxfId="348" priority="354">
      <formula>IF(RIGHT(TEXT(AI96,"0.#"),1)=".",TRUE,FALSE)</formula>
    </cfRule>
  </conditionalFormatting>
  <conditionalFormatting sqref="AM97">
    <cfRule type="expression" dxfId="347" priority="349">
      <formula>IF(RIGHT(TEXT(AM97,"0.#"),1)=".",FALSE,TRUE)</formula>
    </cfRule>
    <cfRule type="expression" dxfId="346" priority="350">
      <formula>IF(RIGHT(TEXT(AM97,"0.#"),1)=".",TRUE,FALSE)</formula>
    </cfRule>
  </conditionalFormatting>
  <conditionalFormatting sqref="AM98">
    <cfRule type="expression" dxfId="345" priority="347">
      <formula>IF(RIGHT(TEXT(AM98,"0.#"),1)=".",FALSE,TRUE)</formula>
    </cfRule>
    <cfRule type="expression" dxfId="344" priority="348">
      <formula>IF(RIGHT(TEXT(AM98,"0.#"),1)=".",TRUE,FALSE)</formula>
    </cfRule>
  </conditionalFormatting>
  <conditionalFormatting sqref="AQ96:AQ98">
    <cfRule type="expression" dxfId="343" priority="345">
      <formula>IF(RIGHT(TEXT(AQ96,"0.#"),1)=".",FALSE,TRUE)</formula>
    </cfRule>
    <cfRule type="expression" dxfId="342" priority="346">
      <formula>IF(RIGHT(TEXT(AQ96,"0.#"),1)=".",TRUE,FALSE)</formula>
    </cfRule>
  </conditionalFormatting>
  <conditionalFormatting sqref="AU96:AU98">
    <cfRule type="expression" dxfId="341" priority="343">
      <formula>IF(RIGHT(TEXT(AU96,"0.#"),1)=".",FALSE,TRUE)</formula>
    </cfRule>
    <cfRule type="expression" dxfId="340" priority="344">
      <formula>IF(RIGHT(TEXT(AU96,"0.#"),1)=".",TRUE,FALSE)</formula>
    </cfRule>
  </conditionalFormatting>
  <conditionalFormatting sqref="AE130">
    <cfRule type="expression" dxfId="339" priority="341">
      <formula>IF(RIGHT(TEXT(AE130,"0.#"),1)=".",FALSE,TRUE)</formula>
    </cfRule>
    <cfRule type="expression" dxfId="338" priority="342">
      <formula>IF(RIGHT(TEXT(AE130,"0.#"),1)=".",TRUE,FALSE)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M130">
    <cfRule type="expression" dxfId="335" priority="329">
      <formula>IF(RIGHT(TEXT(AM130,"0.#"),1)=".",FALSE,TRUE)</formula>
    </cfRule>
    <cfRule type="expression" dxfId="334" priority="330">
      <formula>IF(RIGHT(TEXT(AM130,"0.#"),1)=".",TRUE,FALSE)</formula>
    </cfRule>
  </conditionalFormatting>
  <conditionalFormatting sqref="AE132">
    <cfRule type="expression" dxfId="333" priority="337">
      <formula>IF(RIGHT(TEXT(AE132,"0.#"),1)=".",FALSE,TRUE)</formula>
    </cfRule>
    <cfRule type="expression" dxfId="332" priority="338">
      <formula>IF(RIGHT(TEXT(AE132,"0.#"),1)=".",TRUE,FALSE)</formula>
    </cfRule>
  </conditionalFormatting>
  <conditionalFormatting sqref="AI132">
    <cfRule type="expression" dxfId="331" priority="335">
      <formula>IF(RIGHT(TEXT(AI132,"0.#"),1)=".",FALSE,TRUE)</formula>
    </cfRule>
    <cfRule type="expression" dxfId="330" priority="336">
      <formula>IF(RIGHT(TEXT(AI132,"0.#"),1)=".",TRUE,FALSE)</formula>
    </cfRule>
  </conditionalFormatting>
  <conditionalFormatting sqref="AI131">
    <cfRule type="expression" dxfId="329" priority="333">
      <formula>IF(RIGHT(TEXT(AI131,"0.#"),1)=".",FALSE,TRUE)</formula>
    </cfRule>
    <cfRule type="expression" dxfId="328" priority="334">
      <formula>IF(RIGHT(TEXT(AI131,"0.#"),1)=".",TRUE,FALSE)</formula>
    </cfRule>
  </conditionalFormatting>
  <conditionalFormatting sqref="AI130">
    <cfRule type="expression" dxfId="327" priority="331">
      <formula>IF(RIGHT(TEXT(AI130,"0.#"),1)=".",FALSE,TRUE)</formula>
    </cfRule>
    <cfRule type="expression" dxfId="326" priority="332">
      <formula>IF(RIGHT(TEXT(AI130,"0.#"),1)=".",TRUE,FALSE)</formula>
    </cfRule>
  </conditionalFormatting>
  <conditionalFormatting sqref="AM131">
    <cfRule type="expression" dxfId="325" priority="327">
      <formula>IF(RIGHT(TEXT(AM131,"0.#"),1)=".",FALSE,TRUE)</formula>
    </cfRule>
    <cfRule type="expression" dxfId="324" priority="328">
      <formula>IF(RIGHT(TEXT(AM131,"0.#"),1)=".",TRUE,FALSE)</formula>
    </cfRule>
  </conditionalFormatting>
  <conditionalFormatting sqref="AM132">
    <cfRule type="expression" dxfId="323" priority="325">
      <formula>IF(RIGHT(TEXT(AM132,"0.#"),1)=".",FALSE,TRUE)</formula>
    </cfRule>
    <cfRule type="expression" dxfId="322" priority="326">
      <formula>IF(RIGHT(TEXT(AM132,"0.#"),1)=".",TRUE,FALSE)</formula>
    </cfRule>
  </conditionalFormatting>
  <conditionalFormatting sqref="AQ130:AQ132">
    <cfRule type="expression" dxfId="321" priority="323">
      <formula>IF(RIGHT(TEXT(AQ130,"0.#"),1)=".",FALSE,TRUE)</formula>
    </cfRule>
    <cfRule type="expression" dxfId="320" priority="324">
      <formula>IF(RIGHT(TEXT(AQ130,"0.#"),1)=".",TRUE,FALSE)</formula>
    </cfRule>
  </conditionalFormatting>
  <conditionalFormatting sqref="AU130:AU132">
    <cfRule type="expression" dxfId="319" priority="321">
      <formula>IF(RIGHT(TEXT(AU130,"0.#"),1)=".",FALSE,TRUE)</formula>
    </cfRule>
    <cfRule type="expression" dxfId="318" priority="322">
      <formula>IF(RIGHT(TEXT(AU130,"0.#"),1)=".",TRUE,FALSE)</formula>
    </cfRule>
  </conditionalFormatting>
  <conditionalFormatting sqref="AE164">
    <cfRule type="expression" dxfId="317" priority="319">
      <formula>IF(RIGHT(TEXT(AE164,"0.#"),1)=".",FALSE,TRUE)</formula>
    </cfRule>
    <cfRule type="expression" dxfId="316" priority="320">
      <formula>IF(RIGHT(TEXT(AE164,"0.#"),1)=".",TRUE,FALSE)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M164">
    <cfRule type="expression" dxfId="313" priority="307">
      <formula>IF(RIGHT(TEXT(AM164,"0.#"),1)=".",FALSE,TRUE)</formula>
    </cfRule>
    <cfRule type="expression" dxfId="312" priority="308">
      <formula>IF(RIGHT(TEXT(AM164,"0.#"),1)=".",TRUE,FALSE)</formula>
    </cfRule>
  </conditionalFormatting>
  <conditionalFormatting sqref="AE166">
    <cfRule type="expression" dxfId="311" priority="315">
      <formula>IF(RIGHT(TEXT(AE166,"0.#"),1)=".",FALSE,TRUE)</formula>
    </cfRule>
    <cfRule type="expression" dxfId="310" priority="316">
      <formula>IF(RIGHT(TEXT(AE166,"0.#"),1)=".",TRUE,FALSE)</formula>
    </cfRule>
  </conditionalFormatting>
  <conditionalFormatting sqref="AI166">
    <cfRule type="expression" dxfId="309" priority="313">
      <formula>IF(RIGHT(TEXT(AI166,"0.#"),1)=".",FALSE,TRUE)</formula>
    </cfRule>
    <cfRule type="expression" dxfId="308" priority="314">
      <formula>IF(RIGHT(TEXT(AI166,"0.#"),1)=".",TRUE,FALSE)</formula>
    </cfRule>
  </conditionalFormatting>
  <conditionalFormatting sqref="AI165">
    <cfRule type="expression" dxfId="307" priority="311">
      <formula>IF(RIGHT(TEXT(AI165,"0.#"),1)=".",FALSE,TRUE)</formula>
    </cfRule>
    <cfRule type="expression" dxfId="306" priority="312">
      <formula>IF(RIGHT(TEXT(AI165,"0.#"),1)=".",TRUE,FALSE)</formula>
    </cfRule>
  </conditionalFormatting>
  <conditionalFormatting sqref="AI164">
    <cfRule type="expression" dxfId="305" priority="309">
      <formula>IF(RIGHT(TEXT(AI164,"0.#"),1)=".",FALSE,TRUE)</formula>
    </cfRule>
    <cfRule type="expression" dxfId="304" priority="310">
      <formula>IF(RIGHT(TEXT(AI164,"0.#"),1)=".",TRUE,FALSE)</formula>
    </cfRule>
  </conditionalFormatting>
  <conditionalFormatting sqref="AM165">
    <cfRule type="expression" dxfId="303" priority="305">
      <formula>IF(RIGHT(TEXT(AM165,"0.#"),1)=".",FALSE,TRUE)</formula>
    </cfRule>
    <cfRule type="expression" dxfId="302" priority="306">
      <formula>IF(RIGHT(TEXT(AM165,"0.#"),1)=".",TRUE,FALSE)</formula>
    </cfRule>
  </conditionalFormatting>
  <conditionalFormatting sqref="AM166">
    <cfRule type="expression" dxfId="301" priority="303">
      <formula>IF(RIGHT(TEXT(AM166,"0.#"),1)=".",FALSE,TRUE)</formula>
    </cfRule>
    <cfRule type="expression" dxfId="300" priority="304">
      <formula>IF(RIGHT(TEXT(AM166,"0.#"),1)=".",TRUE,FALSE)</formula>
    </cfRule>
  </conditionalFormatting>
  <conditionalFormatting sqref="AQ164:AQ166">
    <cfRule type="expression" dxfId="299" priority="301">
      <formula>IF(RIGHT(TEXT(AQ164,"0.#"),1)=".",FALSE,TRUE)</formula>
    </cfRule>
    <cfRule type="expression" dxfId="298" priority="302">
      <formula>IF(RIGHT(TEXT(AQ164,"0.#"),1)=".",TRUE,FALSE)</formula>
    </cfRule>
  </conditionalFormatting>
  <conditionalFormatting sqref="AU164:AU166">
    <cfRule type="expression" dxfId="297" priority="299">
      <formula>IF(RIGHT(TEXT(AU164,"0.#"),1)=".",FALSE,TRUE)</formula>
    </cfRule>
    <cfRule type="expression" dxfId="296" priority="300">
      <formula>IF(RIGHT(TEXT(AU164,"0.#"),1)=".",TRUE,FALSE)</formula>
    </cfRule>
  </conditionalFormatting>
  <conditionalFormatting sqref="AE198">
    <cfRule type="expression" dxfId="295" priority="297">
      <formula>IF(RIGHT(TEXT(AE198,"0.#"),1)=".",FALSE,TRUE)</formula>
    </cfRule>
    <cfRule type="expression" dxfId="294" priority="298">
      <formula>IF(RIGHT(TEXT(AE198,"0.#"),1)=".",TRUE,FALSE)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M198">
    <cfRule type="expression" dxfId="291" priority="285">
      <formula>IF(RIGHT(TEXT(AM198,"0.#"),1)=".",FALSE,TRUE)</formula>
    </cfRule>
    <cfRule type="expression" dxfId="290" priority="286">
      <formula>IF(RIGHT(TEXT(AM198,"0.#"),1)=".",TRUE,FALSE)</formula>
    </cfRule>
  </conditionalFormatting>
  <conditionalFormatting sqref="AE200">
    <cfRule type="expression" dxfId="289" priority="293">
      <formula>IF(RIGHT(TEXT(AE200,"0.#"),1)=".",FALSE,TRUE)</formula>
    </cfRule>
    <cfRule type="expression" dxfId="288" priority="294">
      <formula>IF(RIGHT(TEXT(AE200,"0.#"),1)=".",TRUE,FALSE)</formula>
    </cfRule>
  </conditionalFormatting>
  <conditionalFormatting sqref="AI200">
    <cfRule type="expression" dxfId="287" priority="291">
      <formula>IF(RIGHT(TEXT(AI200,"0.#"),1)=".",FALSE,TRUE)</formula>
    </cfRule>
    <cfRule type="expression" dxfId="286" priority="292">
      <formula>IF(RIGHT(TEXT(AI200,"0.#"),1)=".",TRUE,FALSE)</formula>
    </cfRule>
  </conditionalFormatting>
  <conditionalFormatting sqref="AI199">
    <cfRule type="expression" dxfId="285" priority="289">
      <formula>IF(RIGHT(TEXT(AI199,"0.#"),1)=".",FALSE,TRUE)</formula>
    </cfRule>
    <cfRule type="expression" dxfId="284" priority="290">
      <formula>IF(RIGHT(TEXT(AI199,"0.#"),1)=".",TRUE,FALSE)</formula>
    </cfRule>
  </conditionalFormatting>
  <conditionalFormatting sqref="AI198">
    <cfRule type="expression" dxfId="283" priority="287">
      <formula>IF(RIGHT(TEXT(AI198,"0.#"),1)=".",FALSE,TRUE)</formula>
    </cfRule>
    <cfRule type="expression" dxfId="282" priority="288">
      <formula>IF(RIGHT(TEXT(AI198,"0.#"),1)=".",TRUE,FALSE)</formula>
    </cfRule>
  </conditionalFormatting>
  <conditionalFormatting sqref="AM199">
    <cfRule type="expression" dxfId="281" priority="283">
      <formula>IF(RIGHT(TEXT(AM199,"0.#"),1)=".",FALSE,TRUE)</formula>
    </cfRule>
    <cfRule type="expression" dxfId="280" priority="284">
      <formula>IF(RIGHT(TEXT(AM199,"0.#"),1)=".",TRUE,FALSE)</formula>
    </cfRule>
  </conditionalFormatting>
  <conditionalFormatting sqref="AM200">
    <cfRule type="expression" dxfId="279" priority="281">
      <formula>IF(RIGHT(TEXT(AM200,"0.#"),1)=".",FALSE,TRUE)</formula>
    </cfRule>
    <cfRule type="expression" dxfId="278" priority="282">
      <formula>IF(RIGHT(TEXT(AM200,"0.#"),1)=".",TRUE,FALSE)</formula>
    </cfRule>
  </conditionalFormatting>
  <conditionalFormatting sqref="AQ198:AQ200">
    <cfRule type="expression" dxfId="277" priority="279">
      <formula>IF(RIGHT(TEXT(AQ198,"0.#"),1)=".",FALSE,TRUE)</formula>
    </cfRule>
    <cfRule type="expression" dxfId="276" priority="280">
      <formula>IF(RIGHT(TEXT(AQ198,"0.#"),1)=".",TRUE,FALSE)</formula>
    </cfRule>
  </conditionalFormatting>
  <conditionalFormatting sqref="AU198:AU200">
    <cfRule type="expression" dxfId="275" priority="277">
      <formula>IF(RIGHT(TEXT(AU198,"0.#"),1)=".",FALSE,TRUE)</formula>
    </cfRule>
    <cfRule type="expression" dxfId="274" priority="278">
      <formula>IF(RIGHT(TEXT(AU198,"0.#"),1)=".",TRUE,FALSE)</formula>
    </cfRule>
  </conditionalFormatting>
  <conditionalFormatting sqref="AE135 AQ135">
    <cfRule type="expression" dxfId="273" priority="275">
      <formula>IF(RIGHT(TEXT(AE135,"0.#"),1)=".",FALSE,TRUE)</formula>
    </cfRule>
    <cfRule type="expression" dxfId="272" priority="276">
      <formula>IF(RIGHT(TEXT(AE135,"0.#"),1)=".",TRUE,FALSE)</formula>
    </cfRule>
  </conditionalFormatting>
  <conditionalFormatting sqref="AI135">
    <cfRule type="expression" dxfId="271" priority="273">
      <formula>IF(RIGHT(TEXT(AI135,"0.#"),1)=".",FALSE,TRUE)</formula>
    </cfRule>
    <cfRule type="expression" dxfId="270" priority="274">
      <formula>IF(RIGHT(TEXT(AI135,"0.#"),1)=".",TRUE,FALSE)</formula>
    </cfRule>
  </conditionalFormatting>
  <conditionalFormatting sqref="AM135">
    <cfRule type="expression" dxfId="269" priority="271">
      <formula>IF(RIGHT(TEXT(AM135,"0.#"),1)=".",FALSE,TRUE)</formula>
    </cfRule>
    <cfRule type="expression" dxfId="268" priority="272">
      <formula>IF(RIGHT(TEXT(AM135,"0.#"),1)=".",TRUE,FALSE)</formula>
    </cfRule>
  </conditionalFormatting>
  <conditionalFormatting sqref="AE136">
    <cfRule type="expression" dxfId="267" priority="269">
      <formula>IF(RIGHT(TEXT(AE136,"0.#"),1)=".",FALSE,TRUE)</formula>
    </cfRule>
    <cfRule type="expression" dxfId="266" priority="270">
      <formula>IF(RIGHT(TEXT(AE136,"0.#"),1)=".",TRUE,FALSE)</formula>
    </cfRule>
  </conditionalFormatting>
  <conditionalFormatting sqref="AI136">
    <cfRule type="expression" dxfId="265" priority="267">
      <formula>IF(RIGHT(TEXT(AI136,"0.#"),1)=".",FALSE,TRUE)</formula>
    </cfRule>
    <cfRule type="expression" dxfId="264" priority="268">
      <formula>IF(RIGHT(TEXT(AI136,"0.#"),1)=".",TRUE,FALSE)</formula>
    </cfRule>
  </conditionalFormatting>
  <conditionalFormatting sqref="AM136">
    <cfRule type="expression" dxfId="263" priority="265">
      <formula>IF(RIGHT(TEXT(AM136,"0.#"),1)=".",FALSE,TRUE)</formula>
    </cfRule>
    <cfRule type="expression" dxfId="262" priority="266">
      <formula>IF(RIGHT(TEXT(AM136,"0.#"),1)=".",TRUE,FALSE)</formula>
    </cfRule>
  </conditionalFormatting>
  <conditionalFormatting sqref="AQ136">
    <cfRule type="expression" dxfId="261" priority="263">
      <formula>IF(RIGHT(TEXT(AQ136,"0.#"),1)=".",FALSE,TRUE)</formula>
    </cfRule>
    <cfRule type="expression" dxfId="260" priority="264">
      <formula>IF(RIGHT(TEXT(AQ136,"0.#"),1)=".",TRUE,FALSE)</formula>
    </cfRule>
  </conditionalFormatting>
  <conditionalFormatting sqref="AU135">
    <cfRule type="expression" dxfId="259" priority="261">
      <formula>IF(RIGHT(TEXT(AU135,"0.#"),1)=".",FALSE,TRUE)</formula>
    </cfRule>
    <cfRule type="expression" dxfId="258" priority="262">
      <formula>IF(RIGHT(TEXT(AU135,"0.#"),1)=".",TRUE,FALSE)</formula>
    </cfRule>
  </conditionalFormatting>
  <conditionalFormatting sqref="AU136">
    <cfRule type="expression" dxfId="257" priority="259">
      <formula>IF(RIGHT(TEXT(AU136,"0.#"),1)=".",FALSE,TRUE)</formula>
    </cfRule>
    <cfRule type="expression" dxfId="256" priority="260">
      <formula>IF(RIGHT(TEXT(AU136,"0.#"),1)=".",TRUE,FALSE)</formula>
    </cfRule>
  </conditionalFormatting>
  <conditionalFormatting sqref="AE169 AQ169">
    <cfRule type="expression" dxfId="255" priority="257">
      <formula>IF(RIGHT(TEXT(AE169,"0.#"),1)=".",FALSE,TRUE)</formula>
    </cfRule>
    <cfRule type="expression" dxfId="254" priority="258">
      <formula>IF(RIGHT(TEXT(AE169,"0.#"),1)=".",TRUE,FALSE)</formula>
    </cfRule>
  </conditionalFormatting>
  <conditionalFormatting sqref="AI169">
    <cfRule type="expression" dxfId="253" priority="255">
      <formula>IF(RIGHT(TEXT(AI169,"0.#"),1)=".",FALSE,TRUE)</formula>
    </cfRule>
    <cfRule type="expression" dxfId="252" priority="256">
      <formula>IF(RIGHT(TEXT(AI169,"0.#"),1)=".",TRUE,FALSE)</formula>
    </cfRule>
  </conditionalFormatting>
  <conditionalFormatting sqref="AM169">
    <cfRule type="expression" dxfId="251" priority="253">
      <formula>IF(RIGHT(TEXT(AM169,"0.#"),1)=".",FALSE,TRUE)</formula>
    </cfRule>
    <cfRule type="expression" dxfId="250" priority="254">
      <formula>IF(RIGHT(TEXT(AM169,"0.#"),1)=".",TRUE,FALSE)</formula>
    </cfRule>
  </conditionalFormatting>
  <conditionalFormatting sqref="AE170">
    <cfRule type="expression" dxfId="249" priority="251">
      <formula>IF(RIGHT(TEXT(AE170,"0.#"),1)=".",FALSE,TRUE)</formula>
    </cfRule>
    <cfRule type="expression" dxfId="248" priority="252">
      <formula>IF(RIGHT(TEXT(AE170,"0.#"),1)=".",TRUE,FALSE)</formula>
    </cfRule>
  </conditionalFormatting>
  <conditionalFormatting sqref="AI170">
    <cfRule type="expression" dxfId="247" priority="249">
      <formula>IF(RIGHT(TEXT(AI170,"0.#"),1)=".",FALSE,TRUE)</formula>
    </cfRule>
    <cfRule type="expression" dxfId="246" priority="250">
      <formula>IF(RIGHT(TEXT(AI170,"0.#"),1)=".",TRUE,FALSE)</formula>
    </cfRule>
  </conditionalFormatting>
  <conditionalFormatting sqref="AM170">
    <cfRule type="expression" dxfId="245" priority="247">
      <formula>IF(RIGHT(TEXT(AM170,"0.#"),1)=".",FALSE,TRUE)</formula>
    </cfRule>
    <cfRule type="expression" dxfId="244" priority="248">
      <formula>IF(RIGHT(TEXT(AM170,"0.#"),1)=".",TRUE,FALSE)</formula>
    </cfRule>
  </conditionalFormatting>
  <conditionalFormatting sqref="AQ170">
    <cfRule type="expression" dxfId="243" priority="245">
      <formula>IF(RIGHT(TEXT(AQ170,"0.#"),1)=".",FALSE,TRUE)</formula>
    </cfRule>
    <cfRule type="expression" dxfId="242" priority="246">
      <formula>IF(RIGHT(TEXT(AQ170,"0.#"),1)=".",TRUE,FALSE)</formula>
    </cfRule>
  </conditionalFormatting>
  <conditionalFormatting sqref="AU169">
    <cfRule type="expression" dxfId="241" priority="243">
      <formula>IF(RIGHT(TEXT(AU169,"0.#"),1)=".",FALSE,TRUE)</formula>
    </cfRule>
    <cfRule type="expression" dxfId="240" priority="244">
      <formula>IF(RIGHT(TEXT(AU169,"0.#"),1)=".",TRUE,FALSE)</formula>
    </cfRule>
  </conditionalFormatting>
  <conditionalFormatting sqref="AU170">
    <cfRule type="expression" dxfId="239" priority="241">
      <formula>IF(RIGHT(TEXT(AU170,"0.#"),1)=".",FALSE,TRUE)</formula>
    </cfRule>
    <cfRule type="expression" dxfId="238" priority="242">
      <formula>IF(RIGHT(TEXT(AU170,"0.#"),1)=".",TRUE,FALSE)</formula>
    </cfRule>
  </conditionalFormatting>
  <conditionalFormatting sqref="AE91">
    <cfRule type="expression" dxfId="237" priority="239">
      <formula>IF(RIGHT(TEXT(AE91,"0.#"),1)=".",FALSE,TRUE)</formula>
    </cfRule>
    <cfRule type="expression" dxfId="236" priority="240">
      <formula>IF(RIGHT(TEXT(AE91,"0.#"),1)=".",TRUE,FALSE)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M91">
    <cfRule type="expression" dxfId="233" priority="227">
      <formula>IF(RIGHT(TEXT(AM91,"0.#"),1)=".",FALSE,TRUE)</formula>
    </cfRule>
    <cfRule type="expression" dxfId="232" priority="228">
      <formula>IF(RIGHT(TEXT(AM91,"0.#"),1)=".",TRUE,FALSE)</formula>
    </cfRule>
  </conditionalFormatting>
  <conditionalFormatting sqref="AE93">
    <cfRule type="expression" dxfId="231" priority="235">
      <formula>IF(RIGHT(TEXT(AE93,"0.#"),1)=".",FALSE,TRUE)</formula>
    </cfRule>
    <cfRule type="expression" dxfId="230" priority="236">
      <formula>IF(RIGHT(TEXT(AE93,"0.#"),1)=".",TRUE,FALSE)</formula>
    </cfRule>
  </conditionalFormatting>
  <conditionalFormatting sqref="AI93">
    <cfRule type="expression" dxfId="229" priority="233">
      <formula>IF(RIGHT(TEXT(AI93,"0.#"),1)=".",FALSE,TRUE)</formula>
    </cfRule>
    <cfRule type="expression" dxfId="228" priority="234">
      <formula>IF(RIGHT(TEXT(AI93,"0.#"),1)=".",TRUE,FALSE)</formula>
    </cfRule>
  </conditionalFormatting>
  <conditionalFormatting sqref="AI92">
    <cfRule type="expression" dxfId="227" priority="231">
      <formula>IF(RIGHT(TEXT(AI92,"0.#"),1)=".",FALSE,TRUE)</formula>
    </cfRule>
    <cfRule type="expression" dxfId="226" priority="232">
      <formula>IF(RIGHT(TEXT(AI92,"0.#"),1)=".",TRUE,FALSE)</formula>
    </cfRule>
  </conditionalFormatting>
  <conditionalFormatting sqref="AI91">
    <cfRule type="expression" dxfId="225" priority="229">
      <formula>IF(RIGHT(TEXT(AI91,"0.#"),1)=".",FALSE,TRUE)</formula>
    </cfRule>
    <cfRule type="expression" dxfId="224" priority="230">
      <formula>IF(RIGHT(TEXT(AI91,"0.#"),1)=".",TRUE,FALSE)</formula>
    </cfRule>
  </conditionalFormatting>
  <conditionalFormatting sqref="AM92">
    <cfRule type="expression" dxfId="223" priority="225">
      <formula>IF(RIGHT(TEXT(AM92,"0.#"),1)=".",FALSE,TRUE)</formula>
    </cfRule>
    <cfRule type="expression" dxfId="222" priority="226">
      <formula>IF(RIGHT(TEXT(AM92,"0.#"),1)=".",TRUE,FALSE)</formula>
    </cfRule>
  </conditionalFormatting>
  <conditionalFormatting sqref="AM93">
    <cfRule type="expression" dxfId="221" priority="223">
      <formula>IF(RIGHT(TEXT(AM93,"0.#"),1)=".",FALSE,TRUE)</formula>
    </cfRule>
    <cfRule type="expression" dxfId="220" priority="224">
      <formula>IF(RIGHT(TEXT(AM93,"0.#"),1)=".",TRUE,FALSE)</formula>
    </cfRule>
  </conditionalFormatting>
  <conditionalFormatting sqref="AQ91:AQ93">
    <cfRule type="expression" dxfId="219" priority="221">
      <formula>IF(RIGHT(TEXT(AQ91,"0.#"),1)=".",FALSE,TRUE)</formula>
    </cfRule>
    <cfRule type="expression" dxfId="218" priority="222">
      <formula>IF(RIGHT(TEXT(AQ91,"0.#"),1)=".",TRUE,FALSE)</formula>
    </cfRule>
  </conditionalFormatting>
  <conditionalFormatting sqref="AU91:AU93">
    <cfRule type="expression" dxfId="217" priority="219">
      <formula>IF(RIGHT(TEXT(AU91,"0.#"),1)=".",FALSE,TRUE)</formula>
    </cfRule>
    <cfRule type="expression" dxfId="216" priority="220">
      <formula>IF(RIGHT(TEXT(AU91,"0.#"),1)=".",TRUE,FALSE)</formula>
    </cfRule>
  </conditionalFormatting>
  <conditionalFormatting sqref="AE86">
    <cfRule type="expression" dxfId="215" priority="217">
      <formula>IF(RIGHT(TEXT(AE86,"0.#"),1)=".",FALSE,TRUE)</formula>
    </cfRule>
    <cfRule type="expression" dxfId="214" priority="218">
      <formula>IF(RIGHT(TEXT(AE86,"0.#"),1)=".",TRUE,FALSE)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M86">
    <cfRule type="expression" dxfId="211" priority="205">
      <formula>IF(RIGHT(TEXT(AM86,"0.#"),1)=".",FALSE,TRUE)</formula>
    </cfRule>
    <cfRule type="expression" dxfId="210" priority="206">
      <formula>IF(RIGHT(TEXT(AM86,"0.#"),1)=".",TRUE,FALSE)</formula>
    </cfRule>
  </conditionalFormatting>
  <conditionalFormatting sqref="AE88">
    <cfRule type="expression" dxfId="209" priority="213">
      <formula>IF(RIGHT(TEXT(AE88,"0.#"),1)=".",FALSE,TRUE)</formula>
    </cfRule>
    <cfRule type="expression" dxfId="208" priority="214">
      <formula>IF(RIGHT(TEXT(AE88,"0.#"),1)=".",TRUE,FALSE)</formula>
    </cfRule>
  </conditionalFormatting>
  <conditionalFormatting sqref="AI88">
    <cfRule type="expression" dxfId="207" priority="211">
      <formula>IF(RIGHT(TEXT(AI88,"0.#"),1)=".",FALSE,TRUE)</formula>
    </cfRule>
    <cfRule type="expression" dxfId="206" priority="212">
      <formula>IF(RIGHT(TEXT(AI88,"0.#"),1)=".",TRUE,FALSE)</formula>
    </cfRule>
  </conditionalFormatting>
  <conditionalFormatting sqref="AI87">
    <cfRule type="expression" dxfId="205" priority="209">
      <formula>IF(RIGHT(TEXT(AI87,"0.#"),1)=".",FALSE,TRUE)</formula>
    </cfRule>
    <cfRule type="expression" dxfId="204" priority="210">
      <formula>IF(RIGHT(TEXT(AI87,"0.#"),1)=".",TRUE,FALSE)</formula>
    </cfRule>
  </conditionalFormatting>
  <conditionalFormatting sqref="AI86">
    <cfRule type="expression" dxfId="203" priority="207">
      <formula>IF(RIGHT(TEXT(AI86,"0.#"),1)=".",FALSE,TRUE)</formula>
    </cfRule>
    <cfRule type="expression" dxfId="202" priority="208">
      <formula>IF(RIGHT(TEXT(AI86,"0.#"),1)=".",TRUE,FALSE)</formula>
    </cfRule>
  </conditionalFormatting>
  <conditionalFormatting sqref="AM87">
    <cfRule type="expression" dxfId="201" priority="203">
      <formula>IF(RIGHT(TEXT(AM87,"0.#"),1)=".",FALSE,TRUE)</formula>
    </cfRule>
    <cfRule type="expression" dxfId="200" priority="204">
      <formula>IF(RIGHT(TEXT(AM87,"0.#"),1)=".",TRUE,FALSE)</formula>
    </cfRule>
  </conditionalFormatting>
  <conditionalFormatting sqref="AM88">
    <cfRule type="expression" dxfId="199" priority="201">
      <formula>IF(RIGHT(TEXT(AM88,"0.#"),1)=".",FALSE,TRUE)</formula>
    </cfRule>
    <cfRule type="expression" dxfId="198" priority="202">
      <formula>IF(RIGHT(TEXT(AM88,"0.#"),1)=".",TRUE,FALSE)</formula>
    </cfRule>
  </conditionalFormatting>
  <conditionalFormatting sqref="AQ86:AQ88">
    <cfRule type="expression" dxfId="197" priority="199">
      <formula>IF(RIGHT(TEXT(AQ86,"0.#"),1)=".",FALSE,TRUE)</formula>
    </cfRule>
    <cfRule type="expression" dxfId="196" priority="200">
      <formula>IF(RIGHT(TEXT(AQ86,"0.#"),1)=".",TRUE,FALSE)</formula>
    </cfRule>
  </conditionalFormatting>
  <conditionalFormatting sqref="AU86:AU88">
    <cfRule type="expression" dxfId="195" priority="197">
      <formula>IF(RIGHT(TEXT(AU86,"0.#"),1)=".",FALSE,TRUE)</formula>
    </cfRule>
    <cfRule type="expression" dxfId="194" priority="198">
      <formula>IF(RIGHT(TEXT(AU86,"0.#"),1)=".",TRUE,FALSE)</formula>
    </cfRule>
  </conditionalFormatting>
  <conditionalFormatting sqref="AE125">
    <cfRule type="expression" dxfId="193" priority="195">
      <formula>IF(RIGHT(TEXT(AE125,"0.#"),1)=".",FALSE,TRUE)</formula>
    </cfRule>
    <cfRule type="expression" dxfId="192" priority="196">
      <formula>IF(RIGHT(TEXT(AE125,"0.#"),1)=".",TRUE,FALSE)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M125">
    <cfRule type="expression" dxfId="189" priority="183">
      <formula>IF(RIGHT(TEXT(AM125,"0.#"),1)=".",FALSE,TRUE)</formula>
    </cfRule>
    <cfRule type="expression" dxfId="188" priority="184">
      <formula>IF(RIGHT(TEXT(AM125,"0.#"),1)=".",TRUE,FALSE)</formula>
    </cfRule>
  </conditionalFormatting>
  <conditionalFormatting sqref="AE127">
    <cfRule type="expression" dxfId="187" priority="191">
      <formula>IF(RIGHT(TEXT(AE127,"0.#"),1)=".",FALSE,TRUE)</formula>
    </cfRule>
    <cfRule type="expression" dxfId="186" priority="192">
      <formula>IF(RIGHT(TEXT(AE127,"0.#"),1)=".",TRUE,FALSE)</formula>
    </cfRule>
  </conditionalFormatting>
  <conditionalFormatting sqref="AI127">
    <cfRule type="expression" dxfId="185" priority="189">
      <formula>IF(RIGHT(TEXT(AI127,"0.#"),1)=".",FALSE,TRUE)</formula>
    </cfRule>
    <cfRule type="expression" dxfId="184" priority="190">
      <formula>IF(RIGHT(TEXT(AI127,"0.#"),1)=".",TRUE,FALSE)</formula>
    </cfRule>
  </conditionalFormatting>
  <conditionalFormatting sqref="AI126">
    <cfRule type="expression" dxfId="183" priority="187">
      <formula>IF(RIGHT(TEXT(AI126,"0.#"),1)=".",FALSE,TRUE)</formula>
    </cfRule>
    <cfRule type="expression" dxfId="182" priority="188">
      <formula>IF(RIGHT(TEXT(AI126,"0.#"),1)=".",TRUE,FALSE)</formula>
    </cfRule>
  </conditionalFormatting>
  <conditionalFormatting sqref="AI125">
    <cfRule type="expression" dxfId="181" priority="185">
      <formula>IF(RIGHT(TEXT(AI125,"0.#"),1)=".",FALSE,TRUE)</formula>
    </cfRule>
    <cfRule type="expression" dxfId="180" priority="186">
      <formula>IF(RIGHT(TEXT(AI125,"0.#"),1)=".",TRUE,FALSE)</formula>
    </cfRule>
  </conditionalFormatting>
  <conditionalFormatting sqref="AM126">
    <cfRule type="expression" dxfId="179" priority="181">
      <formula>IF(RIGHT(TEXT(AM126,"0.#"),1)=".",FALSE,TRUE)</formula>
    </cfRule>
    <cfRule type="expression" dxfId="178" priority="182">
      <formula>IF(RIGHT(TEXT(AM126,"0.#"),1)=".",TRUE,FALSE)</formula>
    </cfRule>
  </conditionalFormatting>
  <conditionalFormatting sqref="AM127">
    <cfRule type="expression" dxfId="177" priority="179">
      <formula>IF(RIGHT(TEXT(AM127,"0.#"),1)=".",FALSE,TRUE)</formula>
    </cfRule>
    <cfRule type="expression" dxfId="176" priority="180">
      <formula>IF(RIGHT(TEXT(AM127,"0.#"),1)=".",TRUE,FALSE)</formula>
    </cfRule>
  </conditionalFormatting>
  <conditionalFormatting sqref="AQ125:AQ127">
    <cfRule type="expression" dxfId="175" priority="177">
      <formula>IF(RIGHT(TEXT(AQ125,"0.#"),1)=".",FALSE,TRUE)</formula>
    </cfRule>
    <cfRule type="expression" dxfId="174" priority="178">
      <formula>IF(RIGHT(TEXT(AQ125,"0.#"),1)=".",TRUE,FALSE)</formula>
    </cfRule>
  </conditionalFormatting>
  <conditionalFormatting sqref="AU125:AU127">
    <cfRule type="expression" dxfId="173" priority="175">
      <formula>IF(RIGHT(TEXT(AU125,"0.#"),1)=".",FALSE,TRUE)</formula>
    </cfRule>
    <cfRule type="expression" dxfId="172" priority="176">
      <formula>IF(RIGHT(TEXT(AU125,"0.#"),1)=".",TRUE,FALSE)</formula>
    </cfRule>
  </conditionalFormatting>
  <conditionalFormatting sqref="AE120">
    <cfRule type="expression" dxfId="171" priority="173">
      <formula>IF(RIGHT(TEXT(AE120,"0.#"),1)=".",FALSE,TRUE)</formula>
    </cfRule>
    <cfRule type="expression" dxfId="170" priority="174">
      <formula>IF(RIGHT(TEXT(AE120,"0.#"),1)=".",TRUE,FALSE)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M120">
    <cfRule type="expression" dxfId="167" priority="161">
      <formula>IF(RIGHT(TEXT(AM120,"0.#"),1)=".",FALSE,TRUE)</formula>
    </cfRule>
    <cfRule type="expression" dxfId="166" priority="162">
      <formula>IF(RIGHT(TEXT(AM120,"0.#"),1)=".",TRUE,FALSE)</formula>
    </cfRule>
  </conditionalFormatting>
  <conditionalFormatting sqref="AE122">
    <cfRule type="expression" dxfId="165" priority="169">
      <formula>IF(RIGHT(TEXT(AE122,"0.#"),1)=".",FALSE,TRUE)</formula>
    </cfRule>
    <cfRule type="expression" dxfId="164" priority="170">
      <formula>IF(RIGHT(TEXT(AE122,"0.#"),1)=".",TRUE,FALSE)</formula>
    </cfRule>
  </conditionalFormatting>
  <conditionalFormatting sqref="AI122">
    <cfRule type="expression" dxfId="163" priority="167">
      <formula>IF(RIGHT(TEXT(AI122,"0.#"),1)=".",FALSE,TRUE)</formula>
    </cfRule>
    <cfRule type="expression" dxfId="162" priority="168">
      <formula>IF(RIGHT(TEXT(AI122,"0.#"),1)=".",TRUE,FALSE)</formula>
    </cfRule>
  </conditionalFormatting>
  <conditionalFormatting sqref="AI121">
    <cfRule type="expression" dxfId="161" priority="165">
      <formula>IF(RIGHT(TEXT(AI121,"0.#"),1)=".",FALSE,TRUE)</formula>
    </cfRule>
    <cfRule type="expression" dxfId="160" priority="166">
      <formula>IF(RIGHT(TEXT(AI121,"0.#"),1)=".",TRUE,FALSE)</formula>
    </cfRule>
  </conditionalFormatting>
  <conditionalFormatting sqref="AI120">
    <cfRule type="expression" dxfId="159" priority="163">
      <formula>IF(RIGHT(TEXT(AI120,"0.#"),1)=".",FALSE,TRUE)</formula>
    </cfRule>
    <cfRule type="expression" dxfId="158" priority="164">
      <formula>IF(RIGHT(TEXT(AI120,"0.#"),1)=".",TRUE,FALSE)</formula>
    </cfRule>
  </conditionalFormatting>
  <conditionalFormatting sqref="AM121">
    <cfRule type="expression" dxfId="157" priority="159">
      <formula>IF(RIGHT(TEXT(AM121,"0.#"),1)=".",FALSE,TRUE)</formula>
    </cfRule>
    <cfRule type="expression" dxfId="156" priority="160">
      <formula>IF(RIGHT(TEXT(AM121,"0.#"),1)=".",TRUE,FALSE)</formula>
    </cfRule>
  </conditionalFormatting>
  <conditionalFormatting sqref="AM122">
    <cfRule type="expression" dxfId="155" priority="157">
      <formula>IF(RIGHT(TEXT(AM122,"0.#"),1)=".",FALSE,TRUE)</formula>
    </cfRule>
    <cfRule type="expression" dxfId="154" priority="158">
      <formula>IF(RIGHT(TEXT(AM122,"0.#"),1)=".",TRUE,FALSE)</formula>
    </cfRule>
  </conditionalFormatting>
  <conditionalFormatting sqref="AQ120:AQ122">
    <cfRule type="expression" dxfId="153" priority="155">
      <formula>IF(RIGHT(TEXT(AQ120,"0.#"),1)=".",FALSE,TRUE)</formula>
    </cfRule>
    <cfRule type="expression" dxfId="152" priority="156">
      <formula>IF(RIGHT(TEXT(AQ120,"0.#"),1)=".",TRUE,FALSE)</formula>
    </cfRule>
  </conditionalFormatting>
  <conditionalFormatting sqref="AU120:AU122">
    <cfRule type="expression" dxfId="151" priority="153">
      <formula>IF(RIGHT(TEXT(AU120,"0.#"),1)=".",FALSE,TRUE)</formula>
    </cfRule>
    <cfRule type="expression" dxfId="150" priority="154">
      <formula>IF(RIGHT(TEXT(AU120,"0.#"),1)=".",TRUE,FALSE)</formula>
    </cfRule>
  </conditionalFormatting>
  <conditionalFormatting sqref="AE159">
    <cfRule type="expression" dxfId="149" priority="151">
      <formula>IF(RIGHT(TEXT(AE159,"0.#"),1)=".",FALSE,TRUE)</formula>
    </cfRule>
    <cfRule type="expression" dxfId="148" priority="152">
      <formula>IF(RIGHT(TEXT(AE159,"0.#"),1)=".",TRUE,FALSE)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M159">
    <cfRule type="expression" dxfId="145" priority="139">
      <formula>IF(RIGHT(TEXT(AM159,"0.#"),1)=".",FALSE,TRUE)</formula>
    </cfRule>
    <cfRule type="expression" dxfId="144" priority="140">
      <formula>IF(RIGHT(TEXT(AM159,"0.#"),1)=".",TRUE,FALSE)</formula>
    </cfRule>
  </conditionalFormatting>
  <conditionalFormatting sqref="AE161">
    <cfRule type="expression" dxfId="143" priority="147">
      <formula>IF(RIGHT(TEXT(AE161,"0.#"),1)=".",FALSE,TRUE)</formula>
    </cfRule>
    <cfRule type="expression" dxfId="142" priority="148">
      <formula>IF(RIGHT(TEXT(AE161,"0.#"),1)=".",TRUE,FALSE)</formula>
    </cfRule>
  </conditionalFormatting>
  <conditionalFormatting sqref="AI161">
    <cfRule type="expression" dxfId="141" priority="145">
      <formula>IF(RIGHT(TEXT(AI161,"0.#"),1)=".",FALSE,TRUE)</formula>
    </cfRule>
    <cfRule type="expression" dxfId="140" priority="146">
      <formula>IF(RIGHT(TEXT(AI161,"0.#"),1)=".",TRUE,FALSE)</formula>
    </cfRule>
  </conditionalFormatting>
  <conditionalFormatting sqref="AI160">
    <cfRule type="expression" dxfId="139" priority="143">
      <formula>IF(RIGHT(TEXT(AI160,"0.#"),1)=".",FALSE,TRUE)</formula>
    </cfRule>
    <cfRule type="expression" dxfId="138" priority="144">
      <formula>IF(RIGHT(TEXT(AI160,"0.#"),1)=".",TRUE,FALSE)</formula>
    </cfRule>
  </conditionalFormatting>
  <conditionalFormatting sqref="AI159">
    <cfRule type="expression" dxfId="137" priority="141">
      <formula>IF(RIGHT(TEXT(AI159,"0.#"),1)=".",FALSE,TRUE)</formula>
    </cfRule>
    <cfRule type="expression" dxfId="136" priority="142">
      <formula>IF(RIGHT(TEXT(AI159,"0.#"),1)=".",TRUE,FALSE)</formula>
    </cfRule>
  </conditionalFormatting>
  <conditionalFormatting sqref="AM160">
    <cfRule type="expression" dxfId="135" priority="137">
      <formula>IF(RIGHT(TEXT(AM160,"0.#"),1)=".",FALSE,TRUE)</formula>
    </cfRule>
    <cfRule type="expression" dxfId="134" priority="138">
      <formula>IF(RIGHT(TEXT(AM160,"0.#"),1)=".",TRUE,FALSE)</formula>
    </cfRule>
  </conditionalFormatting>
  <conditionalFormatting sqref="AM161">
    <cfRule type="expression" dxfId="133" priority="135">
      <formula>IF(RIGHT(TEXT(AM161,"0.#"),1)=".",FALSE,TRUE)</formula>
    </cfRule>
    <cfRule type="expression" dxfId="132" priority="136">
      <formula>IF(RIGHT(TEXT(AM161,"0.#"),1)=".",TRUE,FALSE)</formula>
    </cfRule>
  </conditionalFormatting>
  <conditionalFormatting sqref="AQ159:AQ161">
    <cfRule type="expression" dxfId="131" priority="133">
      <formula>IF(RIGHT(TEXT(AQ159,"0.#"),1)=".",FALSE,TRUE)</formula>
    </cfRule>
    <cfRule type="expression" dxfId="130" priority="134">
      <formula>IF(RIGHT(TEXT(AQ159,"0.#"),1)=".",TRUE,FALSE)</formula>
    </cfRule>
  </conditionalFormatting>
  <conditionalFormatting sqref="AU159:AU161">
    <cfRule type="expression" dxfId="129" priority="131">
      <formula>IF(RIGHT(TEXT(AU159,"0.#"),1)=".",FALSE,TRUE)</formula>
    </cfRule>
    <cfRule type="expression" dxfId="128" priority="132">
      <formula>IF(RIGHT(TEXT(AU159,"0.#"),1)=".",TRUE,FALSE)</formula>
    </cfRule>
  </conditionalFormatting>
  <conditionalFormatting sqref="AE154">
    <cfRule type="expression" dxfId="127" priority="129">
      <formula>IF(RIGHT(TEXT(AE154,"0.#"),1)=".",FALSE,TRUE)</formula>
    </cfRule>
    <cfRule type="expression" dxfId="126" priority="130">
      <formula>IF(RIGHT(TEXT(AE154,"0.#"),1)=".",TRUE,FALSE)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M154">
    <cfRule type="expression" dxfId="123" priority="117">
      <formula>IF(RIGHT(TEXT(AM154,"0.#"),1)=".",FALSE,TRUE)</formula>
    </cfRule>
    <cfRule type="expression" dxfId="122" priority="118">
      <formula>IF(RIGHT(TEXT(AM154,"0.#"),1)=".",TRUE,FALSE)</formula>
    </cfRule>
  </conditionalFormatting>
  <conditionalFormatting sqref="AE156">
    <cfRule type="expression" dxfId="121" priority="125">
      <formula>IF(RIGHT(TEXT(AE156,"0.#"),1)=".",FALSE,TRUE)</formula>
    </cfRule>
    <cfRule type="expression" dxfId="120" priority="126">
      <formula>IF(RIGHT(TEXT(AE156,"0.#"),1)=".",TRUE,FALSE)</formula>
    </cfRule>
  </conditionalFormatting>
  <conditionalFormatting sqref="AI156">
    <cfRule type="expression" dxfId="119" priority="123">
      <formula>IF(RIGHT(TEXT(AI156,"0.#"),1)=".",FALSE,TRUE)</formula>
    </cfRule>
    <cfRule type="expression" dxfId="118" priority="124">
      <formula>IF(RIGHT(TEXT(AI156,"0.#"),1)=".",TRUE,FALSE)</formula>
    </cfRule>
  </conditionalFormatting>
  <conditionalFormatting sqref="AI155">
    <cfRule type="expression" dxfId="117" priority="121">
      <formula>IF(RIGHT(TEXT(AI155,"0.#"),1)=".",FALSE,TRUE)</formula>
    </cfRule>
    <cfRule type="expression" dxfId="116" priority="122">
      <formula>IF(RIGHT(TEXT(AI155,"0.#"),1)=".",TRUE,FALSE)</formula>
    </cfRule>
  </conditionalFormatting>
  <conditionalFormatting sqref="AI154">
    <cfRule type="expression" dxfId="115" priority="119">
      <formula>IF(RIGHT(TEXT(AI154,"0.#"),1)=".",FALSE,TRUE)</formula>
    </cfRule>
    <cfRule type="expression" dxfId="114" priority="120">
      <formula>IF(RIGHT(TEXT(AI154,"0.#"),1)=".",TRUE,FALSE)</formula>
    </cfRule>
  </conditionalFormatting>
  <conditionalFormatting sqref="AM155">
    <cfRule type="expression" dxfId="113" priority="115">
      <formula>IF(RIGHT(TEXT(AM155,"0.#"),1)=".",FALSE,TRUE)</formula>
    </cfRule>
    <cfRule type="expression" dxfId="112" priority="116">
      <formula>IF(RIGHT(TEXT(AM155,"0.#"),1)=".",TRUE,FALSE)</formula>
    </cfRule>
  </conditionalFormatting>
  <conditionalFormatting sqref="AM156">
    <cfRule type="expression" dxfId="111" priority="113">
      <formula>IF(RIGHT(TEXT(AM156,"0.#"),1)=".",FALSE,TRUE)</formula>
    </cfRule>
    <cfRule type="expression" dxfId="110" priority="114">
      <formula>IF(RIGHT(TEXT(AM156,"0.#"),1)=".",TRUE,FALSE)</formula>
    </cfRule>
  </conditionalFormatting>
  <conditionalFormatting sqref="AQ154:AQ156">
    <cfRule type="expression" dxfId="109" priority="111">
      <formula>IF(RIGHT(TEXT(AQ154,"0.#"),1)=".",FALSE,TRUE)</formula>
    </cfRule>
    <cfRule type="expression" dxfId="108" priority="112">
      <formula>IF(RIGHT(TEXT(AQ154,"0.#"),1)=".",TRUE,FALSE)</formula>
    </cfRule>
  </conditionalFormatting>
  <conditionalFormatting sqref="AU154:AU156">
    <cfRule type="expression" dxfId="107" priority="109">
      <formula>IF(RIGHT(TEXT(AU154,"0.#"),1)=".",FALSE,TRUE)</formula>
    </cfRule>
    <cfRule type="expression" dxfId="106" priority="110">
      <formula>IF(RIGHT(TEXT(AU154,"0.#"),1)=".",TRUE,FALSE)</formula>
    </cfRule>
  </conditionalFormatting>
  <conditionalFormatting sqref="AE193">
    <cfRule type="expression" dxfId="105" priority="107">
      <formula>IF(RIGHT(TEXT(AE193,"0.#"),1)=".",FALSE,TRUE)</formula>
    </cfRule>
    <cfRule type="expression" dxfId="104" priority="108">
      <formula>IF(RIGHT(TEXT(AE193,"0.#"),1)=".",TRUE,FALSE)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M193">
    <cfRule type="expression" dxfId="101" priority="95">
      <formula>IF(RIGHT(TEXT(AM193,"0.#"),1)=".",FALSE,TRUE)</formula>
    </cfRule>
    <cfRule type="expression" dxfId="100" priority="96">
      <formula>IF(RIGHT(TEXT(AM193,"0.#"),1)=".",TRUE,FALSE)</formula>
    </cfRule>
  </conditionalFormatting>
  <conditionalFormatting sqref="AE195">
    <cfRule type="expression" dxfId="99" priority="103">
      <formula>IF(RIGHT(TEXT(AE195,"0.#"),1)=".",FALSE,TRUE)</formula>
    </cfRule>
    <cfRule type="expression" dxfId="98" priority="104">
      <formula>IF(RIGHT(TEXT(AE195,"0.#"),1)=".",TRUE,FALSE)</formula>
    </cfRule>
  </conditionalFormatting>
  <conditionalFormatting sqref="AI195">
    <cfRule type="expression" dxfId="97" priority="101">
      <formula>IF(RIGHT(TEXT(AI195,"0.#"),1)=".",FALSE,TRUE)</formula>
    </cfRule>
    <cfRule type="expression" dxfId="96" priority="102">
      <formula>IF(RIGHT(TEXT(AI195,"0.#"),1)=".",TRUE,FALSE)</formula>
    </cfRule>
  </conditionalFormatting>
  <conditionalFormatting sqref="AI194">
    <cfRule type="expression" dxfId="95" priority="99">
      <formula>IF(RIGHT(TEXT(AI194,"0.#"),1)=".",FALSE,TRUE)</formula>
    </cfRule>
    <cfRule type="expression" dxfId="94" priority="100">
      <formula>IF(RIGHT(TEXT(AI194,"0.#"),1)=".",TRUE,FALSE)</formula>
    </cfRule>
  </conditionalFormatting>
  <conditionalFormatting sqref="AI193">
    <cfRule type="expression" dxfId="93" priority="97">
      <formula>IF(RIGHT(TEXT(AI193,"0.#"),1)=".",FALSE,TRUE)</formula>
    </cfRule>
    <cfRule type="expression" dxfId="92" priority="98">
      <formula>IF(RIGHT(TEXT(AI193,"0.#"),1)=".",TRUE,FALSE)</formula>
    </cfRule>
  </conditionalFormatting>
  <conditionalFormatting sqref="AM194">
    <cfRule type="expression" dxfId="91" priority="93">
      <formula>IF(RIGHT(TEXT(AM194,"0.#"),1)=".",FALSE,TRUE)</formula>
    </cfRule>
    <cfRule type="expression" dxfId="90" priority="94">
      <formula>IF(RIGHT(TEXT(AM194,"0.#"),1)=".",TRUE,FALSE)</formula>
    </cfRule>
  </conditionalFormatting>
  <conditionalFormatting sqref="AM195">
    <cfRule type="expression" dxfId="89" priority="91">
      <formula>IF(RIGHT(TEXT(AM195,"0.#"),1)=".",FALSE,TRUE)</formula>
    </cfRule>
    <cfRule type="expression" dxfId="88" priority="92">
      <formula>IF(RIGHT(TEXT(AM195,"0.#"),1)=".",TRUE,FALSE)</formula>
    </cfRule>
  </conditionalFormatting>
  <conditionalFormatting sqref="AQ193:AQ195">
    <cfRule type="expression" dxfId="87" priority="89">
      <formula>IF(RIGHT(TEXT(AQ193,"0.#"),1)=".",FALSE,TRUE)</formula>
    </cfRule>
    <cfRule type="expression" dxfId="86" priority="90">
      <formula>IF(RIGHT(TEXT(AQ193,"0.#"),1)=".",TRUE,FALSE)</formula>
    </cfRule>
  </conditionalFormatting>
  <conditionalFormatting sqref="AU193:AU195">
    <cfRule type="expression" dxfId="85" priority="87">
      <formula>IF(RIGHT(TEXT(AU193,"0.#"),1)=".",FALSE,TRUE)</formula>
    </cfRule>
    <cfRule type="expression" dxfId="84" priority="88">
      <formula>IF(RIGHT(TEXT(AU193,"0.#"),1)=".",TRUE,FALSE)</formula>
    </cfRule>
  </conditionalFormatting>
  <conditionalFormatting sqref="AE188">
    <cfRule type="expression" dxfId="83" priority="85">
      <formula>IF(RIGHT(TEXT(AE188,"0.#"),1)=".",FALSE,TRUE)</formula>
    </cfRule>
    <cfRule type="expression" dxfId="82" priority="86">
      <formula>IF(RIGHT(TEXT(AE188,"0.#"),1)=".",TRUE,FALSE)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M188">
    <cfRule type="expression" dxfId="79" priority="73">
      <formula>IF(RIGHT(TEXT(AM188,"0.#"),1)=".",FALSE,TRUE)</formula>
    </cfRule>
    <cfRule type="expression" dxfId="78" priority="74">
      <formula>IF(RIGHT(TEXT(AM188,"0.#"),1)=".",TRUE,FALSE)</formula>
    </cfRule>
  </conditionalFormatting>
  <conditionalFormatting sqref="AE190">
    <cfRule type="expression" dxfId="77" priority="81">
      <formula>IF(RIGHT(TEXT(AE190,"0.#"),1)=".",FALSE,TRUE)</formula>
    </cfRule>
    <cfRule type="expression" dxfId="76" priority="82">
      <formula>IF(RIGHT(TEXT(AE190,"0.#"),1)=".",TRUE,FALSE)</formula>
    </cfRule>
  </conditionalFormatting>
  <conditionalFormatting sqref="AI190">
    <cfRule type="expression" dxfId="75" priority="79">
      <formula>IF(RIGHT(TEXT(AI190,"0.#"),1)=".",FALSE,TRUE)</formula>
    </cfRule>
    <cfRule type="expression" dxfId="74" priority="80">
      <formula>IF(RIGHT(TEXT(AI190,"0.#"),1)=".",TRUE,FALSE)</formula>
    </cfRule>
  </conditionalFormatting>
  <conditionalFormatting sqref="AI189">
    <cfRule type="expression" dxfId="73" priority="77">
      <formula>IF(RIGHT(TEXT(AI189,"0.#"),1)=".",FALSE,TRUE)</formula>
    </cfRule>
    <cfRule type="expression" dxfId="72" priority="78">
      <formula>IF(RIGHT(TEXT(AI189,"0.#"),1)=".",TRUE,FALSE)</formula>
    </cfRule>
  </conditionalFormatting>
  <conditionalFormatting sqref="AI188">
    <cfRule type="expression" dxfId="71" priority="75">
      <formula>IF(RIGHT(TEXT(AI188,"0.#"),1)=".",FALSE,TRUE)</formula>
    </cfRule>
    <cfRule type="expression" dxfId="70" priority="76">
      <formula>IF(RIGHT(TEXT(AI188,"0.#"),1)=".",TRUE,FALSE)</formula>
    </cfRule>
  </conditionalFormatting>
  <conditionalFormatting sqref="AM189">
    <cfRule type="expression" dxfId="69" priority="71">
      <formula>IF(RIGHT(TEXT(AM189,"0.#"),1)=".",FALSE,TRUE)</formula>
    </cfRule>
    <cfRule type="expression" dxfId="68" priority="72">
      <formula>IF(RIGHT(TEXT(AM189,"0.#"),1)=".",TRUE,FALSE)</formula>
    </cfRule>
  </conditionalFormatting>
  <conditionalFormatting sqref="AM190">
    <cfRule type="expression" dxfId="67" priority="69">
      <formula>IF(RIGHT(TEXT(AM190,"0.#"),1)=".",FALSE,TRUE)</formula>
    </cfRule>
    <cfRule type="expression" dxfId="66" priority="70">
      <formula>IF(RIGHT(TEXT(AM190,"0.#"),1)=".",TRUE,FALSE)</formula>
    </cfRule>
  </conditionalFormatting>
  <conditionalFormatting sqref="AQ188:AQ190">
    <cfRule type="expression" dxfId="65" priority="67">
      <formula>IF(RIGHT(TEXT(AQ188,"0.#"),1)=".",FALSE,TRUE)</formula>
    </cfRule>
    <cfRule type="expression" dxfId="64" priority="68">
      <formula>IF(RIGHT(TEXT(AQ188,"0.#"),1)=".",TRUE,FALSE)</formula>
    </cfRule>
  </conditionalFormatting>
  <conditionalFormatting sqref="AU188:AU190">
    <cfRule type="expression" dxfId="63" priority="65">
      <formula>IF(RIGHT(TEXT(AU188,"0.#"),1)=".",FALSE,TRUE)</formula>
    </cfRule>
    <cfRule type="expression" dxfId="62" priority="66">
      <formula>IF(RIGHT(TEXT(AU188,"0.#"),1)=".",TRUE,FALSE)</formula>
    </cfRule>
  </conditionalFormatting>
  <conditionalFormatting sqref="AE57">
    <cfRule type="expression" dxfId="61" priority="63">
      <formula>IF(RIGHT(TEXT(AE57,"0.#"),1)=".",FALSE,TRUE)</formula>
    </cfRule>
    <cfRule type="expression" dxfId="60" priority="64">
      <formula>IF(RIGHT(TEXT(AE57,"0.#"),1)=".",TRUE,FALSE)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M57">
    <cfRule type="expression" dxfId="57" priority="51">
      <formula>IF(RIGHT(TEXT(AM57,"0.#"),1)=".",FALSE,TRUE)</formula>
    </cfRule>
    <cfRule type="expression" dxfId="56" priority="52">
      <formula>IF(RIGHT(TEXT(AM57,"0.#"),1)=".",TRUE,FALSE)</formula>
    </cfRule>
  </conditionalFormatting>
  <conditionalFormatting sqref="AE59">
    <cfRule type="expression" dxfId="55" priority="59">
      <formula>IF(RIGHT(TEXT(AE59,"0.#"),1)=".",FALSE,TRUE)</formula>
    </cfRule>
    <cfRule type="expression" dxfId="54" priority="60">
      <formula>IF(RIGHT(TEXT(AE59,"0.#"),1)=".",TRUE,FALSE)</formula>
    </cfRule>
  </conditionalFormatting>
  <conditionalFormatting sqref="AI59">
    <cfRule type="expression" dxfId="53" priority="57">
      <formula>IF(RIGHT(TEXT(AI59,"0.#"),1)=".",FALSE,TRUE)</formula>
    </cfRule>
    <cfRule type="expression" dxfId="52" priority="58">
      <formula>IF(RIGHT(TEXT(AI59,"0.#"),1)=".",TRUE,FALSE)</formula>
    </cfRule>
  </conditionalFormatting>
  <conditionalFormatting sqref="AI58">
    <cfRule type="expression" dxfId="51" priority="55">
      <formula>IF(RIGHT(TEXT(AI58,"0.#"),1)=".",FALSE,TRUE)</formula>
    </cfRule>
    <cfRule type="expression" dxfId="50" priority="56">
      <formula>IF(RIGHT(TEXT(AI58,"0.#"),1)=".",TRUE,FALSE)</formula>
    </cfRule>
  </conditionalFormatting>
  <conditionalFormatting sqref="AI57">
    <cfRule type="expression" dxfId="49" priority="53">
      <formula>IF(RIGHT(TEXT(AI57,"0.#"),1)=".",FALSE,TRUE)</formula>
    </cfRule>
    <cfRule type="expression" dxfId="48" priority="54">
      <formula>IF(RIGHT(TEXT(AI57,"0.#"),1)=".",TRUE,FALSE)</formula>
    </cfRule>
  </conditionalFormatting>
  <conditionalFormatting sqref="AM58">
    <cfRule type="expression" dxfId="47" priority="49">
      <formula>IF(RIGHT(TEXT(AM58,"0.#"),1)=".",FALSE,TRUE)</formula>
    </cfRule>
    <cfRule type="expression" dxfId="46" priority="50">
      <formula>IF(RIGHT(TEXT(AM58,"0.#"),1)=".",TRUE,FALSE)</formula>
    </cfRule>
  </conditionalFormatting>
  <conditionalFormatting sqref="AM59">
    <cfRule type="expression" dxfId="45" priority="47">
      <formula>IF(RIGHT(TEXT(AM59,"0.#"),1)=".",FALSE,TRUE)</formula>
    </cfRule>
    <cfRule type="expression" dxfId="44" priority="48">
      <formula>IF(RIGHT(TEXT(AM59,"0.#"),1)=".",TRUE,FALSE)</formula>
    </cfRule>
  </conditionalFormatting>
  <conditionalFormatting sqref="AQ57:AQ59">
    <cfRule type="expression" dxfId="43" priority="45">
      <formula>IF(RIGHT(TEXT(AQ57,"0.#"),1)=".",FALSE,TRUE)</formula>
    </cfRule>
    <cfRule type="expression" dxfId="42" priority="46">
      <formula>IF(RIGHT(TEXT(AQ57,"0.#"),1)=".",TRUE,FALSE)</formula>
    </cfRule>
  </conditionalFormatting>
  <conditionalFormatting sqref="AU57:AU59">
    <cfRule type="expression" dxfId="41" priority="43">
      <formula>IF(RIGHT(TEXT(AU57,"0.#"),1)=".",FALSE,TRUE)</formula>
    </cfRule>
    <cfRule type="expression" dxfId="40" priority="44">
      <formula>IF(RIGHT(TEXT(AU57,"0.#"),1)=".",TRUE,FALSE)</formula>
    </cfRule>
  </conditionalFormatting>
  <conditionalFormatting sqref="AE52">
    <cfRule type="expression" dxfId="39" priority="41">
      <formula>IF(RIGHT(TEXT(AE52,"0.#"),1)=".",FALSE,TRUE)</formula>
    </cfRule>
    <cfRule type="expression" dxfId="38" priority="42">
      <formula>IF(RIGHT(TEXT(AE52,"0.#"),1)=".",TRUE,FALSE)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M52">
    <cfRule type="expression" dxfId="35" priority="29">
      <formula>IF(RIGHT(TEXT(AM52,"0.#"),1)=".",FALSE,TRUE)</formula>
    </cfRule>
    <cfRule type="expression" dxfId="34" priority="30">
      <formula>IF(RIGHT(TEXT(AM52,"0.#"),1)=".",TRUE,FALSE)</formula>
    </cfRule>
  </conditionalFormatting>
  <conditionalFormatting sqref="AE54">
    <cfRule type="expression" dxfId="33" priority="37">
      <formula>IF(RIGHT(TEXT(AE54,"0.#"),1)=".",FALSE,TRUE)</formula>
    </cfRule>
    <cfRule type="expression" dxfId="32" priority="38">
      <formula>IF(RIGHT(TEXT(AE54,"0.#"),1)=".",TRUE,FALSE)</formula>
    </cfRule>
  </conditionalFormatting>
  <conditionalFormatting sqref="AI54">
    <cfRule type="expression" dxfId="31" priority="35">
      <formula>IF(RIGHT(TEXT(AI54,"0.#"),1)=".",FALSE,TRUE)</formula>
    </cfRule>
    <cfRule type="expression" dxfId="30" priority="36">
      <formula>IF(RIGHT(TEXT(AI54,"0.#"),1)=".",TRUE,FALSE)</formula>
    </cfRule>
  </conditionalFormatting>
  <conditionalFormatting sqref="AI53">
    <cfRule type="expression" dxfId="29" priority="33">
      <formula>IF(RIGHT(TEXT(AI53,"0.#"),1)=".",FALSE,TRUE)</formula>
    </cfRule>
    <cfRule type="expression" dxfId="28" priority="34">
      <formula>IF(RIGHT(TEXT(AI53,"0.#"),1)=".",TRUE,FALSE)</formula>
    </cfRule>
  </conditionalFormatting>
  <conditionalFormatting sqref="AI52">
    <cfRule type="expression" dxfId="27" priority="31">
      <formula>IF(RIGHT(TEXT(AI52,"0.#"),1)=".",FALSE,TRUE)</formula>
    </cfRule>
    <cfRule type="expression" dxfId="26" priority="32">
      <formula>IF(RIGHT(TEXT(AI52,"0.#"),1)=".",TRUE,FALSE)</formula>
    </cfRule>
  </conditionalFormatting>
  <conditionalFormatting sqref="AM53">
    <cfRule type="expression" dxfId="25" priority="27">
      <formula>IF(RIGHT(TEXT(AM53,"0.#"),1)=".",FALSE,TRUE)</formula>
    </cfRule>
    <cfRule type="expression" dxfId="24" priority="28">
      <formula>IF(RIGHT(TEXT(AM53,"0.#"),1)=".",TRUE,FALSE)</formula>
    </cfRule>
  </conditionalFormatting>
  <conditionalFormatting sqref="AM54">
    <cfRule type="expression" dxfId="23" priority="25">
      <formula>IF(RIGHT(TEXT(AM54,"0.#"),1)=".",FALSE,TRUE)</formula>
    </cfRule>
    <cfRule type="expression" dxfId="22" priority="26">
      <formula>IF(RIGHT(TEXT(AM54,"0.#"),1)=".",TRUE,FALSE)</formula>
    </cfRule>
  </conditionalFormatting>
  <conditionalFormatting sqref="AQ52:AQ54">
    <cfRule type="expression" dxfId="21" priority="23">
      <formula>IF(RIGHT(TEXT(AQ52,"0.#"),1)=".",FALSE,TRUE)</formula>
    </cfRule>
    <cfRule type="expression" dxfId="20" priority="24">
      <formula>IF(RIGHT(TEXT(AQ52,"0.#"),1)=".",TRUE,FALSE)</formula>
    </cfRule>
  </conditionalFormatting>
  <conditionalFormatting sqref="AU52:AU54">
    <cfRule type="expression" dxfId="19" priority="21">
      <formula>IF(RIGHT(TEXT(AU52,"0.#"),1)=".",FALSE,TRUE)</formula>
    </cfRule>
    <cfRule type="expression" dxfId="18" priority="22">
      <formula>IF(RIGHT(TEXT(AU52,"0.#"),1)=".",TRUE,FALSE)</formula>
    </cfRule>
  </conditionalFormatting>
  <conditionalFormatting sqref="AE33 AQ33">
    <cfRule type="expression" dxfId="17" priority="17">
      <formula>IF(RIGHT(TEXT(AE33,"0.#"),1)=".",FALSE,TRUE)</formula>
    </cfRule>
    <cfRule type="expression" dxfId="16" priority="18">
      <formula>IF(RIGHT(TEXT(AE33,"0.#"),1)=".",TRUE,FALSE)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E34">
    <cfRule type="expression" dxfId="11" priority="11">
      <formula>IF(RIGHT(TEXT(AE34,"0.#"),1)=".",FALSE,TRUE)</formula>
    </cfRule>
    <cfRule type="expression" dxfId="10" priority="12">
      <formula>IF(RIGHT(TEXT(AE34,"0.#"),1)=".",TRUE,FALSE)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50" man="1"/>
    <brk id="221" max="50" man="1"/>
    <brk id="261" max="50" man="1"/>
    <brk id="300" max="50" man="1"/>
    <brk id="389" max="50" man="1"/>
    <brk id="58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15">
      <c r="A2" s="14" t="s">
        <v>76</v>
      </c>
      <c r="B2" s="15"/>
      <c r="C2" s="13" t="str">
        <f>IF(B2="","",A2)</f>
        <v/>
      </c>
      <c r="D2" s="13" t="str">
        <f>IF(C2="","",IF(D1&lt;&gt;"",CONCATENATE(D1,"、",C2),C2))</f>
        <v/>
      </c>
      <c r="F2" s="12" t="s">
        <v>63</v>
      </c>
      <c r="G2" s="17" t="s">
        <v>635</v>
      </c>
      <c r="H2" s="13" t="str">
        <f>IF(G2="","",F2)</f>
        <v>一般会計</v>
      </c>
      <c r="I2" s="13" t="str">
        <f>IF(H2="","",IF(I1&lt;&gt;"",CONCATENATE(I1,"、",H2),H2))</f>
        <v>一般会計</v>
      </c>
      <c r="K2" s="14" t="s">
        <v>93</v>
      </c>
      <c r="L2" s="15"/>
      <c r="M2" s="13" t="str">
        <f>IF(L2="","",K2)</f>
        <v/>
      </c>
      <c r="N2" s="13" t="str">
        <f>IF(M2="","",IF(N1&lt;&gt;"",CONCATENATE(N1,"、",M2),M2))</f>
        <v/>
      </c>
      <c r="O2" s="13"/>
      <c r="P2" s="12" t="s">
        <v>65</v>
      </c>
      <c r="Q2" s="17" t="s">
        <v>635</v>
      </c>
      <c r="R2" s="13" t="str">
        <f>IF(Q2="","",P2)</f>
        <v>直接実施</v>
      </c>
      <c r="S2" s="13" t="str">
        <f>IF(R2="","",IF(S1&lt;&gt;"",CONCATENATE(S1,"、",R2),R2))</f>
        <v>直接実施</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15">
      <c r="A5" s="14" t="s">
        <v>79</v>
      </c>
      <c r="B5" s="15" t="s">
        <v>635</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15">
      <c r="A7" s="14" t="s">
        <v>81</v>
      </c>
      <c r="B7" s="15"/>
      <c r="C7" s="13" t="str">
        <f t="shared" si="0"/>
        <v/>
      </c>
      <c r="D7" s="13" t="str">
        <f t="shared" si="8"/>
        <v>海洋政策</v>
      </c>
      <c r="F7" s="18" t="s">
        <v>194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15">
      <c r="A9" s="14" t="s">
        <v>83</v>
      </c>
      <c r="B9" s="15"/>
      <c r="C9" s="13" t="str">
        <f t="shared" si="0"/>
        <v/>
      </c>
      <c r="D9" s="13" t="str">
        <f t="shared" si="8"/>
        <v>海洋政策</v>
      </c>
      <c r="F9" s="18" t="s">
        <v>195</v>
      </c>
      <c r="G9" s="17"/>
      <c r="H9" s="13" t="str">
        <f t="shared" si="1"/>
        <v/>
      </c>
      <c r="I9" s="13" t="str">
        <f t="shared" si="5"/>
        <v>一般会計</v>
      </c>
      <c r="K9" s="14" t="s">
        <v>100</v>
      </c>
      <c r="L9" s="15"/>
      <c r="M9" s="13" t="str">
        <f t="shared" si="2"/>
        <v/>
      </c>
      <c r="N9" s="13" t="str">
        <f t="shared" si="6"/>
        <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15">
      <c r="A10" s="14" t="s">
        <v>214</v>
      </c>
      <c r="B10" s="15"/>
      <c r="C10" s="13" t="str">
        <f t="shared" si="0"/>
        <v/>
      </c>
      <c r="D10" s="13" t="str">
        <f t="shared" si="8"/>
        <v>海洋政策</v>
      </c>
      <c r="F10" s="18" t="s">
        <v>107</v>
      </c>
      <c r="G10" s="17"/>
      <c r="H10" s="13" t="str">
        <f t="shared" si="1"/>
        <v/>
      </c>
      <c r="I10" s="13" t="str">
        <f t="shared" si="5"/>
        <v>一般会計</v>
      </c>
      <c r="K10" s="14" t="s">
        <v>217</v>
      </c>
      <c r="L10" s="15"/>
      <c r="M10" s="13" t="str">
        <f t="shared" si="2"/>
        <v/>
      </c>
      <c r="N10" s="13" t="str">
        <f t="shared" si="6"/>
        <v/>
      </c>
      <c r="O10" s="13"/>
      <c r="P10" s="13" t="str">
        <f>S8</f>
        <v>直接実施</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635</v>
      </c>
      <c r="M11" s="13" t="str">
        <f t="shared" si="2"/>
        <v>その他の事項経費</v>
      </c>
      <c r="N11" s="13" t="str">
        <f t="shared" si="6"/>
        <v>その他の事項経費</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15">
      <c r="A19" s="14" t="s">
        <v>205</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15">
      <c r="A20" s="14" t="s">
        <v>206</v>
      </c>
      <c r="B20" s="15"/>
      <c r="C20" s="13" t="str">
        <f t="shared" si="9"/>
        <v/>
      </c>
      <c r="D20" s="13" t="str">
        <f t="shared" si="8"/>
        <v>海洋政策</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15">
      <c r="A21" s="14" t="s">
        <v>207</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15">
      <c r="A22" s="14" t="s">
        <v>208</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15">
      <c r="A23" s="69" t="s">
        <v>272</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15">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15">
      <c r="A38" s="13"/>
      <c r="B38" s="13"/>
      <c r="F38" s="13"/>
      <c r="G38" s="19"/>
      <c r="K38" s="13"/>
      <c r="L38" s="13"/>
      <c r="O38" s="13"/>
      <c r="P38" s="13"/>
      <c r="Q38" s="19"/>
      <c r="T38" s="13"/>
      <c r="Y38" s="32" t="s">
        <v>316</v>
      </c>
      <c r="Z38" s="32" t="s">
        <v>444</v>
      </c>
      <c r="AF38" s="30"/>
      <c r="AK38" s="42" t="str">
        <f t="shared" si="7"/>
        <v>k</v>
      </c>
    </row>
    <row r="39" spans="1:37" x14ac:dyDescent="0.15">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15">
      <c r="A40" s="13"/>
      <c r="B40" s="13"/>
      <c r="F40" s="13"/>
      <c r="G40" s="19"/>
      <c r="K40" s="13"/>
      <c r="L40" s="13"/>
      <c r="O40" s="13"/>
      <c r="P40" s="13"/>
      <c r="Q40" s="19"/>
      <c r="T40" s="13"/>
      <c r="U40" s="32"/>
      <c r="Y40" s="32" t="s">
        <v>318</v>
      </c>
      <c r="Z40" s="32" t="s">
        <v>446</v>
      </c>
      <c r="AF40" s="30"/>
      <c r="AK40" s="42" t="str">
        <f t="shared" si="7"/>
        <v>m</v>
      </c>
    </row>
    <row r="41" spans="1:37" x14ac:dyDescent="0.15">
      <c r="A41" s="13"/>
      <c r="B41" s="13"/>
      <c r="F41" s="13"/>
      <c r="G41" s="19"/>
      <c r="K41" s="13"/>
      <c r="L41" s="13"/>
      <c r="O41" s="13"/>
      <c r="P41" s="13"/>
      <c r="Q41" s="19"/>
      <c r="T41" s="13"/>
      <c r="U41" s="32" t="s">
        <v>258</v>
      </c>
      <c r="Y41" s="32" t="s">
        <v>319</v>
      </c>
      <c r="Z41" s="32" t="s">
        <v>447</v>
      </c>
      <c r="AF41" s="30"/>
      <c r="AK41" s="42" t="str">
        <f t="shared" si="7"/>
        <v>n</v>
      </c>
    </row>
    <row r="42" spans="1:37" x14ac:dyDescent="0.15">
      <c r="A42" s="13"/>
      <c r="B42" s="13"/>
      <c r="F42" s="13"/>
      <c r="G42" s="19"/>
      <c r="K42" s="13"/>
      <c r="L42" s="13"/>
      <c r="O42" s="13"/>
      <c r="P42" s="13"/>
      <c r="Q42" s="19"/>
      <c r="T42" s="13"/>
      <c r="U42" s="32" t="s">
        <v>268</v>
      </c>
      <c r="Y42" s="32" t="s">
        <v>320</v>
      </c>
      <c r="Z42" s="32" t="s">
        <v>448</v>
      </c>
      <c r="AF42" s="30"/>
      <c r="AK42" s="42" t="str">
        <f t="shared" si="7"/>
        <v>o</v>
      </c>
    </row>
    <row r="43" spans="1:37" x14ac:dyDescent="0.15">
      <c r="A43" s="13"/>
      <c r="B43" s="13"/>
      <c r="F43" s="13"/>
      <c r="G43" s="19"/>
      <c r="K43" s="13"/>
      <c r="L43" s="13"/>
      <c r="O43" s="13"/>
      <c r="P43" s="13"/>
      <c r="Q43" s="19"/>
      <c r="T43" s="13"/>
      <c r="Y43" s="32" t="s">
        <v>321</v>
      </c>
      <c r="Z43" s="32" t="s">
        <v>449</v>
      </c>
      <c r="AF43" s="30"/>
      <c r="AK43" s="42" t="str">
        <f t="shared" si="7"/>
        <v>p</v>
      </c>
    </row>
    <row r="44" spans="1:37" x14ac:dyDescent="0.15">
      <c r="A44" s="13"/>
      <c r="B44" s="13"/>
      <c r="F44" s="13"/>
      <c r="G44" s="19"/>
      <c r="K44" s="13"/>
      <c r="L44" s="13"/>
      <c r="O44" s="13"/>
      <c r="P44" s="13"/>
      <c r="Q44" s="19"/>
      <c r="T44" s="13"/>
      <c r="Y44" s="32" t="s">
        <v>322</v>
      </c>
      <c r="Z44" s="32" t="s">
        <v>450</v>
      </c>
      <c r="AF44" s="30"/>
      <c r="AK44" s="42" t="str">
        <f t="shared" si="7"/>
        <v>q</v>
      </c>
    </row>
    <row r="45" spans="1:37" x14ac:dyDescent="0.15">
      <c r="A45" s="13"/>
      <c r="B45" s="13"/>
      <c r="F45" s="13"/>
      <c r="G45" s="19"/>
      <c r="K45" s="13"/>
      <c r="L45" s="13"/>
      <c r="O45" s="13"/>
      <c r="P45" s="13"/>
      <c r="Q45" s="19"/>
      <c r="T45" s="13"/>
      <c r="U45" s="29" t="s">
        <v>156</v>
      </c>
      <c r="Y45" s="32" t="s">
        <v>323</v>
      </c>
      <c r="Z45" s="32" t="s">
        <v>451</v>
      </c>
      <c r="AF45" s="30"/>
      <c r="AK45" s="42" t="str">
        <f t="shared" si="7"/>
        <v>r</v>
      </c>
    </row>
    <row r="46" spans="1:37" x14ac:dyDescent="0.15">
      <c r="A46" s="13"/>
      <c r="B46" s="13"/>
      <c r="F46" s="13"/>
      <c r="G46" s="19"/>
      <c r="K46" s="13"/>
      <c r="L46" s="13"/>
      <c r="O46" s="13"/>
      <c r="P46" s="13"/>
      <c r="Q46" s="19"/>
      <c r="T46" s="13"/>
      <c r="U46" s="78" t="s">
        <v>587</v>
      </c>
      <c r="Y46" s="32" t="s">
        <v>324</v>
      </c>
      <c r="Z46" s="32" t="s">
        <v>452</v>
      </c>
      <c r="AF46" s="30"/>
      <c r="AK46" s="42" t="str">
        <f t="shared" si="7"/>
        <v>s</v>
      </c>
    </row>
    <row r="47" spans="1:37" x14ac:dyDescent="0.15">
      <c r="A47" s="13"/>
      <c r="B47" s="13"/>
      <c r="F47" s="13"/>
      <c r="G47" s="19"/>
      <c r="K47" s="13"/>
      <c r="L47" s="13"/>
      <c r="O47" s="13"/>
      <c r="P47" s="13"/>
      <c r="Q47" s="19"/>
      <c r="T47" s="13"/>
      <c r="Y47" s="32" t="s">
        <v>325</v>
      </c>
      <c r="Z47" s="32" t="s">
        <v>453</v>
      </c>
      <c r="AF47" s="30"/>
      <c r="AK47" s="42" t="str">
        <f t="shared" si="7"/>
        <v>t</v>
      </c>
    </row>
    <row r="48" spans="1:37" x14ac:dyDescent="0.15">
      <c r="A48" s="13"/>
      <c r="B48" s="13"/>
      <c r="F48" s="13"/>
      <c r="G48" s="19"/>
      <c r="K48" s="13"/>
      <c r="L48" s="13"/>
      <c r="O48" s="13"/>
      <c r="P48" s="13"/>
      <c r="Q48" s="19"/>
      <c r="T48" s="13"/>
      <c r="U48" s="78">
        <v>2021</v>
      </c>
      <c r="Y48" s="32" t="s">
        <v>326</v>
      </c>
      <c r="Z48" s="32" t="s">
        <v>454</v>
      </c>
      <c r="AF48" s="30"/>
      <c r="AK48" s="42" t="str">
        <f t="shared" si="7"/>
        <v>u</v>
      </c>
    </row>
    <row r="49" spans="1:37" x14ac:dyDescent="0.15">
      <c r="A49" s="13"/>
      <c r="B49" s="13"/>
      <c r="F49" s="13"/>
      <c r="G49" s="19"/>
      <c r="K49" s="13"/>
      <c r="L49" s="13"/>
      <c r="O49" s="13"/>
      <c r="P49" s="13"/>
      <c r="Q49" s="19"/>
      <c r="T49" s="13"/>
      <c r="U49" s="78">
        <v>2022</v>
      </c>
      <c r="Y49" s="32" t="s">
        <v>327</v>
      </c>
      <c r="Z49" s="32" t="s">
        <v>455</v>
      </c>
      <c r="AF49" s="30"/>
      <c r="AK49" s="42" t="str">
        <f t="shared" si="7"/>
        <v>v</v>
      </c>
    </row>
    <row r="50" spans="1:37" x14ac:dyDescent="0.15">
      <c r="A50" s="13"/>
      <c r="B50" s="13"/>
      <c r="F50" s="13"/>
      <c r="G50" s="19"/>
      <c r="K50" s="13"/>
      <c r="L50" s="13"/>
      <c r="O50" s="13"/>
      <c r="P50" s="13"/>
      <c r="Q50" s="19"/>
      <c r="T50" s="13"/>
      <c r="U50" s="78">
        <v>2023</v>
      </c>
      <c r="Y50" s="32" t="s">
        <v>328</v>
      </c>
      <c r="Z50" s="32" t="s">
        <v>456</v>
      </c>
      <c r="AF50" s="30"/>
    </row>
    <row r="51" spans="1:37" x14ac:dyDescent="0.15">
      <c r="A51" s="13"/>
      <c r="B51" s="13"/>
      <c r="F51" s="13"/>
      <c r="G51" s="19"/>
      <c r="K51" s="13"/>
      <c r="L51" s="13"/>
      <c r="O51" s="13"/>
      <c r="P51" s="13"/>
      <c r="Q51" s="19"/>
      <c r="T51" s="13"/>
      <c r="U51" s="78">
        <v>2024</v>
      </c>
      <c r="Y51" s="32" t="s">
        <v>329</v>
      </c>
      <c r="Z51" s="32" t="s">
        <v>457</v>
      </c>
      <c r="AF51" s="30"/>
    </row>
    <row r="52" spans="1:37" x14ac:dyDescent="0.15">
      <c r="A52" s="13"/>
      <c r="B52" s="13"/>
      <c r="F52" s="13"/>
      <c r="G52" s="19"/>
      <c r="K52" s="13"/>
      <c r="L52" s="13"/>
      <c r="O52" s="13"/>
      <c r="P52" s="13"/>
      <c r="Q52" s="19"/>
      <c r="T52" s="13"/>
      <c r="U52" s="78">
        <v>2025</v>
      </c>
      <c r="Y52" s="32" t="s">
        <v>330</v>
      </c>
      <c r="Z52" s="32" t="s">
        <v>458</v>
      </c>
      <c r="AF52" s="30"/>
    </row>
    <row r="53" spans="1:37" x14ac:dyDescent="0.15">
      <c r="A53" s="13"/>
      <c r="B53" s="13"/>
      <c r="F53" s="13"/>
      <c r="G53" s="19"/>
      <c r="K53" s="13"/>
      <c r="L53" s="13"/>
      <c r="O53" s="13"/>
      <c r="P53" s="13"/>
      <c r="Q53" s="19"/>
      <c r="T53" s="13"/>
      <c r="U53" s="78">
        <v>2026</v>
      </c>
      <c r="Y53" s="32" t="s">
        <v>331</v>
      </c>
      <c r="Z53" s="32" t="s">
        <v>459</v>
      </c>
      <c r="AF53" s="30"/>
    </row>
    <row r="54" spans="1:37" x14ac:dyDescent="0.15">
      <c r="A54" s="13"/>
      <c r="B54" s="13"/>
      <c r="F54" s="13"/>
      <c r="G54" s="19"/>
      <c r="K54" s="13"/>
      <c r="L54" s="13"/>
      <c r="O54" s="13"/>
      <c r="P54" s="20"/>
      <c r="Q54" s="19"/>
      <c r="T54" s="13"/>
      <c r="Y54" s="32" t="s">
        <v>332</v>
      </c>
      <c r="Z54" s="32" t="s">
        <v>460</v>
      </c>
      <c r="AF54" s="30"/>
    </row>
    <row r="55" spans="1:37" x14ac:dyDescent="0.15">
      <c r="A55" s="13"/>
      <c r="B55" s="13"/>
      <c r="F55" s="13"/>
      <c r="G55" s="19"/>
      <c r="K55" s="13"/>
      <c r="L55" s="13"/>
      <c r="O55" s="13"/>
      <c r="P55" s="13"/>
      <c r="Q55" s="19"/>
      <c r="T55" s="13"/>
      <c r="Y55" s="32" t="s">
        <v>333</v>
      </c>
      <c r="Z55" s="32" t="s">
        <v>461</v>
      </c>
      <c r="AF55" s="30"/>
    </row>
    <row r="56" spans="1:37" x14ac:dyDescent="0.15">
      <c r="A56" s="13"/>
      <c r="B56" s="13"/>
      <c r="F56" s="13"/>
      <c r="G56" s="19"/>
      <c r="K56" s="13"/>
      <c r="L56" s="13"/>
      <c r="O56" s="13"/>
      <c r="P56" s="13"/>
      <c r="Q56" s="19"/>
      <c r="T56" s="13"/>
      <c r="U56" s="78">
        <v>20</v>
      </c>
      <c r="Y56" s="32" t="s">
        <v>334</v>
      </c>
      <c r="Z56" s="32" t="s">
        <v>462</v>
      </c>
      <c r="AF56" s="30"/>
    </row>
    <row r="57" spans="1:37" x14ac:dyDescent="0.15">
      <c r="A57" s="13"/>
      <c r="B57" s="13"/>
      <c r="F57" s="13"/>
      <c r="G57" s="19"/>
      <c r="K57" s="13"/>
      <c r="L57" s="13"/>
      <c r="O57" s="13"/>
      <c r="P57" s="13"/>
      <c r="Q57" s="19"/>
      <c r="T57" s="13"/>
      <c r="U57" s="32" t="s">
        <v>532</v>
      </c>
      <c r="Y57" s="32" t="s">
        <v>335</v>
      </c>
      <c r="Z57" s="32" t="s">
        <v>463</v>
      </c>
      <c r="AF57" s="30"/>
    </row>
    <row r="58" spans="1:37" x14ac:dyDescent="0.15">
      <c r="A58" s="13"/>
      <c r="B58" s="13"/>
      <c r="F58" s="13"/>
      <c r="G58" s="19"/>
      <c r="K58" s="13"/>
      <c r="L58" s="13"/>
      <c r="O58" s="13"/>
      <c r="P58" s="13"/>
      <c r="Q58" s="19"/>
      <c r="T58" s="13"/>
      <c r="U58" s="32" t="s">
        <v>533</v>
      </c>
      <c r="Y58" s="32" t="s">
        <v>336</v>
      </c>
      <c r="Z58" s="32" t="s">
        <v>464</v>
      </c>
      <c r="AF58" s="30"/>
    </row>
    <row r="59" spans="1:37" x14ac:dyDescent="0.15">
      <c r="A59" s="13"/>
      <c r="B59" s="13"/>
      <c r="F59" s="13"/>
      <c r="G59" s="19"/>
      <c r="K59" s="13"/>
      <c r="L59" s="13"/>
      <c r="O59" s="13"/>
      <c r="P59" s="13"/>
      <c r="Q59" s="19"/>
      <c r="T59" s="13"/>
      <c r="Y59" s="32" t="s">
        <v>337</v>
      </c>
      <c r="Z59" s="32" t="s">
        <v>465</v>
      </c>
      <c r="AF59" s="30"/>
    </row>
    <row r="60" spans="1:37" x14ac:dyDescent="0.15">
      <c r="A60" s="13"/>
      <c r="B60" s="13"/>
      <c r="F60" s="13"/>
      <c r="G60" s="19"/>
      <c r="K60" s="13"/>
      <c r="L60" s="13"/>
      <c r="O60" s="13"/>
      <c r="P60" s="13"/>
      <c r="Q60" s="19"/>
      <c r="T60" s="13"/>
      <c r="Y60" s="32" t="s">
        <v>338</v>
      </c>
      <c r="Z60" s="32" t="s">
        <v>466</v>
      </c>
      <c r="AF60" s="30"/>
    </row>
    <row r="61" spans="1:37" x14ac:dyDescent="0.15">
      <c r="A61" s="13"/>
      <c r="B61" s="13"/>
      <c r="F61" s="13"/>
      <c r="G61" s="19"/>
      <c r="K61" s="13"/>
      <c r="L61" s="13"/>
      <c r="O61" s="13"/>
      <c r="P61" s="13"/>
      <c r="Q61" s="19"/>
      <c r="T61" s="13"/>
      <c r="Y61" s="32" t="s">
        <v>339</v>
      </c>
      <c r="Z61" s="32" t="s">
        <v>467</v>
      </c>
      <c r="AF61" s="30"/>
    </row>
    <row r="62" spans="1:37" x14ac:dyDescent="0.15">
      <c r="A62" s="13"/>
      <c r="B62" s="13"/>
      <c r="F62" s="13"/>
      <c r="G62" s="19"/>
      <c r="K62" s="13"/>
      <c r="L62" s="13"/>
      <c r="O62" s="13"/>
      <c r="P62" s="13"/>
      <c r="Q62" s="19"/>
      <c r="T62" s="13"/>
      <c r="Y62" s="32" t="s">
        <v>340</v>
      </c>
      <c r="Z62" s="32" t="s">
        <v>468</v>
      </c>
      <c r="AF62" s="30"/>
    </row>
    <row r="63" spans="1:37" x14ac:dyDescent="0.15">
      <c r="A63" s="13"/>
      <c r="B63" s="13"/>
      <c r="F63" s="13"/>
      <c r="G63" s="19"/>
      <c r="K63" s="13"/>
      <c r="L63" s="13"/>
      <c r="O63" s="13"/>
      <c r="P63" s="13"/>
      <c r="Q63" s="19"/>
      <c r="T63" s="13"/>
      <c r="Y63" s="32" t="s">
        <v>341</v>
      </c>
      <c r="Z63" s="32" t="s">
        <v>469</v>
      </c>
      <c r="AF63" s="30"/>
    </row>
    <row r="64" spans="1:37" x14ac:dyDescent="0.15">
      <c r="A64" s="13"/>
      <c r="B64" s="13"/>
      <c r="F64" s="13"/>
      <c r="G64" s="19"/>
      <c r="K64" s="13"/>
      <c r="L64" s="13"/>
      <c r="O64" s="13"/>
      <c r="P64" s="13"/>
      <c r="Q64" s="19"/>
      <c r="T64" s="13"/>
      <c r="Y64" s="32" t="s">
        <v>342</v>
      </c>
      <c r="Z64" s="32" t="s">
        <v>470</v>
      </c>
      <c r="AF64" s="30"/>
    </row>
    <row r="65" spans="1:32" x14ac:dyDescent="0.15">
      <c r="A65" s="13"/>
      <c r="B65" s="13"/>
      <c r="F65" s="13"/>
      <c r="G65" s="19"/>
      <c r="K65" s="13"/>
      <c r="L65" s="13"/>
      <c r="O65" s="13"/>
      <c r="P65" s="13"/>
      <c r="Q65" s="19"/>
      <c r="T65" s="13"/>
      <c r="Y65" s="32" t="s">
        <v>343</v>
      </c>
      <c r="Z65" s="32" t="s">
        <v>471</v>
      </c>
      <c r="AF65" s="30"/>
    </row>
    <row r="66" spans="1:32" x14ac:dyDescent="0.15">
      <c r="A66" s="13"/>
      <c r="B66" s="13"/>
      <c r="F66" s="13"/>
      <c r="G66" s="19"/>
      <c r="K66" s="13"/>
      <c r="L66" s="13"/>
      <c r="O66" s="13"/>
      <c r="P66" s="13"/>
      <c r="Q66" s="19"/>
      <c r="T66" s="13"/>
      <c r="Y66" s="32" t="s">
        <v>62</v>
      </c>
      <c r="Z66" s="32" t="s">
        <v>472</v>
      </c>
      <c r="AF66" s="30"/>
    </row>
    <row r="67" spans="1:32" x14ac:dyDescent="0.15">
      <c r="A67" s="13"/>
      <c r="B67" s="13"/>
      <c r="F67" s="13"/>
      <c r="G67" s="19"/>
      <c r="K67" s="13"/>
      <c r="L67" s="13"/>
      <c r="O67" s="13"/>
      <c r="P67" s="13"/>
      <c r="Q67" s="19"/>
      <c r="T67" s="13"/>
      <c r="Y67" s="32" t="s">
        <v>344</v>
      </c>
      <c r="Z67" s="32" t="s">
        <v>473</v>
      </c>
      <c r="AF67" s="30"/>
    </row>
    <row r="68" spans="1:32" x14ac:dyDescent="0.15">
      <c r="A68" s="13"/>
      <c r="B68" s="13"/>
      <c r="F68" s="13"/>
      <c r="G68" s="19"/>
      <c r="K68" s="13"/>
      <c r="L68" s="13"/>
      <c r="O68" s="13"/>
      <c r="P68" s="13"/>
      <c r="Q68" s="19"/>
      <c r="T68" s="13"/>
      <c r="Y68" s="32" t="s">
        <v>345</v>
      </c>
      <c r="Z68" s="32" t="s">
        <v>474</v>
      </c>
      <c r="AF68" s="30"/>
    </row>
    <row r="69" spans="1:32" x14ac:dyDescent="0.15">
      <c r="A69" s="13"/>
      <c r="B69" s="13"/>
      <c r="F69" s="13"/>
      <c r="G69" s="19"/>
      <c r="K69" s="13"/>
      <c r="L69" s="13"/>
      <c r="O69" s="13"/>
      <c r="P69" s="13"/>
      <c r="Q69" s="19"/>
      <c r="T69" s="13"/>
      <c r="Y69" s="32" t="s">
        <v>346</v>
      </c>
      <c r="Z69" s="32" t="s">
        <v>475</v>
      </c>
      <c r="AF69" s="30"/>
    </row>
    <row r="70" spans="1:32" x14ac:dyDescent="0.15">
      <c r="A70" s="13"/>
      <c r="B70" s="13"/>
      <c r="Y70" s="32" t="s">
        <v>347</v>
      </c>
      <c r="Z70" s="32" t="s">
        <v>476</v>
      </c>
    </row>
    <row r="71" spans="1:32" x14ac:dyDescent="0.15">
      <c r="Y71" s="32" t="s">
        <v>348</v>
      </c>
      <c r="Z71" s="32" t="s">
        <v>477</v>
      </c>
    </row>
    <row r="72" spans="1:32" x14ac:dyDescent="0.15">
      <c r="Y72" s="32" t="s">
        <v>349</v>
      </c>
      <c r="Z72" s="32" t="s">
        <v>478</v>
      </c>
    </row>
    <row r="73" spans="1:32" x14ac:dyDescent="0.15">
      <c r="Y73" s="32" t="s">
        <v>350</v>
      </c>
      <c r="Z73" s="32" t="s">
        <v>479</v>
      </c>
    </row>
    <row r="74" spans="1:32" x14ac:dyDescent="0.15">
      <c r="Y74" s="32" t="s">
        <v>351</v>
      </c>
      <c r="Z74" s="32" t="s">
        <v>480</v>
      </c>
    </row>
    <row r="75" spans="1:32" x14ac:dyDescent="0.15">
      <c r="Y75" s="32" t="s">
        <v>352</v>
      </c>
      <c r="Z75" s="32" t="s">
        <v>481</v>
      </c>
    </row>
    <row r="76" spans="1:32" x14ac:dyDescent="0.15">
      <c r="Y76" s="32" t="s">
        <v>353</v>
      </c>
      <c r="Z76" s="32" t="s">
        <v>482</v>
      </c>
    </row>
    <row r="77" spans="1:32" x14ac:dyDescent="0.15">
      <c r="Y77" s="32" t="s">
        <v>354</v>
      </c>
      <c r="Z77" s="32" t="s">
        <v>483</v>
      </c>
    </row>
    <row r="78" spans="1:32" x14ac:dyDescent="0.15">
      <c r="Y78" s="32" t="s">
        <v>355</v>
      </c>
      <c r="Z78" s="32" t="s">
        <v>484</v>
      </c>
    </row>
    <row r="79" spans="1:32" x14ac:dyDescent="0.15">
      <c r="Y79" s="32" t="s">
        <v>356</v>
      </c>
      <c r="Z79" s="32" t="s">
        <v>485</v>
      </c>
    </row>
    <row r="80" spans="1:32" x14ac:dyDescent="0.15">
      <c r="Y80" s="32" t="s">
        <v>357</v>
      </c>
      <c r="Z80" s="32" t="s">
        <v>486</v>
      </c>
    </row>
    <row r="81" spans="25:26" x14ac:dyDescent="0.15">
      <c r="Y81" s="32" t="s">
        <v>358</v>
      </c>
      <c r="Z81" s="32" t="s">
        <v>487</v>
      </c>
    </row>
    <row r="82" spans="25:26" x14ac:dyDescent="0.15">
      <c r="Y82" s="32" t="s">
        <v>359</v>
      </c>
      <c r="Z82" s="32" t="s">
        <v>488</v>
      </c>
    </row>
    <row r="83" spans="25:26" x14ac:dyDescent="0.15">
      <c r="Y83" s="32" t="s">
        <v>360</v>
      </c>
      <c r="Z83" s="32" t="s">
        <v>489</v>
      </c>
    </row>
    <row r="84" spans="25:26" x14ac:dyDescent="0.15">
      <c r="Y84" s="32" t="s">
        <v>361</v>
      </c>
      <c r="Z84" s="32" t="s">
        <v>490</v>
      </c>
    </row>
    <row r="85" spans="25:26" x14ac:dyDescent="0.15">
      <c r="Y85" s="32" t="s">
        <v>362</v>
      </c>
      <c r="Z85" s="32" t="s">
        <v>491</v>
      </c>
    </row>
    <row r="86" spans="25:26" x14ac:dyDescent="0.15">
      <c r="Y86" s="32" t="s">
        <v>363</v>
      </c>
      <c r="Z86" s="32" t="s">
        <v>492</v>
      </c>
    </row>
    <row r="87" spans="25:26" x14ac:dyDescent="0.15">
      <c r="Y87" s="32" t="s">
        <v>364</v>
      </c>
      <c r="Z87" s="32" t="s">
        <v>493</v>
      </c>
    </row>
    <row r="88" spans="25:26" x14ac:dyDescent="0.15">
      <c r="Y88" s="32" t="s">
        <v>365</v>
      </c>
      <c r="Z88" s="32" t="s">
        <v>494</v>
      </c>
    </row>
    <row r="89" spans="25:26" x14ac:dyDescent="0.15">
      <c r="Y89" s="32" t="s">
        <v>366</v>
      </c>
      <c r="Z89" s="32" t="s">
        <v>495</v>
      </c>
    </row>
    <row r="90" spans="25:26" x14ac:dyDescent="0.15">
      <c r="Y90" s="32" t="s">
        <v>367</v>
      </c>
      <c r="Z90" s="32" t="s">
        <v>496</v>
      </c>
    </row>
    <row r="91" spans="25:26" x14ac:dyDescent="0.15">
      <c r="Y91" s="32" t="s">
        <v>368</v>
      </c>
      <c r="Z91" s="32" t="s">
        <v>497</v>
      </c>
    </row>
    <row r="92" spans="25:26" x14ac:dyDescent="0.15">
      <c r="Y92" s="32" t="s">
        <v>369</v>
      </c>
      <c r="Z92" s="32" t="s">
        <v>498</v>
      </c>
    </row>
    <row r="93" spans="25:26" x14ac:dyDescent="0.15">
      <c r="Y93" s="32" t="s">
        <v>370</v>
      </c>
      <c r="Z93" s="32" t="s">
        <v>499</v>
      </c>
    </row>
    <row r="94" spans="25:26" x14ac:dyDescent="0.15">
      <c r="Y94" s="32" t="s">
        <v>371</v>
      </c>
      <c r="Z94" s="32" t="s">
        <v>500</v>
      </c>
    </row>
    <row r="95" spans="25:26" x14ac:dyDescent="0.15">
      <c r="Y95" s="32" t="s">
        <v>372</v>
      </c>
      <c r="Z95" s="32" t="s">
        <v>501</v>
      </c>
    </row>
    <row r="96" spans="25:26" x14ac:dyDescent="0.15">
      <c r="Y96" s="32" t="s">
        <v>276</v>
      </c>
      <c r="Z96" s="32" t="s">
        <v>502</v>
      </c>
    </row>
    <row r="97" spans="25:26" x14ac:dyDescent="0.15">
      <c r="Y97" s="32" t="s">
        <v>373</v>
      </c>
      <c r="Z97" s="32" t="s">
        <v>503</v>
      </c>
    </row>
    <row r="98" spans="25:26" x14ac:dyDescent="0.15">
      <c r="Y98" s="32" t="s">
        <v>374</v>
      </c>
      <c r="Z98" s="32" t="s">
        <v>504</v>
      </c>
    </row>
    <row r="99" spans="25:26" x14ac:dyDescent="0.15">
      <c r="Y99" s="32" t="s">
        <v>404</v>
      </c>
      <c r="Z99" s="32" t="s">
        <v>505</v>
      </c>
    </row>
    <row r="100" spans="25:26" x14ac:dyDescent="0.15">
      <c r="Y100" s="32" t="s">
        <v>590</v>
      </c>
      <c r="Z100" s="32"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2022-11-16T05:27:25Z</cp:lastPrinted>
  <dcterms:created xsi:type="dcterms:W3CDTF">2012-03-13T00:50:25Z</dcterms:created>
  <dcterms:modified xsi:type="dcterms:W3CDTF">2022-11-28T09:44:02Z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