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上保安庁　　　（印刷〇、チェック〇）\"/>
    </mc:Choice>
  </mc:AlternateContent>
  <bookViews>
    <workbookView xWindow="0" yWindow="0" windowWidth="28800" windowHeight="1221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<sst xmlns="http://schemas.openxmlformats.org/spreadsheetml/2006/main" count="2563" uniqueCount="869">
  <si>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</si>
  <si>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</si>
  <si>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</si>
  <si>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</si>
  <si>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</si>
  <si>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</si>
  <si>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</si>
  <si>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</si>
  <si>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</si>
  <si>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</si>
  <si>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</si>
  <si>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</si>
  <si>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</si>
  <si>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</si>
  <si>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</si>
  <si>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</si>
  <si>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</si>
  <si>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</si>
  <si>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</si>
  <si>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</si>
  <si>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</si>
  <si>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</si>
  <si>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</si>
  <si>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</si>
  <si>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</si>
  <si>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</si>
  <si>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</si>
  <si>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</si>
  <si>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</si>
  <si>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</si>
  <si>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</si>
  <si>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</si>
  <si>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</si>
  <si>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</si>
  <si>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</si>
  <si>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</si>
  <si>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</si>
  <si>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</si>
  <si>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</si>
  <si>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</si>
  <si>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</si>
  <si>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</si>
  <si>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</si>
  <si>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</si>
  <si>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</si>
  <si>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</si>
  <si>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</si>
  <si>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</si>
  <si>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</si>
  <si>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</si>
  <si>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</si>
  <si>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</si>
  <si>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</si>
  <si>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</si>
  <si>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</si>
  <si>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</si>
  <si>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</si>
  <si>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</si>
  <si>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</si>
  <si>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</si>
  <si>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</si>
  <si>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</si>
  <si>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</si>
  <si>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</si>
  <si>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</si>
  <si>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</si>
  <si>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</si>
  <si>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</si>
  <si>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</si>
  <si>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</si>
  <si>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</si>
  <si>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</si>
  <si>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</si>
  <si>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</si>
  <si>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</si>
  <si>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</si>
  <si>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</si>
  <si>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</si>
  <si>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</si>
  <si>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</si>
  <si>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</si>
  <si>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</si>
  <si>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</si>
  <si>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</si>
  <si>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</si>
  <si>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</si>
  <si>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</si>
  <si>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</si>
  <si>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</si>
  <si>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</si>
  <si>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</si>
  <si>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</si>
  <si>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</si>
  <si>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</si>
  <si>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</si>
  <si>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</si>
  <si>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</si>
  <si>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</si>
  <si>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</si>
  <si>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</si>
  <si>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</si>
  <si>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</si>
  <si>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</si>
  <si>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</si>
  <si>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</si>
  <si>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</si>
  <si>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</si>
  <si>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</si>
  <si>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</si>
  <si>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</si>
  <si>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</si>
  <si>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</si>
  <si>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</si>
  <si>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</si>
  <si>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</si>
  <si>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</si>
  <si>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</si>
  <si>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</si>
  <si>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</si>
  <si>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</si>
  <si>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</si>
  <si>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</si>
  <si>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</si>
  <si>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</si>
  <si>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</si>
  <si>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</si>
  <si>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</si>
  <si>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</si>
  <si>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</si>
  <si>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</si>
  <si>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</si>
  <si>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</si>
  <si>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</si>
  <si>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</si>
  <si>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</si>
  <si>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</si>
  <si>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</si>
  <si>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</si>
  <si>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</si>
  <si>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</si>
  <si>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</si>
  <si>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</si>
  <si>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</si>
  <si>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</si>
  <si>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</si>
  <si>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</si>
  <si>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</si>
  <si>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</si>
  <si>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</si>
  <si>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</si>
  <si>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</si>
  <si>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</si>
  <si>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</si>
  <si>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</si>
  <si>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</si>
  <si>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</si>
  <si>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</si>
  <si>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</si>
  <si>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</si>
  <si>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</si>
  <si>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</si>
  <si>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</si>
  <si>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</si>
  <si>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</si>
  <si>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</si>
  <si>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</si>
  <si>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</si>
  <si>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</si>
  <si>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</si>
  <si>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</si>
  <si>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</si>
  <si>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</si>
  <si>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</si>
  <si>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</si>
  <si>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</si>
  <si>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</si>
  <si>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</si>
  <si>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</si>
  <si>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</si>
  <si>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</si>
  <si>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</si>
  <si>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</si>
  <si>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</si>
  <si>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</si>
  <si>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</si>
  <si>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</si>
  <si>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</si>
  <si>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</si>
  <si>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</si>
  <si>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</si>
  <si>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</si>
  <si>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</si>
  <si>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</si>
  <si>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</si>
  <si>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</si>
  <si>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</si>
  <si>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</si>
  <si>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</si>
  <si>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</si>
  <si>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</si>
  <si>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</si>
  <si>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</si>
  <si>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</si>
  <si>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</si>
  <si>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</si>
  <si>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</si>
  <si>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</si>
  <si>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</si>
  <si>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</si>
  <si>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</si>
  <si>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</si>
  <si>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</si>
  <si>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</si>
  <si>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</si>
  <si>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</si>
  <si>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</si>
  <si>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</si>
  <si>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</si>
  <si>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</si>
  <si>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</si>
  <si>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</si>
  <si>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</si>
  <si>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</si>
  <si>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</si>
  <si>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</si>
  <si>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</si>
  <si>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</si>
  <si>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</si>
  <si>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</si>
  <si>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</si>
  <si>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</si>
  <si>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</si>
  <si>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</si>
  <si>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</si>
  <si>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</si>
  <si>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</si>
  <si>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</si>
  <si>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</si>
  <si>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</si>
  <si>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</si>
  <si>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</si>
  <si>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</si>
  <si>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</si>
  <si>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</si>
  <si>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</si>
  <si>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</si>
  <si>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</si>
  <si>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</si>
  <si>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</si>
  <si>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</si>
  <si>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</si>
  <si>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</si>
  <si>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</si>
  <si>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</si>
  <si>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</si>
  <si>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</si>
  <si>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</si>
  <si>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</si>
  <si>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</si>
  <si>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</si>
  <si>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</si>
  <si>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</si>
  <si>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</si>
  <si>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</si>
  <si>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</si>
  <si>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</si>
  <si>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</si>
  <si>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</si>
  <si>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</si>
  <si>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</si>
  <si>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</si>
  <si>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</si>
  <si>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</si>
  <si>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</si>
  <si>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</si>
  <si>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</si>
  <si>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</si>
  <si>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</si>
  <si>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</si>
  <si>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</si>
  <si>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</si>
  <si>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</si>
  <si>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</si>
  <si>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</si>
  <si>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</si>
  <si>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</si>
  <si>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</si>
  <si>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</si>
  <si>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</si>
  <si>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</si>
  <si>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</si>
  <si>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</si>
  <si>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</si>
  <si>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</si>
  <si>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</si>
  <si>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</si>
  <si>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</si>
  <si>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</si>
  <si>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</si>
  <si>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</si>
  <si>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</si>
  <si>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</si>
  <si>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</si>
  <si>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</si>
  <si>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</si>
  <si>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</si>
  <si>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</si>
  <si>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</si>
  <si>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</si>
  <si>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</si>
  <si>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</si>
  <si>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</si>
  <si>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</si>
  <si>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</si>
  <si>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</si>
  <si>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</si>
  <si>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</si>
  <si>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</si>
  <si>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</si>
  <si>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</si>
  <si>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</si>
  <si>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</si>
  <si>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</si>
  <si>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</si>
  <si>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</si>
  <si>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</si>
  <si>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</si>
  <si>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</si>
  <si>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</si>
  <si>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</si>
  <si>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</si>
  <si>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</si>
  <si>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</si>
  <si>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</si>
  <si>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</si>
  <si>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</si>
  <si>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</si>
  <si>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</si>
  <si>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</si>
  <si>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</si>
  <si>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</si>
  <si>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</si>
  <si>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</si>
  <si>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</si>
  <si>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</si>
  <si>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</si>
  <si>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</si>
  <si>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</si>
  <si>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</si>
  <si>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</si>
  <si>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</si>
  <si>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</si>
  <si>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</si>
  <si>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</si>
  <si>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</si>
  <si>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</si>
  <si>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</si>
  <si>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</si>
  <si>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</si>
  <si>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</si>
  <si>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</si>
  <si>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</si>
  <si>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</si>
  <si>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</si>
  <si>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</si>
  <si>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</si>
  <si>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</si>
  <si>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</si>
  <si>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</si>
  <si>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</si>
  <si>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</si>
  <si>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</si>
  <si>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</si>
  <si>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</si>
  <si>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</si>
  <si>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</si>
  <si>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</si>
  <si>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</si>
  <si>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</si>
  <si>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</si>
  <si>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</si>
  <si>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</si>
  <si>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</si>
  <si>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</si>
  <si>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</si>
  <si>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</si>
  <si>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</si>
  <si>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</si>
  <si>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</si>
  <si>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</si>
  <si>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</si>
  <si>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</si>
  <si>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</si>
  <si>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</si>
  <si>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</si>
  <si>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</si>
  <si>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</si>
  <si>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</si>
  <si>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</si>
  <si>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</si>
  <si>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</si>
  <si>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</si>
  <si>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</si>
  <si>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</si>
  <si>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</si>
  <si>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</si>
  <si>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</si>
  <si>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</si>
  <si>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</si>
  <si>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</si>
  <si>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</si>
  <si>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</si>
  <si>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</si>
  <si>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</si>
  <si>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</si>
  <si>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</si>
  <si>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</si>
  <si>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</si>
  <si>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</si>
  <si>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</si>
  <si>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</si>
  <si>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</si>
  <si>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</si>
  <si>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</si>
  <si>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</si>
  <si>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</si>
  <si>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</si>
  <si>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</si>
  <si>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</si>
  <si>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</si>
  <si>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</si>
  <si>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</si>
  <si>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</si>
  <si>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</si>
  <si>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</si>
  <si>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</si>
  <si>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</si>
  <si>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</si>
  <si>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</si>
  <si>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</si>
  <si>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</si>
  <si>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</si>
  <si>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</si>
  <si>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</si>
  <si>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</si>
  <si>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</si>
  <si>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</si>
  <si>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</si>
  <si>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</si>
  <si>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</si>
  <si>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</si>
  <si>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</si>
  <si>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</si>
  <si>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</si>
  <si>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</si>
  <si>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</si>
  <si>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</si>
  <si>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</si>
  <si>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</si>
  <si>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</si>
  <si>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</si>
  <si>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</si>
  <si>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</si>
  <si>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</si>
  <si>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</si>
  <si>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</si>
  <si>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</si>
  <si>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</si>
  <si>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</si>
  <si>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</si>
  <si>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</si>
  <si>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</si>
  <si>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</si>
  <si>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</si>
  <si>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</si>
  <si>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</si>
  <si>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</si>
  <si>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</si>
  <si>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</si>
  <si>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</si>
  <si>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</si>
  <si>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</si>
  <si>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</si>
  <si>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</si>
  <si>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</si>
  <si>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</si>
  <si>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</si>
  <si>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</si>
  <si>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</si>
  <si>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</si>
  <si>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</si>
  <si>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</si>
  <si>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</si>
  <si>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</si>
  <si>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</si>
  <si>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</si>
  <si>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</si>
  <si>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</si>
  <si>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</si>
  <si>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</si>
  <si>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</si>
  <si>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</si>
  <si>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</si>
  <si>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</si>
  <si>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</si>
  <si>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</si>
  <si>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</si>
  <si>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</si>
  <si>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</si>
  <si>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</si>
  <si>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</si>
  <si>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</si>
  <si>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</si>
  <si>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</si>
  <si>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</si>
  <si>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</si>
  <si>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</si>
  <si>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</si>
  <si>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</si>
  <si>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</si>
  <si>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</si>
  <si>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</si>
  <si>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</si>
  <si>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</si>
  <si>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</si>
  <si>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</si>
  <si>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</si>
  <si>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</si>
  <si>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</si>
  <si>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</si>
  <si>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</si>
  <si>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</si>
  <si>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</si>
  <si>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</si>
  <si>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</si>
  <si>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</si>
  <si>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</si>
  <si>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</si>
  <si>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</si>
  <si>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</si>
  <si>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</si>
  <si>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</si>
  <si>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</si>
  <si>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</si>
  <si>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</si>
  <si>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</si>
  <si>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</si>
  <si>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</si>
  <si>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</si>
  <si>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</si>
  <si>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</si>
  <si>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</si>
  <si>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</si>
  <si>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</si>
  <si>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</si>
  <si>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</si>
  <si>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</si>
  <si>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</si>
  <si>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</si>
  <si>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</si>
  <si>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</si>
  <si>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</si>
  <si>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</si>
  <si>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</si>
  <si>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</si>
  <si>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</si>
  <si>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</si>
  <si>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</si>
  <si>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</si>
  <si>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</si>
  <si>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</si>
  <si>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</si>
  <si>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</si>
  <si>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</si>
  <si>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</si>
  <si>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</si>
  <si>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</si>
  <si>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</si>
  <si>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</si>
  <si>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</si>
  <si>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</si>
  <si>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</si>
  <si>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</si>
  <si>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</si>
  <si>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</si>
  <si>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</si>
  <si>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</si>
  <si>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</si>
  <si>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</si>
  <si>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</si>
  <si>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</si>
  <si>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</si>
  <si>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</si>
  <si>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</si>
  <si>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</si>
  <si>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</si>
  <si>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</si>
  <si>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</si>
  <si>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</si>
  <si>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</si>
  <si>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</si>
  <si>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</si>
  <si>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</si>
  <si>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</si>
  <si>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</si>
  <si>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</si>
  <si>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</si>
  <si>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</si>
  <si>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</si>
  <si>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</si>
  <si>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</si>
  <si>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</si>
  <si>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</si>
  <si>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</si>
  <si>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</si>
  <si>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</si>
  <si>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</si>
  <si>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</si>
  <si>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</si>
  <si>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</si>
  <si>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</si>
  <si>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</si>
  <si>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</si>
  <si>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</si>
  <si>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</si>
  <si>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</si>
  <si>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</si>
  <si>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</si>
  <si>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</si>
  <si>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</si>
  <si>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</si>
  <si>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</si>
  <si>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</si>
  <si>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</si>
  <si>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</si>
  <si>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</si>
  <si>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</si>
  <si>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</si>
  <si>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</si>
  <si>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</si>
  <si>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</si>
  <si>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</si>
  <si>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</si>
  <si>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</si>
  <si>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</si>
  <si>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</si>
  <si>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</si>
  <si>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</si>
  <si>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</si>
  <si>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</si>
  <si>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</si>
  <si>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</si>
  <si>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</si>
  <si>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</si>
  <si>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</si>
  <si>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</si>
  <si>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</si>
  <si>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</si>
  <si>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</si>
  <si>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</si>
  <si>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</si>
  <si>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</si>
  <si>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</si>
  <si>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</si>
  <si>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</si>
  <si>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</si>
  <si>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</si>
  <si>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</si>
  <si>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</si>
  <si>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</si>
  <si>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</si>
  <si>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</si>
  <si>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</si>
  <si>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</si>
  <si>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</si>
  <si>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海上保安庁法第５条１項
第１～３、６、７、１２～１８、２５号</t>
  </si>
  <si>
    <t>-</t>
  </si>
  <si>
    <t>治安及び救難体制の整備に関する経費</t>
  </si>
  <si>
    <t>管理課</t>
  </si>
  <si>
    <t>海上保安庁警備救難部</t>
  </si>
  <si>
    <t>課長　澤井 幸保</t>
  </si>
  <si>
    <t>国土交通省</t>
  </si>
  <si>
    <t>国交</t>
  </si>
  <si>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</si>
  <si>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</si>
  <si>
    <t>迅速な海難救助</t>
    <rPh sb="0" eb="2">
      <t>ジンソク</t>
    </rPh>
    <rPh sb="3" eb="7">
      <t>カイナンキュウジョ</t>
    </rPh>
    <phoneticPr fontId="5"/>
  </si>
  <si>
    <t>救助者</t>
  </si>
  <si>
    <t>海難救助、海上における犯罪の予防及び鎮圧、海上における犯人の捜査及び逮捕に関する事務、その他海上の安全の確保に関する事務並びにこれらに附帯する事項に関する事務を的確に行い、海上の安全及び治安の確保を図るもの。</t>
  </si>
  <si>
    <t>航海日当食卓料／隻数　　　　　　　　　</t>
  </si>
  <si>
    <t>海難事故における要救助率を95%以上とする</t>
  </si>
  <si>
    <t>要救助海難の救助率</t>
  </si>
  <si>
    <t>人</t>
  </si>
  <si>
    <t>百万円</t>
  </si>
  <si>
    <t>2583/383</t>
  </si>
  <si>
    <t>2804/386</t>
  </si>
  <si>
    <t>2908/390</t>
  </si>
  <si>
    <t>海上保安庁ホームページ「海の事故情報（令和3年海難の現況と対策）」</t>
  </si>
  <si>
    <t>海上犯罪の取締り</t>
    <rPh sb="0" eb="4">
      <t>カイジョウハンザイ</t>
    </rPh>
    <rPh sb="5" eb="6">
      <t>ト</t>
    </rPh>
    <rPh sb="6" eb="7">
      <t>シ</t>
    </rPh>
    <phoneticPr fontId="5"/>
  </si>
  <si>
    <t>犯罪処理状況</t>
  </si>
  <si>
    <t>海難救助活動に必要な救難資機材の使用率100％</t>
  </si>
  <si>
    <t>救難資機材の使用率</t>
  </si>
  <si>
    <t>５　安全で安心できる交通の確保、治安・生活安全の確保</t>
  </si>
  <si>
    <t>１８　船舶交通の安全と海上の治安を確保する</t>
  </si>
  <si>
    <t>https://www.mlit.go.jp/seisakutokatsu/hyouka/seisakutokatsu_hyouka_tk_000037.html</t>
  </si>
  <si>
    <t>P33（全体版）</t>
  </si>
  <si>
    <t>有</t>
  </si>
  <si>
    <t>‐</t>
  </si>
  <si>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</si>
  <si>
    <t>同上</t>
    <rPh sb="0" eb="2">
      <t>ドウジョウ</t>
    </rPh>
    <phoneticPr fontId="5"/>
  </si>
  <si>
    <t>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</si>
  <si>
    <t>　事業の目的に沿って適切に予算を執行しているため、単位当たりのコスト等は妥当である。</t>
  </si>
  <si>
    <t>　競争性を確保するための契約に努めている。</t>
    <rPh sb="1" eb="4">
      <t>キョウソウセイ</t>
    </rPh>
    <rPh sb="5" eb="7">
      <t>カクホ</t>
    </rPh>
    <rPh sb="12" eb="14">
      <t>ケイヤク</t>
    </rPh>
    <rPh sb="15" eb="16">
      <t>ツト</t>
    </rPh>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</si>
  <si>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</si>
  <si>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</si>
  <si>
    <t>海上保安業務を遂行するうえで、十分に活用されている。</t>
  </si>
  <si>
    <t>497</t>
  </si>
  <si>
    <t>543</t>
  </si>
  <si>
    <t>208</t>
  </si>
  <si>
    <t>201</t>
  </si>
  <si>
    <t>205</t>
  </si>
  <si>
    <t>216</t>
  </si>
  <si>
    <t>207</t>
  </si>
  <si>
    <t>206</t>
  </si>
  <si>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</si>
  <si>
    <t>A.株式会社武蔵富装</t>
    <rPh sb="2" eb="6">
      <t>カブシキガイシャ</t>
    </rPh>
    <rPh sb="6" eb="8">
      <t>ムサシ</t>
    </rPh>
    <rPh sb="8" eb="9">
      <t>トミ</t>
    </rPh>
    <rPh sb="9" eb="10">
      <t>ソウ</t>
    </rPh>
    <phoneticPr fontId="5"/>
  </si>
  <si>
    <t>B.日本工機株式会社</t>
  </si>
  <si>
    <t>装備費</t>
    <rPh sb="0" eb="3">
      <t>ソウビヒ</t>
    </rPh>
    <phoneticPr fontId="5"/>
  </si>
  <si>
    <t>作業服等購入</t>
  </si>
  <si>
    <t>弾薬費</t>
    <rPh sb="0" eb="2">
      <t>ダンヤク</t>
    </rPh>
    <rPh sb="2" eb="3">
      <t>ヒ</t>
    </rPh>
    <phoneticPr fontId="5"/>
  </si>
  <si>
    <t>庁費</t>
    <rPh sb="0" eb="2">
      <t>チョウヒ</t>
    </rPh>
    <phoneticPr fontId="5"/>
  </si>
  <si>
    <t>弾薬購入</t>
    <rPh sb="0" eb="2">
      <t>ダンヤク</t>
    </rPh>
    <rPh sb="2" eb="4">
      <t>コウニュウ</t>
    </rPh>
    <phoneticPr fontId="5"/>
  </si>
  <si>
    <t>弾薬保管等業務</t>
    <rPh sb="0" eb="2">
      <t>ダンヤク</t>
    </rPh>
    <rPh sb="2" eb="4">
      <t>ホカン</t>
    </rPh>
    <rPh sb="4" eb="5">
      <t>トウ</t>
    </rPh>
    <rPh sb="5" eb="7">
      <t>ギョウム</t>
    </rPh>
    <phoneticPr fontId="5"/>
  </si>
  <si>
    <t>C.公益財団法人日本検疫衛生協会</t>
  </si>
  <si>
    <t>D.第三管区海上保安本部</t>
    <rPh sb="3" eb="4">
      <t>サン</t>
    </rPh>
    <phoneticPr fontId="5"/>
  </si>
  <si>
    <t>予防接種の実施</t>
  </si>
  <si>
    <t>第三管区海上保安本部</t>
    <rPh sb="0" eb="1">
      <t>ダイ</t>
    </rPh>
    <rPh sb="1" eb="2">
      <t>サン</t>
    </rPh>
    <rPh sb="2" eb="4">
      <t>カンク</t>
    </rPh>
    <rPh sb="4" eb="10">
      <t>カイジョウホアンホンブ</t>
    </rPh>
    <phoneticPr fontId="5"/>
  </si>
  <si>
    <t>E.有限会社涼燃空調</t>
  </si>
  <si>
    <t xml:space="preserve">F.空港施設株式会社 </t>
  </si>
  <si>
    <t>空調設備工事</t>
  </si>
  <si>
    <t>土地建物借料</t>
    <rPh sb="0" eb="4">
      <t>トチタテモノ</t>
    </rPh>
    <rPh sb="4" eb="6">
      <t>シャクリョウ</t>
    </rPh>
    <phoneticPr fontId="5"/>
  </si>
  <si>
    <t>空港施設賃貸借</t>
    <rPh sb="2" eb="4">
      <t>シセツ</t>
    </rPh>
    <phoneticPr fontId="5"/>
  </si>
  <si>
    <t>受水槽等清掃及び設備交換作業</t>
    <rPh sb="3" eb="4">
      <t>トウ</t>
    </rPh>
    <phoneticPr fontId="5"/>
  </si>
  <si>
    <t>G.東京はしけ運送事業協同組合</t>
  </si>
  <si>
    <t>H.大阪府</t>
  </si>
  <si>
    <t>作業台船等借上げ</t>
    <rPh sb="0" eb="2">
      <t>サギョウ</t>
    </rPh>
    <rPh sb="2" eb="4">
      <t>ダイセン</t>
    </rPh>
    <rPh sb="4" eb="5">
      <t>トウ</t>
    </rPh>
    <rPh sb="5" eb="7">
      <t>カリア</t>
    </rPh>
    <phoneticPr fontId="5"/>
  </si>
  <si>
    <t>庁舎等敷地借料</t>
    <rPh sb="0" eb="3">
      <t>チョウシャトウ</t>
    </rPh>
    <phoneticPr fontId="5"/>
  </si>
  <si>
    <t>株式会社武蔵富装</t>
  </si>
  <si>
    <t>日本船舶薬品株式会社</t>
  </si>
  <si>
    <t>株式会社ニシエフ</t>
  </si>
  <si>
    <t>ヤマハマリーナ株式会社</t>
  </si>
  <si>
    <t>株式会社ＪＴＢ</t>
  </si>
  <si>
    <t>宮古宿舎ＰＦＩ株式会社</t>
  </si>
  <si>
    <t>ヤンマーパワーテクノロジー株式会社</t>
    <rPh sb="13" eb="17">
      <t>カブシキカイシャ</t>
    </rPh>
    <phoneticPr fontId="5"/>
  </si>
  <si>
    <t>株式会社エフ・エスアパレル</t>
  </si>
  <si>
    <t>株式会社装備開発機構</t>
  </si>
  <si>
    <t>双日株式会社</t>
  </si>
  <si>
    <t>作業服等購入</t>
    <rPh sb="0" eb="3">
      <t>サギョウフク</t>
    </rPh>
    <rPh sb="3" eb="4">
      <t>トウ</t>
    </rPh>
    <rPh sb="4" eb="6">
      <t>コウニュウ</t>
    </rPh>
    <phoneticPr fontId="26"/>
  </si>
  <si>
    <t>資機材等購入</t>
    <rPh sb="0" eb="4">
      <t>シキザイトウ</t>
    </rPh>
    <rPh sb="4" eb="6">
      <t>コウニュウ</t>
    </rPh>
    <phoneticPr fontId="26"/>
  </si>
  <si>
    <t>検査業務</t>
    <rPh sb="0" eb="2">
      <t>ケンサ</t>
    </rPh>
    <rPh sb="2" eb="4">
      <t>ギョウム</t>
    </rPh>
    <phoneticPr fontId="5"/>
  </si>
  <si>
    <t>宿舎整備事業</t>
    <rPh sb="0" eb="2">
      <t>シュクシャ</t>
    </rPh>
    <rPh sb="2" eb="6">
      <t>セイビジギョウ</t>
    </rPh>
    <phoneticPr fontId="5"/>
  </si>
  <si>
    <t>研修受講料</t>
    <rPh sb="0" eb="5">
      <t>ケンシュウジュコウリョウ</t>
    </rPh>
    <phoneticPr fontId="26"/>
  </si>
  <si>
    <t>日本工機株式会社</t>
  </si>
  <si>
    <t>ダイキン工業株式会社</t>
  </si>
  <si>
    <t>株式会社銀座銃砲店</t>
  </si>
  <si>
    <t>株式会社日立製作所</t>
  </si>
  <si>
    <t>株式会社ＪＡＬＵＸ</t>
  </si>
  <si>
    <t>山甚物産株式会社</t>
  </si>
  <si>
    <t>旭精機工業株式会社</t>
  </si>
  <si>
    <t>株式会社ＨＡＭＡＮＩ</t>
  </si>
  <si>
    <t>株式会社マルミヤ</t>
  </si>
  <si>
    <t>日本特装株式会社</t>
  </si>
  <si>
    <t>弾薬購入</t>
    <rPh sb="0" eb="4">
      <t>ダンヤクコウニュウ</t>
    </rPh>
    <phoneticPr fontId="5"/>
  </si>
  <si>
    <t>調査業務</t>
    <rPh sb="0" eb="4">
      <t>チョウサギョウム</t>
    </rPh>
    <phoneticPr fontId="5"/>
  </si>
  <si>
    <t>弾薬保管</t>
    <rPh sb="0" eb="2">
      <t>ダンヤク</t>
    </rPh>
    <rPh sb="2" eb="4">
      <t>ホカン</t>
    </rPh>
    <phoneticPr fontId="5"/>
  </si>
  <si>
    <t>物品修繕</t>
    <rPh sb="0" eb="4">
      <t>ブッピンシュウゼン</t>
    </rPh>
    <phoneticPr fontId="5"/>
  </si>
  <si>
    <t>国庫債務負担行為等</t>
  </si>
  <si>
    <t>公益財団法人日本検疫衛生協会</t>
  </si>
  <si>
    <t>公益財団法人海上保安協会</t>
  </si>
  <si>
    <t>一般社団法人共同通信社</t>
    <rPh sb="0" eb="2">
      <t>イッパン</t>
    </rPh>
    <phoneticPr fontId="5"/>
  </si>
  <si>
    <t>公益社団法人日本航空技術協会</t>
  </si>
  <si>
    <t>学校法人アテネ・フランセ</t>
  </si>
  <si>
    <t>医療法人東翔会</t>
  </si>
  <si>
    <t>一般財団法人健康医学協会</t>
  </si>
  <si>
    <t>一般社団法人　日本環境測定分析協会</t>
  </si>
  <si>
    <t>一般社団法人日本秘書協会</t>
  </si>
  <si>
    <t>社会福祉法人大阪市北区社会福祉協議会</t>
    <rPh sb="6" eb="9">
      <t>オオサカシ</t>
    </rPh>
    <rPh sb="13" eb="18">
      <t>フクシキョウギカイ</t>
    </rPh>
    <phoneticPr fontId="5"/>
  </si>
  <si>
    <t>予防接種</t>
    <rPh sb="0" eb="4">
      <t>ヨボウセッシュ</t>
    </rPh>
    <phoneticPr fontId="5"/>
  </si>
  <si>
    <t>業務用物品購入</t>
    <rPh sb="0" eb="5">
      <t>ギョウムヨウブッピン</t>
    </rPh>
    <rPh sb="5" eb="7">
      <t>コウニュウ</t>
    </rPh>
    <phoneticPr fontId="26"/>
  </si>
  <si>
    <t>研修受講料</t>
    <rPh sb="0" eb="4">
      <t>ケンシュウジュコウ</t>
    </rPh>
    <rPh sb="4" eb="5">
      <t>リョウ</t>
    </rPh>
    <phoneticPr fontId="26"/>
  </si>
  <si>
    <t>広告掲載料</t>
    <rPh sb="0" eb="5">
      <t>コウコクケイサイリョウ</t>
    </rPh>
    <phoneticPr fontId="5"/>
  </si>
  <si>
    <t>健康診断等</t>
    <rPh sb="0" eb="4">
      <t>ケンコウシンダン</t>
    </rPh>
    <rPh sb="4" eb="5">
      <t>トウ</t>
    </rPh>
    <phoneticPr fontId="5"/>
  </si>
  <si>
    <t>第三管区海上保安本部</t>
  </si>
  <si>
    <t>第十一管区海上保安本部</t>
  </si>
  <si>
    <t>第五管区海上保安本部</t>
  </si>
  <si>
    <t>第七管区海上保安本部</t>
  </si>
  <si>
    <t>第一管区海上保安本部</t>
  </si>
  <si>
    <t>第二管区海上保安本部</t>
  </si>
  <si>
    <t>第十管区海上保安本部</t>
  </si>
  <si>
    <t>第八管区海上保安本部</t>
  </si>
  <si>
    <t>第六管区海上保安本部</t>
  </si>
  <si>
    <t>第四管区海上保安本部</t>
  </si>
  <si>
    <t>警備・救難体制に関する計画等の企画立案、調達関係事務</t>
  </si>
  <si>
    <t>有限会社涼熱空調</t>
  </si>
  <si>
    <t>トヨタモビリティサービス株式会社</t>
  </si>
  <si>
    <t>ゴールデン文具株式会社</t>
  </si>
  <si>
    <t>吉田電設株式会社</t>
  </si>
  <si>
    <t>株式会社ナガワ</t>
  </si>
  <si>
    <t>東京電力エナジーパートナー株式会社</t>
  </si>
  <si>
    <t>株式会社　オオニシ</t>
  </si>
  <si>
    <t>神山産業株式会社</t>
  </si>
  <si>
    <t>株式会社ジョーエイ</t>
  </si>
  <si>
    <t>設備工事</t>
  </si>
  <si>
    <t>業務用物品借入</t>
    <rPh sb="0" eb="2">
      <t>ギョウム</t>
    </rPh>
    <rPh sb="2" eb="3">
      <t>ヨウ</t>
    </rPh>
    <rPh sb="3" eb="5">
      <t>ブッピン</t>
    </rPh>
    <rPh sb="5" eb="7">
      <t>カリイレ</t>
    </rPh>
    <phoneticPr fontId="26"/>
  </si>
  <si>
    <t>業務用物品購入</t>
    <rPh sb="0" eb="7">
      <t>ギョウムヨウブッピンコウニュウ</t>
    </rPh>
    <phoneticPr fontId="26"/>
  </si>
  <si>
    <t>業務用物品保守</t>
    <rPh sb="0" eb="2">
      <t>ギョウム</t>
    </rPh>
    <rPh sb="2" eb="3">
      <t>ヨウ</t>
    </rPh>
    <rPh sb="3" eb="5">
      <t>ブッピン</t>
    </rPh>
    <rPh sb="5" eb="7">
      <t>ホシュ</t>
    </rPh>
    <phoneticPr fontId="26"/>
  </si>
  <si>
    <t>光熱水料金</t>
    <rPh sb="0" eb="5">
      <t>コウネツスイリョウキン</t>
    </rPh>
    <phoneticPr fontId="26"/>
  </si>
  <si>
    <t>業務用物品借入</t>
    <rPh sb="0" eb="5">
      <t>ギョウムヨウブッピン</t>
    </rPh>
    <rPh sb="5" eb="7">
      <t>カリイレ</t>
    </rPh>
    <phoneticPr fontId="26"/>
  </si>
  <si>
    <t>空港施設株式会社</t>
  </si>
  <si>
    <t>株式会社東横イン</t>
  </si>
  <si>
    <t>関西エアポート株式会社</t>
  </si>
  <si>
    <t>住宅情報センター株式会社</t>
  </si>
  <si>
    <t>中間貯蔵・環境安全事業株式会社</t>
  </si>
  <si>
    <t>中部興産株式会社</t>
  </si>
  <si>
    <t>九州電力株式会社</t>
  </si>
  <si>
    <t>東京はしけ運送事業協同組合</t>
  </si>
  <si>
    <t>桜ホース株式会社</t>
  </si>
  <si>
    <t>施設等借料</t>
  </si>
  <si>
    <t>光熱水料金</t>
  </si>
  <si>
    <t>庁舎維持管理</t>
  </si>
  <si>
    <t>廃棄物処理</t>
    <rPh sb="0" eb="5">
      <t>ハイキブツショリ</t>
    </rPh>
    <phoneticPr fontId="26"/>
  </si>
  <si>
    <t>業務用物品修繕</t>
    <rPh sb="0" eb="2">
      <t>ギョウム</t>
    </rPh>
    <rPh sb="2" eb="3">
      <t>ヨウ</t>
    </rPh>
    <rPh sb="3" eb="5">
      <t>ブッピン</t>
    </rPh>
    <rPh sb="5" eb="7">
      <t>シュウゼン</t>
    </rPh>
    <phoneticPr fontId="26"/>
  </si>
  <si>
    <t>公益社団法人　神戸海難防止研究会</t>
  </si>
  <si>
    <t>独立行政法人　都市再生機構</t>
  </si>
  <si>
    <t>国立大学法人　琉球大学</t>
  </si>
  <si>
    <t>医療法人上善会</t>
  </si>
  <si>
    <t>一般社団法人日本マリン事業協会</t>
  </si>
  <si>
    <t>医療法人社団葵会</t>
  </si>
  <si>
    <t>医療法人社団景翠会</t>
  </si>
  <si>
    <t>施設借上</t>
    <rPh sb="0" eb="2">
      <t>シセツ</t>
    </rPh>
    <rPh sb="2" eb="4">
      <t>カリア</t>
    </rPh>
    <phoneticPr fontId="26"/>
  </si>
  <si>
    <t>業務用物品買入</t>
    <rPh sb="0" eb="5">
      <t>ギョウムヨウブッピン</t>
    </rPh>
    <rPh sb="5" eb="7">
      <t>カイイレ</t>
    </rPh>
    <phoneticPr fontId="26"/>
  </si>
  <si>
    <t>検査業務等</t>
  </si>
  <si>
    <t>健康診断等</t>
    <rPh sb="0" eb="4">
      <t>ケンコウシンダン</t>
    </rPh>
    <rPh sb="4" eb="5">
      <t>トウ</t>
    </rPh>
    <phoneticPr fontId="26"/>
  </si>
  <si>
    <t>大阪府</t>
  </si>
  <si>
    <t>高知県</t>
  </si>
  <si>
    <t>沖縄県</t>
  </si>
  <si>
    <t>石垣市</t>
  </si>
  <si>
    <t>宮古島市</t>
  </si>
  <si>
    <t>神奈川県</t>
  </si>
  <si>
    <t>小豆島町</t>
  </si>
  <si>
    <t>北斗市</t>
  </si>
  <si>
    <t>長崎県</t>
  </si>
  <si>
    <t>下田市</t>
    <rPh sb="0" eb="2">
      <t>シモダ</t>
    </rPh>
    <rPh sb="2" eb="3">
      <t>シ</t>
    </rPh>
    <phoneticPr fontId="5"/>
  </si>
  <si>
    <t>随意契約
（その他）</t>
    <rPh sb="0" eb="2">
      <t>ズイイ</t>
    </rPh>
    <rPh sb="2" eb="4">
      <t>ケイヤク</t>
    </rPh>
    <rPh sb="8" eb="9">
      <t>タ</t>
    </rPh>
    <phoneticPr fontId="31"/>
  </si>
  <si>
    <t>☑</t>
  </si>
  <si>
    <t>件数</t>
  </si>
  <si>
    <t>海上犯罪の予防及び法令の励行</t>
    <rPh sb="0" eb="4">
      <t>カイジョウハンザイ</t>
    </rPh>
    <rPh sb="5" eb="7">
      <t>ヨボウ</t>
    </rPh>
    <rPh sb="7" eb="8">
      <t>オヨ</t>
    </rPh>
    <rPh sb="9" eb="11">
      <t>ホウレイ</t>
    </rPh>
    <rPh sb="12" eb="14">
      <t>レイコウ</t>
    </rPh>
    <phoneticPr fontId="5"/>
  </si>
  <si>
    <t>立入検査数</t>
  </si>
  <si>
    <t>航海日当食卓料</t>
    <rPh sb="0" eb="7">
      <t>コウカイニットウショクタクリョウ</t>
    </rPh>
    <phoneticPr fontId="5"/>
  </si>
  <si>
    <t>旅費等</t>
    <rPh sb="0" eb="3">
      <t>リョヒトウ</t>
    </rPh>
    <phoneticPr fontId="5"/>
  </si>
  <si>
    <t>非常勤職員手当</t>
    <rPh sb="0" eb="7">
      <t>ヒジョウキンショクインテアテ</t>
    </rPh>
    <phoneticPr fontId="5"/>
  </si>
  <si>
    <t>船艇に乗船した際に支払われる経費</t>
    <rPh sb="0" eb="2">
      <t>センテイ</t>
    </rPh>
    <rPh sb="3" eb="5">
      <t>ジョウセン</t>
    </rPh>
    <rPh sb="7" eb="8">
      <t>サイ</t>
    </rPh>
    <rPh sb="9" eb="11">
      <t>シハラ</t>
    </rPh>
    <rPh sb="14" eb="16">
      <t>ケイヒ</t>
    </rPh>
    <phoneticPr fontId="5"/>
  </si>
  <si>
    <t>業務に従事するための経費</t>
    <rPh sb="0" eb="2">
      <t>ギョウム</t>
    </rPh>
    <rPh sb="3" eb="5">
      <t>ジュウジ</t>
    </rPh>
    <rPh sb="10" eb="12">
      <t>ケイヒ</t>
    </rPh>
    <phoneticPr fontId="5"/>
  </si>
  <si>
    <t>非常勤職員に支払われる経費</t>
    <rPh sb="0" eb="5">
      <t>ヒジョウキンショクイン</t>
    </rPh>
    <rPh sb="6" eb="8">
      <t>シハラ</t>
    </rPh>
    <rPh sb="11" eb="13">
      <t>ケイヒ</t>
    </rPh>
    <phoneticPr fontId="5"/>
  </si>
  <si>
    <t>I.第十一管区海上保安本部</t>
  </si>
  <si>
    <t>第九管区海上保安本部</t>
  </si>
  <si>
    <t>装備費</t>
    <rPh sb="0" eb="3">
      <t>ソウビヒ</t>
    </rPh>
    <phoneticPr fontId="5"/>
  </si>
  <si>
    <t>庁費</t>
    <rPh sb="0" eb="1">
      <t>チョウ</t>
    </rPh>
    <rPh sb="1" eb="2">
      <t>ヒ</t>
    </rPh>
    <phoneticPr fontId="5"/>
  </si>
  <si>
    <t>船舶購入費</t>
    <rPh sb="0" eb="2">
      <t>センパク</t>
    </rPh>
    <rPh sb="2" eb="5">
      <t>コウニュウヒ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</si>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</sst>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261</xdr:row>
      <xdr:rowOff>317500</xdr:rowOff>
    </xdr:from>
    <xdr:to>
      <xdr:col>46</xdr:col>
      <xdr:colOff>154812</xdr:colOff>
      <xdr:row>289</xdr:row>
      <xdr:rowOff>88901</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655" b="1192"/>
        <a:stretch/>
      </xdr:blipFill>
      <xdr:spPr>
        <a:xfrm>
          <a:off x="1955800" y="35585400"/>
          <a:ext cx="7546212" cy="10528301"/>
        </a:xfrm>
        <a:prstGeom prst="rect">
          <a:avLst/>
        </a:prstGeom>
      </xdr:spPr>
    </xdr:pic>
    <xdr:clientData/>
  </xdr:twoCellAnchor>
  <xdr:twoCellAnchor editAs="oneCell">
    <xdr:from>
      <xdr:col>11</xdr:col>
      <xdr:colOff>25400</xdr:colOff>
      <xdr:row>289</xdr:row>
      <xdr:rowOff>127000</xdr:rowOff>
    </xdr:from>
    <xdr:to>
      <xdr:col>46</xdr:col>
      <xdr:colOff>0</xdr:colOff>
      <xdr:row>299</xdr:row>
      <xdr:rowOff>292100</xdr:rowOff>
    </xdr:to>
    <xdr:pic>
      <xdr:nvPicPr>
        <xdr:cNvPr id="5" name="図 4">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4813"/>
        <a:stretch/>
      </xdr:blipFill>
      <xdr:spPr>
        <a:xfrm>
          <a:off x="2260600" y="46151800"/>
          <a:ext cx="7086600" cy="3352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625" sqref="A625:XFD6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354</v>
      </c>
      <c r="AJ2" s="124" t="s">
        <v>682</v>
      </c>
      <c r="AK2" s="124"/>
      <c r="AL2" s="124"/>
      <c r="AM2" s="124"/>
      <c r="AN2" s="90" t="s">
        <v>354</v>
      </c>
      <c r="AO2" s="124">
        <v>21</v>
      </c>
      <c r="AP2" s="124"/>
      <c r="AQ2" s="124"/>
      <c r="AR2" s="91" t="s">
        <v>354</v>
      </c>
      <c r="AS2" s="125">
        <v>202</v>
      </c>
      <c r="AT2" s="125"/>
      <c r="AU2" s="125"/>
      <c r="AV2" s="90" t="str">
        <f>IF(AW2="","","-")</f>
        <v/>
      </c>
      <c r="AW2" s="126"/>
      <c r="AX2" s="126"/>
    </row>
    <row r="3" spans="1:50" ht="21" customHeight="1" thickBot="1" x14ac:dyDescent="0.2">
      <c r="A3" s="127" t="s">
        <v>672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681</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383</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678</v>
      </c>
      <c r="AF5" s="167"/>
      <c r="AG5" s="167"/>
      <c r="AH5" s="167"/>
      <c r="AI5" s="167"/>
      <c r="AJ5" s="167"/>
      <c r="AK5" s="167"/>
      <c r="AL5" s="167"/>
      <c r="AM5" s="167"/>
      <c r="AN5" s="167"/>
      <c r="AO5" s="167"/>
      <c r="AP5" s="168"/>
      <c r="AQ5" s="169" t="s">
        <v>680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675</v>
      </c>
      <c r="H7" s="178"/>
      <c r="I7" s="178"/>
      <c r="J7" s="178"/>
      <c r="K7" s="178"/>
      <c r="L7" s="178"/>
      <c r="M7" s="178"/>
      <c r="N7" s="178"/>
      <c r="O7" s="178"/>
      <c r="P7" s="178"/>
      <c r="Q7" s="178"/>
      <c r="R7" s="178"/>
      <c r="S7" s="178"/>
      <c r="T7" s="178"/>
      <c r="U7" s="178"/>
      <c r="V7" s="178"/>
      <c r="W7" s="178"/>
      <c r="X7" s="179"/>
      <c r="Y7" s="180" t="s">
        <v>339</v>
      </c>
      <c r="Z7" s="181"/>
      <c r="AA7" s="181"/>
      <c r="AB7" s="181"/>
      <c r="AC7" s="181"/>
      <c r="AD7" s="182"/>
      <c r="AE7" s="183" t="s">
        <v>676</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228</v>
      </c>
      <c r="B8" s="154"/>
      <c r="C8" s="154"/>
      <c r="D8" s="154"/>
      <c r="E8" s="154"/>
      <c r="F8" s="155"/>
      <c r="G8" s="156" t="str">
        <f>入力規則等!A27</f>
        <v>海洋政策、交通安全対策、2020年東京オリパラ</v>
      </c>
      <c r="H8" s="157"/>
      <c r="I8" s="157"/>
      <c r="J8" s="157"/>
      <c r="K8" s="157"/>
      <c r="L8" s="157"/>
      <c r="M8" s="157"/>
      <c r="N8" s="157"/>
      <c r="O8" s="157"/>
      <c r="P8" s="157"/>
      <c r="Q8" s="157"/>
      <c r="R8" s="157"/>
      <c r="S8" s="157"/>
      <c r="T8" s="157"/>
      <c r="U8" s="157"/>
      <c r="V8" s="157"/>
      <c r="W8" s="157"/>
      <c r="X8" s="158"/>
      <c r="Y8" s="159" t="s">
        <v>229</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90" customHeight="1" x14ac:dyDescent="0.15">
      <c r="A10" s="130" t="s">
        <v>28</v>
      </c>
      <c r="B10" s="131"/>
      <c r="C10" s="131"/>
      <c r="D10" s="131"/>
      <c r="E10" s="131"/>
      <c r="F10" s="131"/>
      <c r="G10" s="132" t="s">
        <v>684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486</v>
      </c>
      <c r="Q12" s="151"/>
      <c r="R12" s="151"/>
      <c r="S12" s="151"/>
      <c r="T12" s="151"/>
      <c r="U12" s="151"/>
      <c r="V12" s="152"/>
      <c r="W12" s="150" t="s">
        <v>638</v>
      </c>
      <c r="X12" s="151"/>
      <c r="Y12" s="151"/>
      <c r="Z12" s="151"/>
      <c r="AA12" s="151"/>
      <c r="AB12" s="151"/>
      <c r="AC12" s="152"/>
      <c r="AD12" s="150" t="s">
        <v>640</v>
      </c>
      <c r="AE12" s="151"/>
      <c r="AF12" s="151"/>
      <c r="AG12" s="151"/>
      <c r="AH12" s="151"/>
      <c r="AI12" s="151"/>
      <c r="AJ12" s="152"/>
      <c r="AK12" s="150" t="s">
        <v>658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7982</v>
      </c>
      <c r="Q13" s="190"/>
      <c r="R13" s="190"/>
      <c r="S13" s="190"/>
      <c r="T13" s="190"/>
      <c r="U13" s="190"/>
      <c r="V13" s="191"/>
      <c r="W13" s="189">
        <v>8897</v>
      </c>
      <c r="X13" s="190"/>
      <c r="Y13" s="190"/>
      <c r="Z13" s="190"/>
      <c r="AA13" s="190"/>
      <c r="AB13" s="190"/>
      <c r="AC13" s="191"/>
      <c r="AD13" s="189">
        <v>10170</v>
      </c>
      <c r="AE13" s="190"/>
      <c r="AF13" s="190"/>
      <c r="AG13" s="190"/>
      <c r="AH13" s="190"/>
      <c r="AI13" s="190"/>
      <c r="AJ13" s="191"/>
      <c r="AK13" s="189">
        <v>8798</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3432</v>
      </c>
      <c r="Q14" s="190"/>
      <c r="R14" s="190"/>
      <c r="S14" s="190"/>
      <c r="T14" s="190"/>
      <c r="U14" s="190"/>
      <c r="V14" s="191"/>
      <c r="W14" s="189">
        <v>2043</v>
      </c>
      <c r="X14" s="190"/>
      <c r="Y14" s="190"/>
      <c r="Z14" s="190"/>
      <c r="AA14" s="190"/>
      <c r="AB14" s="190"/>
      <c r="AC14" s="191"/>
      <c r="AD14" s="189">
        <v>825</v>
      </c>
      <c r="AE14" s="190"/>
      <c r="AF14" s="190"/>
      <c r="AG14" s="190"/>
      <c r="AH14" s="190"/>
      <c r="AI14" s="190"/>
      <c r="AJ14" s="191"/>
      <c r="AK14" s="189">
        <v>1608</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1608</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785</v>
      </c>
      <c r="Q16" s="190"/>
      <c r="R16" s="190"/>
      <c r="S16" s="190"/>
      <c r="T16" s="190"/>
      <c r="U16" s="190"/>
      <c r="V16" s="191"/>
      <c r="W16" s="189">
        <v>3372</v>
      </c>
      <c r="X16" s="190"/>
      <c r="Y16" s="190"/>
      <c r="Z16" s="190"/>
      <c r="AA16" s="190"/>
      <c r="AB16" s="190"/>
      <c r="AC16" s="191"/>
      <c r="AD16" s="189">
        <v>2754</v>
      </c>
      <c r="AE16" s="190"/>
      <c r="AF16" s="190"/>
      <c r="AG16" s="190"/>
      <c r="AH16" s="190"/>
      <c r="AI16" s="190"/>
      <c r="AJ16" s="191"/>
      <c r="AK16" s="189">
        <v>1173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-3372</v>
      </c>
      <c r="Q17" s="190"/>
      <c r="R17" s="190"/>
      <c r="S17" s="190"/>
      <c r="T17" s="190"/>
      <c r="U17" s="190"/>
      <c r="V17" s="191"/>
      <c r="W17" s="189">
        <v>-2754</v>
      </c>
      <c r="X17" s="190"/>
      <c r="Y17" s="190"/>
      <c r="Z17" s="190"/>
      <c r="AA17" s="190"/>
      <c r="AB17" s="190"/>
      <c r="AC17" s="191"/>
      <c r="AD17" s="189">
        <v>-1173</v>
      </c>
      <c r="AE17" s="190"/>
      <c r="AF17" s="190"/>
      <c r="AG17" s="190"/>
      <c r="AH17" s="190"/>
      <c r="AI17" s="190"/>
      <c r="AJ17" s="191"/>
      <c r="AK17" s="189" t="s">
        <v>676</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676</v>
      </c>
      <c r="Q18" s="190"/>
      <c r="R18" s="190"/>
      <c r="S18" s="190"/>
      <c r="T18" s="190"/>
      <c r="U18" s="190"/>
      <c r="V18" s="191"/>
      <c r="W18" s="189" t="s">
        <v>676</v>
      </c>
      <c r="X18" s="190"/>
      <c r="Y18" s="190"/>
      <c r="Z18" s="190"/>
      <c r="AA18" s="190"/>
      <c r="AB18" s="190"/>
      <c r="AC18" s="191"/>
      <c r="AD18" s="189" t="s">
        <v>676</v>
      </c>
      <c r="AE18" s="190"/>
      <c r="AF18" s="190"/>
      <c r="AG18" s="190"/>
      <c r="AH18" s="190"/>
      <c r="AI18" s="190"/>
      <c r="AJ18" s="191"/>
      <c r="AK18" s="189" t="s">
        <v>676</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8827</v>
      </c>
      <c r="Q19" s="215"/>
      <c r="R19" s="215"/>
      <c r="S19" s="215"/>
      <c r="T19" s="215"/>
      <c r="U19" s="215"/>
      <c r="V19" s="216"/>
      <c r="W19" s="214">
        <f>SUM(W13:AC18)</f>
        <v>11558</v>
      </c>
      <c r="X19" s="215"/>
      <c r="Y19" s="215"/>
      <c r="Z19" s="215"/>
      <c r="AA19" s="215"/>
      <c r="AB19" s="215"/>
      <c r="AC19" s="216"/>
      <c r="AD19" s="214">
        <f>SUM(AD13:AJ18)</f>
        <v>12576</v>
      </c>
      <c r="AE19" s="215"/>
      <c r="AF19" s="215"/>
      <c r="AG19" s="215"/>
      <c r="AH19" s="215"/>
      <c r="AI19" s="215"/>
      <c r="AJ19" s="216"/>
      <c r="AK19" s="214">
        <f>SUM(AK13:AQ18)-AK15</f>
        <v>11579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8602</v>
      </c>
      <c r="Q20" s="190"/>
      <c r="R20" s="190"/>
      <c r="S20" s="190"/>
      <c r="T20" s="190"/>
      <c r="U20" s="190"/>
      <c r="V20" s="191"/>
      <c r="W20" s="189">
        <v>11144</v>
      </c>
      <c r="X20" s="190"/>
      <c r="Y20" s="190"/>
      <c r="Z20" s="190"/>
      <c r="AA20" s="190"/>
      <c r="AB20" s="190"/>
      <c r="AC20" s="191"/>
      <c r="AD20" s="189">
        <v>12038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0.97451002605641779</v>
      </c>
      <c r="Q21" s="233"/>
      <c r="R21" s="233"/>
      <c r="S21" s="233"/>
      <c r="T21" s="233"/>
      <c r="U21" s="233"/>
      <c r="V21" s="233"/>
      <c r="W21" s="233">
        <f>IF(W19=0, "-", SUM(W20)/W19)</f>
        <v>0.9641806540924035</v>
      </c>
      <c r="X21" s="233"/>
      <c r="Y21" s="233"/>
      <c r="Z21" s="233"/>
      <c r="AA21" s="233"/>
      <c r="AB21" s="233"/>
      <c r="AC21" s="233"/>
      <c r="AD21" s="233">
        <f>IF(AD19=0, "-", SUM(AD20)/AD19)</f>
        <v>0.95722010178117045</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308</v>
      </c>
      <c r="H22" s="232"/>
      <c r="I22" s="232"/>
      <c r="J22" s="232"/>
      <c r="K22" s="232"/>
      <c r="L22" s="232"/>
      <c r="M22" s="232"/>
      <c r="N22" s="232"/>
      <c r="O22" s="232"/>
      <c r="P22" s="233">
        <f>IF(P20=0, "-", SUM(P20)/SUM(P13,P14))</f>
        <v>0.75363588575433682</v>
      </c>
      <c r="Q22" s="233"/>
      <c r="R22" s="233"/>
      <c r="S22" s="233"/>
      <c r="T22" s="233"/>
      <c r="U22" s="233"/>
      <c r="V22" s="233"/>
      <c r="W22" s="233">
        <f>IF(W20=0, "-", SUM(W20)/SUM(W13,W14))</f>
        <v>1.0186471663619745</v>
      </c>
      <c r="X22" s="233"/>
      <c r="Y22" s="233"/>
      <c r="Z22" s="233"/>
      <c r="AA22" s="233"/>
      <c r="AB22" s="233"/>
      <c r="AC22" s="233"/>
      <c r="AD22" s="233">
        <f>IF(AD20=0, "-", SUM(AD20)/SUM(AD13,AD14))</f>
        <v>1.0948613005911778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673</v>
      </c>
      <c r="B23" s="283"/>
      <c r="C23" s="283"/>
      <c r="D23" s="283"/>
      <c r="E23" s="283"/>
      <c r="F23" s="284"/>
      <c r="G23" s="288" t="s">
        <v>298</v>
      </c>
      <c r="H23" s="245"/>
      <c r="I23" s="245"/>
      <c r="J23" s="245"/>
      <c r="K23" s="245"/>
      <c r="L23" s="245"/>
      <c r="M23" s="245"/>
      <c r="N23" s="245"/>
      <c r="O23" s="289"/>
      <c r="P23" s="290" t="s">
        <v>671</v>
      </c>
      <c r="Q23" s="245"/>
      <c r="R23" s="245"/>
      <c r="S23" s="245"/>
      <c r="T23" s="245"/>
      <c r="U23" s="245"/>
      <c r="V23" s="289"/>
      <c r="W23" s="244" t="s">
        <v>297</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865</v>
      </c>
      <c r="H24" s="292"/>
      <c r="I24" s="292"/>
      <c r="J24" s="292"/>
      <c r="K24" s="292"/>
      <c r="L24" s="292"/>
      <c r="M24" s="292"/>
      <c r="N24" s="292"/>
      <c r="O24" s="293"/>
      <c r="P24" s="294">
        <v>1239</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866</v>
      </c>
      <c r="H25" s="229"/>
      <c r="I25" s="229"/>
      <c r="J25" s="229"/>
      <c r="K25" s="229"/>
      <c r="L25" s="229"/>
      <c r="M25" s="229"/>
      <c r="N25" s="229"/>
      <c r="O25" s="230"/>
      <c r="P25" s="189">
        <v>131</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867</v>
      </c>
      <c r="H26" s="229"/>
      <c r="I26" s="229"/>
      <c r="J26" s="229"/>
      <c r="K26" s="229"/>
      <c r="L26" s="229"/>
      <c r="M26" s="229"/>
      <c r="N26" s="229"/>
      <c r="O26" s="230"/>
      <c r="P26" s="189">
        <v>238</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1608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649</v>
      </c>
      <c r="B31" s="257"/>
      <c r="C31" s="257"/>
      <c r="D31" s="257"/>
      <c r="E31" s="257"/>
      <c r="F31" s="258"/>
      <c r="G31" s="259" t="s">
        <v>687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650</v>
      </c>
      <c r="B32" s="263"/>
      <c r="C32" s="263"/>
      <c r="D32" s="263"/>
      <c r="E32" s="263"/>
      <c r="F32" s="264"/>
      <c r="G32" s="268" t="s">
        <v>642</v>
      </c>
      <c r="H32" s="269"/>
      <c r="I32" s="269"/>
      <c r="J32" s="269"/>
      <c r="K32" s="269"/>
      <c r="L32" s="269"/>
      <c r="M32" s="269"/>
      <c r="N32" s="269"/>
      <c r="O32" s="269"/>
      <c r="P32" s="270" t="s">
        <v>641</v>
      </c>
      <c r="Q32" s="269"/>
      <c r="R32" s="269"/>
      <c r="S32" s="269"/>
      <c r="T32" s="269"/>
      <c r="U32" s="269"/>
      <c r="V32" s="269"/>
      <c r="W32" s="269"/>
      <c r="X32" s="271"/>
      <c r="Y32" s="272"/>
      <c r="Z32" s="273"/>
      <c r="AA32" s="274"/>
      <c r="AB32" s="275" t="s">
        <v>11</v>
      </c>
      <c r="AC32" s="275"/>
      <c r="AD32" s="275"/>
      <c r="AE32" s="305" t="s">
        <v>486</v>
      </c>
      <c r="AF32" s="306"/>
      <c r="AG32" s="306"/>
      <c r="AH32" s="307"/>
      <c r="AI32" s="305" t="s">
        <v>638</v>
      </c>
      <c r="AJ32" s="306"/>
      <c r="AK32" s="306"/>
      <c r="AL32" s="307"/>
      <c r="AM32" s="305" t="s">
        <v>454</v>
      </c>
      <c r="AN32" s="306"/>
      <c r="AO32" s="306"/>
      <c r="AP32" s="307"/>
      <c r="AQ32" s="308" t="s">
        <v>485</v>
      </c>
      <c r="AR32" s="309"/>
      <c r="AS32" s="309"/>
      <c r="AT32" s="310"/>
      <c r="AU32" s="308" t="s">
        <v>659</v>
      </c>
      <c r="AV32" s="309"/>
      <c r="AW32" s="309"/>
      <c r="AX32" s="311"/>
    </row>
    <row r="33" spans="1:51" ht="23.25" customHeight="1" x14ac:dyDescent="0.15">
      <c r="A33" s="262"/>
      <c r="B33" s="263"/>
      <c r="C33" s="263"/>
      <c r="D33" s="263"/>
      <c r="E33" s="263"/>
      <c r="F33" s="264"/>
      <c r="G33" s="312" t="s">
        <v>685</v>
      </c>
      <c r="H33" s="313"/>
      <c r="I33" s="313"/>
      <c r="J33" s="313"/>
      <c r="K33" s="313"/>
      <c r="L33" s="313"/>
      <c r="M33" s="313"/>
      <c r="N33" s="313"/>
      <c r="O33" s="314"/>
      <c r="P33" s="318" t="s">
        <v>686</v>
      </c>
      <c r="Q33" s="319"/>
      <c r="R33" s="319"/>
      <c r="S33" s="319"/>
      <c r="T33" s="319"/>
      <c r="U33" s="319"/>
      <c r="V33" s="319"/>
      <c r="W33" s="319"/>
      <c r="X33" s="320"/>
      <c r="Y33" s="324" t="s">
        <v>49</v>
      </c>
      <c r="Z33" s="325"/>
      <c r="AA33" s="326"/>
      <c r="AB33" s="304" t="s">
        <v>691</v>
      </c>
      <c r="AC33" s="304"/>
      <c r="AD33" s="304"/>
      <c r="AE33" s="297">
        <v>1661</v>
      </c>
      <c r="AF33" s="297"/>
      <c r="AG33" s="297"/>
      <c r="AH33" s="297"/>
      <c r="AI33" s="297">
        <v>1509</v>
      </c>
      <c r="AJ33" s="297"/>
      <c r="AK33" s="297"/>
      <c r="AL33" s="297"/>
      <c r="AM33" s="297">
        <v>1414</v>
      </c>
      <c r="AN33" s="297"/>
      <c r="AO33" s="297"/>
      <c r="AP33" s="297"/>
      <c r="AQ33" s="297" t="s">
        <v>676</v>
      </c>
      <c r="AR33" s="297"/>
      <c r="AS33" s="297"/>
      <c r="AT33" s="297"/>
      <c r="AU33" s="298" t="s">
        <v>676</v>
      </c>
      <c r="AV33" s="299"/>
      <c r="AW33" s="299"/>
      <c r="AX33" s="300"/>
    </row>
    <row r="34" spans="1:51" ht="23.25" customHeight="1" x14ac:dyDescent="0.15">
      <c r="A34" s="265"/>
      <c r="B34" s="266"/>
      <c r="C34" s="266"/>
      <c r="D34" s="266"/>
      <c r="E34" s="266"/>
      <c r="F34" s="267"/>
      <c r="G34" s="315"/>
      <c r="H34" s="316"/>
      <c r="I34" s="316"/>
      <c r="J34" s="316"/>
      <c r="K34" s="316"/>
      <c r="L34" s="316"/>
      <c r="M34" s="316"/>
      <c r="N34" s="316"/>
      <c r="O34" s="317"/>
      <c r="P34" s="321"/>
      <c r="Q34" s="322"/>
      <c r="R34" s="322"/>
      <c r="S34" s="322"/>
      <c r="T34" s="322"/>
      <c r="U34" s="322"/>
      <c r="V34" s="322"/>
      <c r="W34" s="322"/>
      <c r="X34" s="323"/>
      <c r="Y34" s="301" t="s">
        <v>50</v>
      </c>
      <c r="Z34" s="302"/>
      <c r="AA34" s="303"/>
      <c r="AB34" s="304" t="s">
        <v>691</v>
      </c>
      <c r="AC34" s="304"/>
      <c r="AD34" s="304"/>
      <c r="AE34" s="297" t="s">
        <v>676</v>
      </c>
      <c r="AF34" s="297"/>
      <c r="AG34" s="297"/>
      <c r="AH34" s="297"/>
      <c r="AI34" s="297" t="s">
        <v>676</v>
      </c>
      <c r="AJ34" s="297"/>
      <c r="AK34" s="297"/>
      <c r="AL34" s="297"/>
      <c r="AM34" s="297" t="s">
        <v>676</v>
      </c>
      <c r="AN34" s="297"/>
      <c r="AO34" s="297"/>
      <c r="AP34" s="297"/>
      <c r="AQ34" s="297" t="s">
        <v>676</v>
      </c>
      <c r="AR34" s="297"/>
      <c r="AS34" s="297"/>
      <c r="AT34" s="297"/>
      <c r="AU34" s="298" t="s">
        <v>676</v>
      </c>
      <c r="AV34" s="299"/>
      <c r="AW34" s="299"/>
      <c r="AX34" s="300"/>
    </row>
    <row r="35" spans="1:51" ht="23.25" customHeight="1" x14ac:dyDescent="0.15">
      <c r="A35" s="345" t="s">
        <v>651</v>
      </c>
      <c r="B35" s="346"/>
      <c r="C35" s="346"/>
      <c r="D35" s="346"/>
      <c r="E35" s="346"/>
      <c r="F35" s="347"/>
      <c r="G35" s="151" t="s">
        <v>652</v>
      </c>
      <c r="H35" s="151"/>
      <c r="I35" s="151"/>
      <c r="J35" s="151"/>
      <c r="K35" s="151"/>
      <c r="L35" s="151"/>
      <c r="M35" s="151"/>
      <c r="N35" s="151"/>
      <c r="O35" s="151"/>
      <c r="P35" s="151"/>
      <c r="Q35" s="151"/>
      <c r="R35" s="151"/>
      <c r="S35" s="151"/>
      <c r="T35" s="151"/>
      <c r="U35" s="151"/>
      <c r="V35" s="151"/>
      <c r="W35" s="151"/>
      <c r="X35" s="152"/>
      <c r="Y35" s="353"/>
      <c r="Z35" s="354"/>
      <c r="AA35" s="355"/>
      <c r="AB35" s="150" t="s">
        <v>11</v>
      </c>
      <c r="AC35" s="151"/>
      <c r="AD35" s="152"/>
      <c r="AE35" s="150" t="s">
        <v>486</v>
      </c>
      <c r="AF35" s="151"/>
      <c r="AG35" s="151"/>
      <c r="AH35" s="152"/>
      <c r="AI35" s="150" t="s">
        <v>638</v>
      </c>
      <c r="AJ35" s="151"/>
      <c r="AK35" s="151"/>
      <c r="AL35" s="152"/>
      <c r="AM35" s="150" t="s">
        <v>454</v>
      </c>
      <c r="AN35" s="151"/>
      <c r="AO35" s="151"/>
      <c r="AP35" s="152"/>
      <c r="AQ35" s="356" t="s">
        <v>660</v>
      </c>
      <c r="AR35" s="357"/>
      <c r="AS35" s="357"/>
      <c r="AT35" s="357"/>
      <c r="AU35" s="357"/>
      <c r="AV35" s="357"/>
      <c r="AW35" s="357"/>
      <c r="AX35" s="358"/>
    </row>
    <row r="36" spans="1:51" ht="23.25" customHeight="1" x14ac:dyDescent="0.15">
      <c r="A36" s="348"/>
      <c r="B36" s="349"/>
      <c r="C36" s="349"/>
      <c r="D36" s="349"/>
      <c r="E36" s="349"/>
      <c r="F36" s="350"/>
      <c r="G36" s="359" t="s">
        <v>688</v>
      </c>
      <c r="H36" s="360"/>
      <c r="I36" s="360"/>
      <c r="J36" s="360"/>
      <c r="K36" s="360"/>
      <c r="L36" s="360"/>
      <c r="M36" s="360"/>
      <c r="N36" s="360"/>
      <c r="O36" s="360"/>
      <c r="P36" s="360"/>
      <c r="Q36" s="360"/>
      <c r="R36" s="360"/>
      <c r="S36" s="360"/>
      <c r="T36" s="360"/>
      <c r="U36" s="360"/>
      <c r="V36" s="360"/>
      <c r="W36" s="360"/>
      <c r="X36" s="360"/>
      <c r="Y36" s="335" t="s">
        <v>651</v>
      </c>
      <c r="Z36" s="336"/>
      <c r="AA36" s="337"/>
      <c r="AB36" s="338" t="s">
        <v>692</v>
      </c>
      <c r="AC36" s="339"/>
      <c r="AD36" s="340"/>
      <c r="AE36" s="341">
        <v>7</v>
      </c>
      <c r="AF36" s="341"/>
      <c r="AG36" s="341"/>
      <c r="AH36" s="341"/>
      <c r="AI36" s="341">
        <v>7</v>
      </c>
      <c r="AJ36" s="341"/>
      <c r="AK36" s="341"/>
      <c r="AL36" s="341"/>
      <c r="AM36" s="341">
        <v>7</v>
      </c>
      <c r="AN36" s="341"/>
      <c r="AO36" s="341"/>
      <c r="AP36" s="341"/>
      <c r="AQ36" s="342" t="s">
        <v>676</v>
      </c>
      <c r="AR36" s="343"/>
      <c r="AS36" s="343"/>
      <c r="AT36" s="343"/>
      <c r="AU36" s="343"/>
      <c r="AV36" s="343"/>
      <c r="AW36" s="343"/>
      <c r="AX36" s="344"/>
    </row>
    <row r="37" spans="1:51" ht="46.5" customHeight="1" x14ac:dyDescent="0.15">
      <c r="A37" s="351"/>
      <c r="B37" s="181"/>
      <c r="C37" s="181"/>
      <c r="D37" s="181"/>
      <c r="E37" s="181"/>
      <c r="F37" s="352"/>
      <c r="G37" s="361"/>
      <c r="H37" s="362"/>
      <c r="I37" s="362"/>
      <c r="J37" s="362"/>
      <c r="K37" s="362"/>
      <c r="L37" s="362"/>
      <c r="M37" s="362"/>
      <c r="N37" s="362"/>
      <c r="O37" s="362"/>
      <c r="P37" s="362"/>
      <c r="Q37" s="362"/>
      <c r="R37" s="362"/>
      <c r="S37" s="362"/>
      <c r="T37" s="362"/>
      <c r="U37" s="362"/>
      <c r="V37" s="362"/>
      <c r="W37" s="362"/>
      <c r="X37" s="362"/>
      <c r="Y37" s="327" t="s">
        <v>654</v>
      </c>
      <c r="Z37" s="328"/>
      <c r="AA37" s="329"/>
      <c r="AB37" s="330" t="s">
        <v>655</v>
      </c>
      <c r="AC37" s="331"/>
      <c r="AD37" s="332"/>
      <c r="AE37" s="333" t="s">
        <v>693</v>
      </c>
      <c r="AF37" s="333"/>
      <c r="AG37" s="333"/>
      <c r="AH37" s="333"/>
      <c r="AI37" s="333" t="s">
        <v>694</v>
      </c>
      <c r="AJ37" s="333"/>
      <c r="AK37" s="333"/>
      <c r="AL37" s="333"/>
      <c r="AM37" s="333" t="s">
        <v>695</v>
      </c>
      <c r="AN37" s="333"/>
      <c r="AO37" s="333"/>
      <c r="AP37" s="333"/>
      <c r="AQ37" s="333" t="s">
        <v>676</v>
      </c>
      <c r="AR37" s="333"/>
      <c r="AS37" s="333"/>
      <c r="AT37" s="333"/>
      <c r="AU37" s="333"/>
      <c r="AV37" s="333"/>
      <c r="AW37" s="333"/>
      <c r="AX37" s="334"/>
    </row>
    <row r="38" spans="1:51" ht="18.75" customHeight="1" x14ac:dyDescent="0.15">
      <c r="A38" s="378" t="s">
        <v>304</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486</v>
      </c>
      <c r="AF38" s="400"/>
      <c r="AG38" s="400"/>
      <c r="AH38" s="401"/>
      <c r="AI38" s="363" t="s">
        <v>638</v>
      </c>
      <c r="AJ38" s="363"/>
      <c r="AK38" s="363"/>
      <c r="AL38" s="364"/>
      <c r="AM38" s="363" t="s">
        <v>454</v>
      </c>
      <c r="AN38" s="363"/>
      <c r="AO38" s="363"/>
      <c r="AP38" s="364"/>
      <c r="AQ38" s="366" t="s">
        <v>217</v>
      </c>
      <c r="AR38" s="367"/>
      <c r="AS38" s="367"/>
      <c r="AT38" s="368"/>
      <c r="AU38" s="369" t="s">
        <v>125</v>
      </c>
      <c r="AV38" s="369"/>
      <c r="AW38" s="369"/>
      <c r="AX38" s="370"/>
    </row>
    <row r="39" spans="1:51" ht="18.75" customHeight="1" x14ac:dyDescent="0.15">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5"/>
      <c r="AC39" s="402"/>
      <c r="AD39" s="403"/>
      <c r="AE39" s="305"/>
      <c r="AF39" s="402"/>
      <c r="AG39" s="402"/>
      <c r="AH39" s="403"/>
      <c r="AI39" s="365"/>
      <c r="AJ39" s="365"/>
      <c r="AK39" s="365"/>
      <c r="AL39" s="305"/>
      <c r="AM39" s="365"/>
      <c r="AN39" s="365"/>
      <c r="AO39" s="365"/>
      <c r="AP39" s="305"/>
      <c r="AQ39" s="371" t="s">
        <v>676</v>
      </c>
      <c r="AR39" s="372"/>
      <c r="AS39" s="373" t="s">
        <v>218</v>
      </c>
      <c r="AT39" s="374"/>
      <c r="AU39" s="375">
        <v>7</v>
      </c>
      <c r="AV39" s="375"/>
      <c r="AW39" s="376" t="s">
        <v>166</v>
      </c>
      <c r="AX39" s="377"/>
    </row>
    <row r="40" spans="1:51" ht="23.25" customHeight="1" x14ac:dyDescent="0.15">
      <c r="A40" s="384"/>
      <c r="B40" s="382"/>
      <c r="C40" s="382"/>
      <c r="D40" s="382"/>
      <c r="E40" s="382"/>
      <c r="F40" s="383"/>
      <c r="G40" s="404" t="s">
        <v>689</v>
      </c>
      <c r="H40" s="405"/>
      <c r="I40" s="405"/>
      <c r="J40" s="405"/>
      <c r="K40" s="405"/>
      <c r="L40" s="405"/>
      <c r="M40" s="405"/>
      <c r="N40" s="405"/>
      <c r="O40" s="406"/>
      <c r="P40" s="413" t="s">
        <v>690</v>
      </c>
      <c r="Q40" s="413"/>
      <c r="R40" s="413"/>
      <c r="S40" s="413"/>
      <c r="T40" s="413"/>
      <c r="U40" s="413"/>
      <c r="V40" s="413"/>
      <c r="W40" s="413"/>
      <c r="X40" s="414"/>
      <c r="Y40" s="327" t="s">
        <v>12</v>
      </c>
      <c r="Z40" s="419"/>
      <c r="AA40" s="420"/>
      <c r="AB40" s="421" t="s">
        <v>321</v>
      </c>
      <c r="AC40" s="421"/>
      <c r="AD40" s="421"/>
      <c r="AE40" s="342">
        <v>96</v>
      </c>
      <c r="AF40" s="343"/>
      <c r="AG40" s="343"/>
      <c r="AH40" s="343"/>
      <c r="AI40" s="342">
        <v>95</v>
      </c>
      <c r="AJ40" s="343"/>
      <c r="AK40" s="343"/>
      <c r="AL40" s="343"/>
      <c r="AM40" s="342">
        <v>95</v>
      </c>
      <c r="AN40" s="343"/>
      <c r="AO40" s="343"/>
      <c r="AP40" s="343"/>
      <c r="AQ40" s="422" t="s">
        <v>676</v>
      </c>
      <c r="AR40" s="423"/>
      <c r="AS40" s="423"/>
      <c r="AT40" s="424"/>
      <c r="AU40" s="343" t="s">
        <v>676</v>
      </c>
      <c r="AV40" s="343"/>
      <c r="AW40" s="343"/>
      <c r="AX40" s="344"/>
    </row>
    <row r="41" spans="1:51" ht="23.25" customHeight="1" x14ac:dyDescent="0.15">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150" t="s">
        <v>48</v>
      </c>
      <c r="Z41" s="151"/>
      <c r="AA41" s="152"/>
      <c r="AB41" s="426" t="s">
        <v>321</v>
      </c>
      <c r="AC41" s="426"/>
      <c r="AD41" s="426"/>
      <c r="AE41" s="342">
        <v>95</v>
      </c>
      <c r="AF41" s="343"/>
      <c r="AG41" s="343"/>
      <c r="AH41" s="343"/>
      <c r="AI41" s="342">
        <v>95</v>
      </c>
      <c r="AJ41" s="343"/>
      <c r="AK41" s="343"/>
      <c r="AL41" s="343"/>
      <c r="AM41" s="342">
        <v>95</v>
      </c>
      <c r="AN41" s="343"/>
      <c r="AO41" s="343"/>
      <c r="AP41" s="343"/>
      <c r="AQ41" s="422" t="s">
        <v>676</v>
      </c>
      <c r="AR41" s="423"/>
      <c r="AS41" s="423"/>
      <c r="AT41" s="424"/>
      <c r="AU41" s="343">
        <v>95</v>
      </c>
      <c r="AV41" s="343"/>
      <c r="AW41" s="343"/>
      <c r="AX41" s="344"/>
    </row>
    <row r="42" spans="1:51" ht="23.25" customHeight="1" x14ac:dyDescent="0.15">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150" t="s">
        <v>13</v>
      </c>
      <c r="Z42" s="151"/>
      <c r="AA42" s="152"/>
      <c r="AB42" s="425" t="s">
        <v>14</v>
      </c>
      <c r="AC42" s="425"/>
      <c r="AD42" s="425"/>
      <c r="AE42" s="342">
        <v>100</v>
      </c>
      <c r="AF42" s="343"/>
      <c r="AG42" s="343"/>
      <c r="AH42" s="343"/>
      <c r="AI42" s="342">
        <v>100</v>
      </c>
      <c r="AJ42" s="343"/>
      <c r="AK42" s="343"/>
      <c r="AL42" s="343"/>
      <c r="AM42" s="342">
        <v>100</v>
      </c>
      <c r="AN42" s="343"/>
      <c r="AO42" s="343"/>
      <c r="AP42" s="343"/>
      <c r="AQ42" s="422" t="s">
        <v>676</v>
      </c>
      <c r="AR42" s="423"/>
      <c r="AS42" s="423"/>
      <c r="AT42" s="424"/>
      <c r="AU42" s="343" t="s">
        <v>676</v>
      </c>
      <c r="AV42" s="343"/>
      <c r="AW42" s="343"/>
      <c r="AX42" s="344"/>
    </row>
    <row r="43" spans="1:51" ht="23.25" customHeight="1" x14ac:dyDescent="0.15">
      <c r="A43" s="443" t="s">
        <v>330</v>
      </c>
      <c r="B43" s="444"/>
      <c r="C43" s="444"/>
      <c r="D43" s="444"/>
      <c r="E43" s="444"/>
      <c r="F43" s="445"/>
      <c r="G43" s="446" t="s">
        <v>696</v>
      </c>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customHeight="1" x14ac:dyDescent="0.15">
      <c r="A44" s="265"/>
      <c r="B44" s="266"/>
      <c r="C44" s="266"/>
      <c r="D44" s="266"/>
      <c r="E44" s="266"/>
      <c r="F44" s="267"/>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hidden="1" customHeight="1" x14ac:dyDescent="0.15">
      <c r="A45" s="452" t="s">
        <v>643</v>
      </c>
      <c r="B45" s="455" t="s">
        <v>644</v>
      </c>
      <c r="C45" s="263"/>
      <c r="D45" s="263"/>
      <c r="E45" s="263"/>
      <c r="F45" s="264"/>
      <c r="G45" s="369" t="s">
        <v>645</v>
      </c>
      <c r="H45" s="369"/>
      <c r="I45" s="369"/>
      <c r="J45" s="369"/>
      <c r="K45" s="369"/>
      <c r="L45" s="369"/>
      <c r="M45" s="369"/>
      <c r="N45" s="369"/>
      <c r="O45" s="369"/>
      <c r="P45" s="369"/>
      <c r="Q45" s="369"/>
      <c r="R45" s="369"/>
      <c r="S45" s="369"/>
      <c r="T45" s="369"/>
      <c r="U45" s="369"/>
      <c r="V45" s="369"/>
      <c r="W45" s="369"/>
      <c r="X45" s="369"/>
      <c r="Y45" s="369"/>
      <c r="Z45" s="369"/>
      <c r="AA45" s="389"/>
      <c r="AB45" s="392" t="s">
        <v>661</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0</v>
      </c>
    </row>
    <row r="46" spans="1:51" ht="22.5" hidden="1" customHeight="1" x14ac:dyDescent="0.15">
      <c r="A46" s="453"/>
      <c r="B46" s="455"/>
      <c r="C46" s="263"/>
      <c r="D46" s="263"/>
      <c r="E46" s="263"/>
      <c r="F46" s="264"/>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0</v>
      </c>
    </row>
    <row r="47" spans="1:51" ht="22.5" hidden="1" customHeight="1" x14ac:dyDescent="0.15">
      <c r="A47" s="453"/>
      <c r="B47" s="455"/>
      <c r="C47" s="263"/>
      <c r="D47" s="263"/>
      <c r="E47" s="263"/>
      <c r="F47" s="264"/>
      <c r="G47" s="457"/>
      <c r="H47" s="457"/>
      <c r="I47" s="457"/>
      <c r="J47" s="457"/>
      <c r="K47" s="457"/>
      <c r="L47" s="457"/>
      <c r="M47" s="457"/>
      <c r="N47" s="457"/>
      <c r="O47" s="457"/>
      <c r="P47" s="457"/>
      <c r="Q47" s="457"/>
      <c r="R47" s="457"/>
      <c r="S47" s="457"/>
      <c r="T47" s="457"/>
      <c r="U47" s="457"/>
      <c r="V47" s="457"/>
      <c r="W47" s="457"/>
      <c r="X47" s="457"/>
      <c r="Y47" s="457"/>
      <c r="Z47" s="457"/>
      <c r="AA47" s="458"/>
      <c r="AB47" s="463"/>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0</v>
      </c>
    </row>
    <row r="48" spans="1:51" ht="22.5" hidden="1" customHeight="1" x14ac:dyDescent="0.15">
      <c r="A48" s="453"/>
      <c r="B48" s="455"/>
      <c r="C48" s="263"/>
      <c r="D48" s="263"/>
      <c r="E48" s="263"/>
      <c r="F48" s="264"/>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0</v>
      </c>
    </row>
    <row r="49" spans="1:60" ht="19.5" hidden="1" customHeight="1" x14ac:dyDescent="0.15">
      <c r="A49" s="453"/>
      <c r="B49" s="456"/>
      <c r="C49" s="266"/>
      <c r="D49" s="266"/>
      <c r="E49" s="266"/>
      <c r="F49" s="267"/>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0</v>
      </c>
    </row>
    <row r="50" spans="1:60" ht="18.75" hidden="1" customHeight="1" x14ac:dyDescent="0.15">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486</v>
      </c>
      <c r="AF50" s="442"/>
      <c r="AG50" s="442"/>
      <c r="AH50" s="442"/>
      <c r="AI50" s="442" t="s">
        <v>638</v>
      </c>
      <c r="AJ50" s="442"/>
      <c r="AK50" s="442"/>
      <c r="AL50" s="442"/>
      <c r="AM50" s="442" t="s">
        <v>454</v>
      </c>
      <c r="AN50" s="442"/>
      <c r="AO50" s="442"/>
      <c r="AP50" s="442"/>
      <c r="AQ50" s="427" t="s">
        <v>217</v>
      </c>
      <c r="AR50" s="428"/>
      <c r="AS50" s="428"/>
      <c r="AT50" s="429"/>
      <c r="AU50" s="430" t="s">
        <v>125</v>
      </c>
      <c r="AV50" s="430"/>
      <c r="AW50" s="430"/>
      <c r="AX50" s="431"/>
      <c r="AY50">
        <f t="shared" si="0"/>
        <v>0</v>
      </c>
      <c r="AZ50" s="10"/>
      <c r="BA50" s="10"/>
      <c r="BB50" s="10"/>
      <c r="BC50" s="10"/>
    </row>
    <row r="51" spans="1:60" ht="18.75" hidden="1" customHeight="1" x14ac:dyDescent="0.15">
      <c r="A51" s="453"/>
      <c r="B51" s="455"/>
      <c r="C51" s="263"/>
      <c r="D51" s="263"/>
      <c r="E51" s="263"/>
      <c r="F51" s="264"/>
      <c r="G51" s="390"/>
      <c r="H51" s="376"/>
      <c r="I51" s="376"/>
      <c r="J51" s="376"/>
      <c r="K51" s="376"/>
      <c r="L51" s="376"/>
      <c r="M51" s="376"/>
      <c r="N51" s="376"/>
      <c r="O51" s="391"/>
      <c r="P51" s="393"/>
      <c r="Q51" s="376"/>
      <c r="R51" s="376"/>
      <c r="S51" s="376"/>
      <c r="T51" s="376"/>
      <c r="U51" s="376"/>
      <c r="V51" s="376"/>
      <c r="W51" s="376"/>
      <c r="X51" s="391"/>
      <c r="Y51" s="436"/>
      <c r="Z51" s="437"/>
      <c r="AA51" s="438"/>
      <c r="AB51" s="305"/>
      <c r="AC51" s="402"/>
      <c r="AD51" s="403"/>
      <c r="AE51" s="442"/>
      <c r="AF51" s="442"/>
      <c r="AG51" s="442"/>
      <c r="AH51" s="442"/>
      <c r="AI51" s="442"/>
      <c r="AJ51" s="442"/>
      <c r="AK51" s="442"/>
      <c r="AL51" s="442"/>
      <c r="AM51" s="442"/>
      <c r="AN51" s="442"/>
      <c r="AO51" s="442"/>
      <c r="AP51" s="442"/>
      <c r="AQ51" s="432"/>
      <c r="AR51" s="375"/>
      <c r="AS51" s="373" t="s">
        <v>218</v>
      </c>
      <c r="AT51" s="374"/>
      <c r="AU51" s="375"/>
      <c r="AV51" s="375"/>
      <c r="AW51" s="376" t="s">
        <v>166</v>
      </c>
      <c r="AX51" s="377"/>
      <c r="AY51">
        <f t="shared" si="0"/>
        <v>0</v>
      </c>
      <c r="AZ51" s="10"/>
      <c r="BA51" s="10"/>
      <c r="BB51" s="10"/>
      <c r="BC51" s="10"/>
      <c r="BD51" s="10"/>
      <c r="BE51" s="10"/>
      <c r="BF51" s="10"/>
      <c r="BG51" s="10"/>
      <c r="BH51" s="10"/>
    </row>
    <row r="52" spans="1:60" ht="23.25" hidden="1" customHeight="1" x14ac:dyDescent="0.15">
      <c r="A52" s="453"/>
      <c r="B52" s="455"/>
      <c r="C52" s="263"/>
      <c r="D52" s="263"/>
      <c r="E52" s="263"/>
      <c r="F52" s="264"/>
      <c r="G52" s="474"/>
      <c r="H52" s="413"/>
      <c r="I52" s="413"/>
      <c r="J52" s="413"/>
      <c r="K52" s="413"/>
      <c r="L52" s="413"/>
      <c r="M52" s="413"/>
      <c r="N52" s="413"/>
      <c r="O52" s="414"/>
      <c r="P52" s="413"/>
      <c r="Q52" s="477"/>
      <c r="R52" s="477"/>
      <c r="S52" s="477"/>
      <c r="T52" s="477"/>
      <c r="U52" s="477"/>
      <c r="V52" s="477"/>
      <c r="W52" s="477"/>
      <c r="X52" s="478"/>
      <c r="Y52" s="483" t="s">
        <v>54</v>
      </c>
      <c r="Z52" s="484"/>
      <c r="AA52" s="485"/>
      <c r="AB52" s="421"/>
      <c r="AC52" s="421"/>
      <c r="AD52" s="421"/>
      <c r="AE52" s="342"/>
      <c r="AF52" s="343"/>
      <c r="AG52" s="343"/>
      <c r="AH52" s="343"/>
      <c r="AI52" s="342"/>
      <c r="AJ52" s="343"/>
      <c r="AK52" s="343"/>
      <c r="AL52" s="343"/>
      <c r="AM52" s="342"/>
      <c r="AN52" s="343"/>
      <c r="AO52" s="343"/>
      <c r="AP52" s="343"/>
      <c r="AQ52" s="422"/>
      <c r="AR52" s="423"/>
      <c r="AS52" s="423"/>
      <c r="AT52" s="424"/>
      <c r="AU52" s="343"/>
      <c r="AV52" s="343"/>
      <c r="AW52" s="343"/>
      <c r="AX52" s="344"/>
      <c r="AY52">
        <f t="shared" si="0"/>
        <v>0</v>
      </c>
    </row>
    <row r="53" spans="1:60" ht="23.25" hidden="1" customHeight="1" x14ac:dyDescent="0.15">
      <c r="A53" s="453"/>
      <c r="B53" s="455"/>
      <c r="C53" s="263"/>
      <c r="D53" s="263"/>
      <c r="E53" s="263"/>
      <c r="F53" s="264"/>
      <c r="G53" s="475"/>
      <c r="H53" s="415"/>
      <c r="I53" s="415"/>
      <c r="J53" s="415"/>
      <c r="K53" s="415"/>
      <c r="L53" s="415"/>
      <c r="M53" s="415"/>
      <c r="N53" s="415"/>
      <c r="O53" s="416"/>
      <c r="P53" s="479"/>
      <c r="Q53" s="479"/>
      <c r="R53" s="479"/>
      <c r="S53" s="479"/>
      <c r="T53" s="479"/>
      <c r="U53" s="479"/>
      <c r="V53" s="479"/>
      <c r="W53" s="479"/>
      <c r="X53" s="480"/>
      <c r="Y53" s="471" t="s">
        <v>48</v>
      </c>
      <c r="Z53" s="472"/>
      <c r="AA53" s="473"/>
      <c r="AB53" s="426"/>
      <c r="AC53" s="426"/>
      <c r="AD53" s="426"/>
      <c r="AE53" s="342"/>
      <c r="AF53" s="343"/>
      <c r="AG53" s="343"/>
      <c r="AH53" s="343"/>
      <c r="AI53" s="342"/>
      <c r="AJ53" s="343"/>
      <c r="AK53" s="343"/>
      <c r="AL53" s="343"/>
      <c r="AM53" s="342"/>
      <c r="AN53" s="343"/>
      <c r="AO53" s="343"/>
      <c r="AP53" s="343"/>
      <c r="AQ53" s="422"/>
      <c r="AR53" s="423"/>
      <c r="AS53" s="423"/>
      <c r="AT53" s="424"/>
      <c r="AU53" s="343"/>
      <c r="AV53" s="343"/>
      <c r="AW53" s="343"/>
      <c r="AX53" s="344"/>
      <c r="AY53">
        <f t="shared" si="0"/>
        <v>0</v>
      </c>
      <c r="AZ53" s="10"/>
      <c r="BA53" s="10"/>
      <c r="BB53" s="10"/>
      <c r="BC53" s="10"/>
    </row>
    <row r="54" spans="1:60" ht="23.25" hidden="1" customHeight="1" x14ac:dyDescent="0.15">
      <c r="A54" s="453"/>
      <c r="B54" s="455"/>
      <c r="C54" s="263"/>
      <c r="D54" s="263"/>
      <c r="E54" s="263"/>
      <c r="F54" s="264"/>
      <c r="G54" s="476"/>
      <c r="H54" s="417"/>
      <c r="I54" s="417"/>
      <c r="J54" s="417"/>
      <c r="K54" s="417"/>
      <c r="L54" s="417"/>
      <c r="M54" s="417"/>
      <c r="N54" s="417"/>
      <c r="O54" s="418"/>
      <c r="P54" s="481"/>
      <c r="Q54" s="481"/>
      <c r="R54" s="481"/>
      <c r="S54" s="481"/>
      <c r="T54" s="481"/>
      <c r="U54" s="481"/>
      <c r="V54" s="481"/>
      <c r="W54" s="481"/>
      <c r="X54" s="482"/>
      <c r="Y54" s="471" t="s">
        <v>13</v>
      </c>
      <c r="Z54" s="472"/>
      <c r="AA54" s="473"/>
      <c r="AB54" s="486" t="s">
        <v>14</v>
      </c>
      <c r="AC54" s="486"/>
      <c r="AD54" s="486"/>
      <c r="AE54" s="487"/>
      <c r="AF54" s="488"/>
      <c r="AG54" s="488"/>
      <c r="AH54" s="488"/>
      <c r="AI54" s="487"/>
      <c r="AJ54" s="488"/>
      <c r="AK54" s="488"/>
      <c r="AL54" s="488"/>
      <c r="AM54" s="487"/>
      <c r="AN54" s="488"/>
      <c r="AO54" s="488"/>
      <c r="AP54" s="488"/>
      <c r="AQ54" s="422"/>
      <c r="AR54" s="423"/>
      <c r="AS54" s="423"/>
      <c r="AT54" s="424"/>
      <c r="AU54" s="343"/>
      <c r="AV54" s="343"/>
      <c r="AW54" s="343"/>
      <c r="AX54" s="344"/>
      <c r="AY54">
        <f t="shared" si="0"/>
        <v>0</v>
      </c>
      <c r="AZ54" s="10"/>
      <c r="BA54" s="10"/>
      <c r="BB54" s="10"/>
      <c r="BC54" s="10"/>
      <c r="BD54" s="10"/>
      <c r="BE54" s="10"/>
      <c r="BF54" s="10"/>
      <c r="BG54" s="10"/>
      <c r="BH54" s="10"/>
    </row>
    <row r="55" spans="1:60" ht="18.75" hidden="1" customHeight="1" x14ac:dyDescent="0.15">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486</v>
      </c>
      <c r="AF55" s="442"/>
      <c r="AG55" s="442"/>
      <c r="AH55" s="442"/>
      <c r="AI55" s="442" t="s">
        <v>638</v>
      </c>
      <c r="AJ55" s="442"/>
      <c r="AK55" s="442"/>
      <c r="AL55" s="442"/>
      <c r="AM55" s="442" t="s">
        <v>454</v>
      </c>
      <c r="AN55" s="442"/>
      <c r="AO55" s="442"/>
      <c r="AP55" s="442"/>
      <c r="AQ55" s="427" t="s">
        <v>217</v>
      </c>
      <c r="AR55" s="428"/>
      <c r="AS55" s="428"/>
      <c r="AT55" s="429"/>
      <c r="AU55" s="430" t="s">
        <v>125</v>
      </c>
      <c r="AV55" s="430"/>
      <c r="AW55" s="430"/>
      <c r="AX55" s="431"/>
      <c r="AY55">
        <f>COUNTA($G$57)</f>
        <v>0</v>
      </c>
      <c r="AZ55" s="10"/>
      <c r="BA55" s="10"/>
      <c r="BB55" s="10"/>
      <c r="BC55" s="10"/>
    </row>
    <row r="56" spans="1:60" ht="18.75" hidden="1" customHeight="1" x14ac:dyDescent="0.15">
      <c r="A56" s="453"/>
      <c r="B56" s="455"/>
      <c r="C56" s="263"/>
      <c r="D56" s="263"/>
      <c r="E56" s="263"/>
      <c r="F56" s="264"/>
      <c r="G56" s="390"/>
      <c r="H56" s="376"/>
      <c r="I56" s="376"/>
      <c r="J56" s="376"/>
      <c r="K56" s="376"/>
      <c r="L56" s="376"/>
      <c r="M56" s="376"/>
      <c r="N56" s="376"/>
      <c r="O56" s="391"/>
      <c r="P56" s="393"/>
      <c r="Q56" s="376"/>
      <c r="R56" s="376"/>
      <c r="S56" s="376"/>
      <c r="T56" s="376"/>
      <c r="U56" s="376"/>
      <c r="V56" s="376"/>
      <c r="W56" s="376"/>
      <c r="X56" s="391"/>
      <c r="Y56" s="436"/>
      <c r="Z56" s="437"/>
      <c r="AA56" s="438"/>
      <c r="AB56" s="305"/>
      <c r="AC56" s="402"/>
      <c r="AD56" s="403"/>
      <c r="AE56" s="442"/>
      <c r="AF56" s="442"/>
      <c r="AG56" s="442"/>
      <c r="AH56" s="442"/>
      <c r="AI56" s="442"/>
      <c r="AJ56" s="442"/>
      <c r="AK56" s="442"/>
      <c r="AL56" s="442"/>
      <c r="AM56" s="442"/>
      <c r="AN56" s="442"/>
      <c r="AO56" s="442"/>
      <c r="AP56" s="442"/>
      <c r="AQ56" s="432"/>
      <c r="AR56" s="375"/>
      <c r="AS56" s="373" t="s">
        <v>218</v>
      </c>
      <c r="AT56" s="374"/>
      <c r="AU56" s="375"/>
      <c r="AV56" s="375"/>
      <c r="AW56" s="376" t="s">
        <v>166</v>
      </c>
      <c r="AX56" s="377"/>
      <c r="AY56">
        <f>$AY$55</f>
        <v>0</v>
      </c>
      <c r="AZ56" s="10"/>
      <c r="BA56" s="10"/>
      <c r="BB56" s="10"/>
      <c r="BC56" s="10"/>
      <c r="BD56" s="10"/>
      <c r="BE56" s="10"/>
      <c r="BF56" s="10"/>
      <c r="BG56" s="10"/>
      <c r="BH56" s="10"/>
    </row>
    <row r="57" spans="1:60" ht="23.25" hidden="1" customHeight="1" x14ac:dyDescent="0.15">
      <c r="A57" s="453"/>
      <c r="B57" s="455"/>
      <c r="C57" s="263"/>
      <c r="D57" s="263"/>
      <c r="E57" s="263"/>
      <c r="F57" s="264"/>
      <c r="G57" s="474"/>
      <c r="H57" s="413"/>
      <c r="I57" s="413"/>
      <c r="J57" s="413"/>
      <c r="K57" s="413"/>
      <c r="L57" s="413"/>
      <c r="M57" s="413"/>
      <c r="N57" s="413"/>
      <c r="O57" s="414"/>
      <c r="P57" s="413"/>
      <c r="Q57" s="477"/>
      <c r="R57" s="477"/>
      <c r="S57" s="477"/>
      <c r="T57" s="477"/>
      <c r="U57" s="477"/>
      <c r="V57" s="477"/>
      <c r="W57" s="477"/>
      <c r="X57" s="478"/>
      <c r="Y57" s="483" t="s">
        <v>54</v>
      </c>
      <c r="Z57" s="484"/>
      <c r="AA57" s="485"/>
      <c r="AB57" s="421"/>
      <c r="AC57" s="421"/>
      <c r="AD57" s="421"/>
      <c r="AE57" s="342"/>
      <c r="AF57" s="343"/>
      <c r="AG57" s="343"/>
      <c r="AH57" s="343"/>
      <c r="AI57" s="342"/>
      <c r="AJ57" s="343"/>
      <c r="AK57" s="343"/>
      <c r="AL57" s="343"/>
      <c r="AM57" s="342"/>
      <c r="AN57" s="343"/>
      <c r="AO57" s="343"/>
      <c r="AP57" s="343"/>
      <c r="AQ57" s="422"/>
      <c r="AR57" s="423"/>
      <c r="AS57" s="423"/>
      <c r="AT57" s="424"/>
      <c r="AU57" s="343"/>
      <c r="AV57" s="343"/>
      <c r="AW57" s="343"/>
      <c r="AX57" s="344"/>
      <c r="AY57">
        <f>$AY$55</f>
        <v>0</v>
      </c>
    </row>
    <row r="58" spans="1:60" ht="23.25" hidden="1" customHeight="1" x14ac:dyDescent="0.15">
      <c r="A58" s="453"/>
      <c r="B58" s="455"/>
      <c r="C58" s="263"/>
      <c r="D58" s="263"/>
      <c r="E58" s="263"/>
      <c r="F58" s="264"/>
      <c r="G58" s="475"/>
      <c r="H58" s="415"/>
      <c r="I58" s="415"/>
      <c r="J58" s="415"/>
      <c r="K58" s="415"/>
      <c r="L58" s="415"/>
      <c r="M58" s="415"/>
      <c r="N58" s="415"/>
      <c r="O58" s="416"/>
      <c r="P58" s="479"/>
      <c r="Q58" s="479"/>
      <c r="R58" s="479"/>
      <c r="S58" s="479"/>
      <c r="T58" s="479"/>
      <c r="U58" s="479"/>
      <c r="V58" s="479"/>
      <c r="W58" s="479"/>
      <c r="X58" s="480"/>
      <c r="Y58" s="471" t="s">
        <v>48</v>
      </c>
      <c r="Z58" s="472"/>
      <c r="AA58" s="473"/>
      <c r="AB58" s="426"/>
      <c r="AC58" s="426"/>
      <c r="AD58" s="426"/>
      <c r="AE58" s="342"/>
      <c r="AF58" s="343"/>
      <c r="AG58" s="343"/>
      <c r="AH58" s="343"/>
      <c r="AI58" s="342"/>
      <c r="AJ58" s="343"/>
      <c r="AK58" s="343"/>
      <c r="AL58" s="343"/>
      <c r="AM58" s="342"/>
      <c r="AN58" s="343"/>
      <c r="AO58" s="343"/>
      <c r="AP58" s="343"/>
      <c r="AQ58" s="422"/>
      <c r="AR58" s="423"/>
      <c r="AS58" s="423"/>
      <c r="AT58" s="424"/>
      <c r="AU58" s="343"/>
      <c r="AV58" s="343"/>
      <c r="AW58" s="343"/>
      <c r="AX58" s="344"/>
      <c r="AY58">
        <f>$AY$55</f>
        <v>0</v>
      </c>
      <c r="AZ58" s="10"/>
      <c r="BA58" s="10"/>
      <c r="BB58" s="10"/>
      <c r="BC58" s="10"/>
    </row>
    <row r="59" spans="1:60" ht="23.25" hidden="1" customHeight="1" x14ac:dyDescent="0.15">
      <c r="A59" s="453"/>
      <c r="B59" s="456"/>
      <c r="C59" s="266"/>
      <c r="D59" s="266"/>
      <c r="E59" s="266"/>
      <c r="F59" s="267"/>
      <c r="G59" s="476"/>
      <c r="H59" s="417"/>
      <c r="I59" s="417"/>
      <c r="J59" s="417"/>
      <c r="K59" s="417"/>
      <c r="L59" s="417"/>
      <c r="M59" s="417"/>
      <c r="N59" s="417"/>
      <c r="O59" s="418"/>
      <c r="P59" s="481"/>
      <c r="Q59" s="481"/>
      <c r="R59" s="481"/>
      <c r="S59" s="481"/>
      <c r="T59" s="481"/>
      <c r="U59" s="481"/>
      <c r="V59" s="481"/>
      <c r="W59" s="481"/>
      <c r="X59" s="482"/>
      <c r="Y59" s="471" t="s">
        <v>13</v>
      </c>
      <c r="Z59" s="472"/>
      <c r="AA59" s="473"/>
      <c r="AB59" s="486" t="s">
        <v>14</v>
      </c>
      <c r="AC59" s="486"/>
      <c r="AD59" s="486"/>
      <c r="AE59" s="487"/>
      <c r="AF59" s="488"/>
      <c r="AG59" s="488"/>
      <c r="AH59" s="488"/>
      <c r="AI59" s="487"/>
      <c r="AJ59" s="488"/>
      <c r="AK59" s="488"/>
      <c r="AL59" s="488"/>
      <c r="AM59" s="487"/>
      <c r="AN59" s="488"/>
      <c r="AO59" s="488"/>
      <c r="AP59" s="488"/>
      <c r="AQ59" s="422"/>
      <c r="AR59" s="423"/>
      <c r="AS59" s="423"/>
      <c r="AT59" s="424"/>
      <c r="AU59" s="343"/>
      <c r="AV59" s="343"/>
      <c r="AW59" s="343"/>
      <c r="AX59" s="344"/>
      <c r="AY59">
        <f>$AY$55</f>
        <v>0</v>
      </c>
      <c r="AZ59" s="10"/>
      <c r="BA59" s="10"/>
      <c r="BB59" s="10"/>
      <c r="BC59" s="10"/>
      <c r="BD59" s="10"/>
      <c r="BE59" s="10"/>
      <c r="BF59" s="10"/>
      <c r="BG59" s="10"/>
      <c r="BH59" s="10"/>
    </row>
    <row r="60" spans="1:60" ht="18.75" hidden="1" customHeight="1" x14ac:dyDescent="0.15">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486</v>
      </c>
      <c r="AF60" s="442"/>
      <c r="AG60" s="442"/>
      <c r="AH60" s="442"/>
      <c r="AI60" s="442" t="s">
        <v>638</v>
      </c>
      <c r="AJ60" s="442"/>
      <c r="AK60" s="442"/>
      <c r="AL60" s="442"/>
      <c r="AM60" s="442" t="s">
        <v>454</v>
      </c>
      <c r="AN60" s="442"/>
      <c r="AO60" s="442"/>
      <c r="AP60" s="442"/>
      <c r="AQ60" s="427" t="s">
        <v>217</v>
      </c>
      <c r="AR60" s="428"/>
      <c r="AS60" s="428"/>
      <c r="AT60" s="429"/>
      <c r="AU60" s="430" t="s">
        <v>125</v>
      </c>
      <c r="AV60" s="430"/>
      <c r="AW60" s="430"/>
      <c r="AX60" s="431"/>
      <c r="AY60">
        <f>COUNTA($G$62)</f>
        <v>0</v>
      </c>
      <c r="AZ60" s="10"/>
      <c r="BA60" s="10"/>
      <c r="BB60" s="10"/>
      <c r="BC60" s="10"/>
    </row>
    <row r="61" spans="1:60" ht="18.75" hidden="1" customHeight="1" x14ac:dyDescent="0.15">
      <c r="A61" s="453"/>
      <c r="B61" s="455"/>
      <c r="C61" s="263"/>
      <c r="D61" s="263"/>
      <c r="E61" s="263"/>
      <c r="F61" s="264"/>
      <c r="G61" s="390"/>
      <c r="H61" s="376"/>
      <c r="I61" s="376"/>
      <c r="J61" s="376"/>
      <c r="K61" s="376"/>
      <c r="L61" s="376"/>
      <c r="M61" s="376"/>
      <c r="N61" s="376"/>
      <c r="O61" s="391"/>
      <c r="P61" s="393"/>
      <c r="Q61" s="376"/>
      <c r="R61" s="376"/>
      <c r="S61" s="376"/>
      <c r="T61" s="376"/>
      <c r="U61" s="376"/>
      <c r="V61" s="376"/>
      <c r="W61" s="376"/>
      <c r="X61" s="391"/>
      <c r="Y61" s="436"/>
      <c r="Z61" s="437"/>
      <c r="AA61" s="438"/>
      <c r="AB61" s="305"/>
      <c r="AC61" s="402"/>
      <c r="AD61" s="403"/>
      <c r="AE61" s="442"/>
      <c r="AF61" s="442"/>
      <c r="AG61" s="442"/>
      <c r="AH61" s="442"/>
      <c r="AI61" s="442"/>
      <c r="AJ61" s="442"/>
      <c r="AK61" s="442"/>
      <c r="AL61" s="442"/>
      <c r="AM61" s="442"/>
      <c r="AN61" s="442"/>
      <c r="AO61" s="442"/>
      <c r="AP61" s="442"/>
      <c r="AQ61" s="432"/>
      <c r="AR61" s="375"/>
      <c r="AS61" s="373" t="s">
        <v>218</v>
      </c>
      <c r="AT61" s="374"/>
      <c r="AU61" s="375"/>
      <c r="AV61" s="375"/>
      <c r="AW61" s="376" t="s">
        <v>166</v>
      </c>
      <c r="AX61" s="377"/>
      <c r="AY61">
        <f>$AY$60</f>
        <v>0</v>
      </c>
      <c r="AZ61" s="10"/>
      <c r="BA61" s="10"/>
      <c r="BB61" s="10"/>
      <c r="BC61" s="10"/>
      <c r="BD61" s="10"/>
      <c r="BE61" s="10"/>
      <c r="BF61" s="10"/>
      <c r="BG61" s="10"/>
      <c r="BH61" s="10"/>
    </row>
    <row r="62" spans="1:60" ht="23.25" hidden="1" customHeight="1" x14ac:dyDescent="0.15">
      <c r="A62" s="453"/>
      <c r="B62" s="455"/>
      <c r="C62" s="263"/>
      <c r="D62" s="263"/>
      <c r="E62" s="263"/>
      <c r="F62" s="264"/>
      <c r="G62" s="474"/>
      <c r="H62" s="413"/>
      <c r="I62" s="413"/>
      <c r="J62" s="413"/>
      <c r="K62" s="413"/>
      <c r="L62" s="413"/>
      <c r="M62" s="413"/>
      <c r="N62" s="413"/>
      <c r="O62" s="414"/>
      <c r="P62" s="413"/>
      <c r="Q62" s="477"/>
      <c r="R62" s="477"/>
      <c r="S62" s="477"/>
      <c r="T62" s="477"/>
      <c r="U62" s="477"/>
      <c r="V62" s="477"/>
      <c r="W62" s="477"/>
      <c r="X62" s="478"/>
      <c r="Y62" s="483" t="s">
        <v>54</v>
      </c>
      <c r="Z62" s="484"/>
      <c r="AA62" s="485"/>
      <c r="AB62" s="421"/>
      <c r="AC62" s="421"/>
      <c r="AD62" s="421"/>
      <c r="AE62" s="342"/>
      <c r="AF62" s="343"/>
      <c r="AG62" s="343"/>
      <c r="AH62" s="343"/>
      <c r="AI62" s="342"/>
      <c r="AJ62" s="343"/>
      <c r="AK62" s="343"/>
      <c r="AL62" s="343"/>
      <c r="AM62" s="342"/>
      <c r="AN62" s="343"/>
      <c r="AO62" s="343"/>
      <c r="AP62" s="343"/>
      <c r="AQ62" s="422"/>
      <c r="AR62" s="423"/>
      <c r="AS62" s="423"/>
      <c r="AT62" s="424"/>
      <c r="AU62" s="343"/>
      <c r="AV62" s="343"/>
      <c r="AW62" s="343"/>
      <c r="AX62" s="344"/>
      <c r="AY62">
        <f>$AY$60</f>
        <v>0</v>
      </c>
    </row>
    <row r="63" spans="1:60" ht="23.25" hidden="1" customHeight="1" x14ac:dyDescent="0.15">
      <c r="A63" s="453"/>
      <c r="B63" s="455"/>
      <c r="C63" s="263"/>
      <c r="D63" s="263"/>
      <c r="E63" s="263"/>
      <c r="F63" s="264"/>
      <c r="G63" s="475"/>
      <c r="H63" s="415"/>
      <c r="I63" s="415"/>
      <c r="J63" s="415"/>
      <c r="K63" s="415"/>
      <c r="L63" s="415"/>
      <c r="M63" s="415"/>
      <c r="N63" s="415"/>
      <c r="O63" s="416"/>
      <c r="P63" s="479"/>
      <c r="Q63" s="479"/>
      <c r="R63" s="479"/>
      <c r="S63" s="479"/>
      <c r="T63" s="479"/>
      <c r="U63" s="479"/>
      <c r="V63" s="479"/>
      <c r="W63" s="479"/>
      <c r="X63" s="480"/>
      <c r="Y63" s="471" t="s">
        <v>48</v>
      </c>
      <c r="Z63" s="472"/>
      <c r="AA63" s="473"/>
      <c r="AB63" s="426"/>
      <c r="AC63" s="426"/>
      <c r="AD63" s="426"/>
      <c r="AE63" s="342"/>
      <c r="AF63" s="343"/>
      <c r="AG63" s="343"/>
      <c r="AH63" s="343"/>
      <c r="AI63" s="342"/>
      <c r="AJ63" s="343"/>
      <c r="AK63" s="343"/>
      <c r="AL63" s="343"/>
      <c r="AM63" s="342"/>
      <c r="AN63" s="343"/>
      <c r="AO63" s="343"/>
      <c r="AP63" s="343"/>
      <c r="AQ63" s="422"/>
      <c r="AR63" s="423"/>
      <c r="AS63" s="423"/>
      <c r="AT63" s="424"/>
      <c r="AU63" s="343"/>
      <c r="AV63" s="343"/>
      <c r="AW63" s="343"/>
      <c r="AX63" s="344"/>
      <c r="AY63">
        <f>$AY$60</f>
        <v>0</v>
      </c>
      <c r="AZ63" s="10"/>
      <c r="BA63" s="10"/>
      <c r="BB63" s="10"/>
      <c r="BC63" s="10"/>
    </row>
    <row r="64" spans="1:60" ht="23.25" hidden="1" customHeight="1" thickBot="1" x14ac:dyDescent="0.2">
      <c r="A64" s="454"/>
      <c r="B64" s="489"/>
      <c r="C64" s="490"/>
      <c r="D64" s="490"/>
      <c r="E64" s="490"/>
      <c r="F64" s="491"/>
      <c r="G64" s="476"/>
      <c r="H64" s="417"/>
      <c r="I64" s="417"/>
      <c r="J64" s="417"/>
      <c r="K64" s="417"/>
      <c r="L64" s="417"/>
      <c r="M64" s="417"/>
      <c r="N64" s="417"/>
      <c r="O64" s="418"/>
      <c r="P64" s="481"/>
      <c r="Q64" s="481"/>
      <c r="R64" s="481"/>
      <c r="S64" s="481"/>
      <c r="T64" s="481"/>
      <c r="U64" s="481"/>
      <c r="V64" s="481"/>
      <c r="W64" s="481"/>
      <c r="X64" s="482"/>
      <c r="Y64" s="471" t="s">
        <v>13</v>
      </c>
      <c r="Z64" s="472"/>
      <c r="AA64" s="473"/>
      <c r="AB64" s="486" t="s">
        <v>14</v>
      </c>
      <c r="AC64" s="486"/>
      <c r="AD64" s="486"/>
      <c r="AE64" s="487"/>
      <c r="AF64" s="488"/>
      <c r="AG64" s="488"/>
      <c r="AH64" s="488"/>
      <c r="AI64" s="487"/>
      <c r="AJ64" s="488"/>
      <c r="AK64" s="488"/>
      <c r="AL64" s="488"/>
      <c r="AM64" s="487"/>
      <c r="AN64" s="488"/>
      <c r="AO64" s="488"/>
      <c r="AP64" s="488"/>
      <c r="AQ64" s="422"/>
      <c r="AR64" s="423"/>
      <c r="AS64" s="423"/>
      <c r="AT64" s="424"/>
      <c r="AU64" s="343"/>
      <c r="AV64" s="343"/>
      <c r="AW64" s="343"/>
      <c r="AX64" s="344"/>
      <c r="AY64">
        <f>$AY$60</f>
        <v>0</v>
      </c>
      <c r="AZ64" s="10"/>
      <c r="BA64" s="10"/>
      <c r="BB64" s="10"/>
      <c r="BC64" s="10"/>
      <c r="BD64" s="10"/>
      <c r="BE64" s="10"/>
      <c r="BF64" s="10"/>
      <c r="BG64" s="10"/>
      <c r="BH64" s="10"/>
    </row>
    <row r="65" spans="1:51" ht="47.25" hidden="1" customHeight="1" x14ac:dyDescent="0.15">
      <c r="A65" s="256" t="s">
        <v>649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x14ac:dyDescent="0.15">
      <c r="A66" s="262" t="s">
        <v>650</v>
      </c>
      <c r="B66" s="263"/>
      <c r="C66" s="263"/>
      <c r="D66" s="263"/>
      <c r="E66" s="263"/>
      <c r="F66" s="264"/>
      <c r="G66" s="268" t="s">
        <v>642</v>
      </c>
      <c r="H66" s="269"/>
      <c r="I66" s="269"/>
      <c r="J66" s="269"/>
      <c r="K66" s="269"/>
      <c r="L66" s="269"/>
      <c r="M66" s="269"/>
      <c r="N66" s="269"/>
      <c r="O66" s="269"/>
      <c r="P66" s="270" t="s">
        <v>641</v>
      </c>
      <c r="Q66" s="269"/>
      <c r="R66" s="269"/>
      <c r="S66" s="269"/>
      <c r="T66" s="269"/>
      <c r="U66" s="269"/>
      <c r="V66" s="269"/>
      <c r="W66" s="269"/>
      <c r="X66" s="271"/>
      <c r="Y66" s="272"/>
      <c r="Z66" s="273"/>
      <c r="AA66" s="274"/>
      <c r="AB66" s="275" t="s">
        <v>11</v>
      </c>
      <c r="AC66" s="275"/>
      <c r="AD66" s="275"/>
      <c r="AE66" s="305" t="s">
        <v>486</v>
      </c>
      <c r="AF66" s="306"/>
      <c r="AG66" s="306"/>
      <c r="AH66" s="307"/>
      <c r="AI66" s="305" t="s">
        <v>638</v>
      </c>
      <c r="AJ66" s="306"/>
      <c r="AK66" s="306"/>
      <c r="AL66" s="307"/>
      <c r="AM66" s="305" t="s">
        <v>454</v>
      </c>
      <c r="AN66" s="306"/>
      <c r="AO66" s="306"/>
      <c r="AP66" s="307"/>
      <c r="AQ66" s="308" t="s">
        <v>485</v>
      </c>
      <c r="AR66" s="309"/>
      <c r="AS66" s="309"/>
      <c r="AT66" s="310"/>
      <c r="AU66" s="308" t="s">
        <v>659</v>
      </c>
      <c r="AV66" s="309"/>
      <c r="AW66" s="309"/>
      <c r="AX66" s="311"/>
      <c r="AY66">
        <f>COUNTA($G$67)</f>
        <v>1</v>
      </c>
    </row>
    <row r="67" spans="1:51" ht="23.25" customHeight="1" x14ac:dyDescent="0.15">
      <c r="A67" s="262"/>
      <c r="B67" s="263"/>
      <c r="C67" s="263"/>
      <c r="D67" s="263"/>
      <c r="E67" s="263"/>
      <c r="F67" s="264"/>
      <c r="G67" s="312" t="s">
        <v>697</v>
      </c>
      <c r="H67" s="313"/>
      <c r="I67" s="313"/>
      <c r="J67" s="313"/>
      <c r="K67" s="313"/>
      <c r="L67" s="313"/>
      <c r="M67" s="313"/>
      <c r="N67" s="313"/>
      <c r="O67" s="313"/>
      <c r="P67" s="318" t="s">
        <v>698</v>
      </c>
      <c r="Q67" s="319"/>
      <c r="R67" s="319"/>
      <c r="S67" s="319"/>
      <c r="T67" s="319"/>
      <c r="U67" s="319"/>
      <c r="V67" s="319"/>
      <c r="W67" s="319"/>
      <c r="X67" s="320"/>
      <c r="Y67" s="324" t="s">
        <v>49</v>
      </c>
      <c r="Z67" s="325"/>
      <c r="AA67" s="326"/>
      <c r="AB67" s="304" t="s">
        <v>854</v>
      </c>
      <c r="AC67" s="304"/>
      <c r="AD67" s="304"/>
      <c r="AE67" s="297">
        <v>7587</v>
      </c>
      <c r="AF67" s="297"/>
      <c r="AG67" s="297"/>
      <c r="AH67" s="297"/>
      <c r="AI67" s="297">
        <v>7278</v>
      </c>
      <c r="AJ67" s="297"/>
      <c r="AK67" s="297"/>
      <c r="AL67" s="297"/>
      <c r="AM67" s="297">
        <v>6448</v>
      </c>
      <c r="AN67" s="297"/>
      <c r="AO67" s="297"/>
      <c r="AP67" s="297"/>
      <c r="AQ67" s="297" t="s">
        <v>676</v>
      </c>
      <c r="AR67" s="297"/>
      <c r="AS67" s="297"/>
      <c r="AT67" s="297"/>
      <c r="AU67" s="298" t="s">
        <v>676</v>
      </c>
      <c r="AV67" s="299"/>
      <c r="AW67" s="299"/>
      <c r="AX67" s="300"/>
      <c r="AY67">
        <f>$AY$66</f>
        <v>1</v>
      </c>
    </row>
    <row r="68" spans="1:51" ht="23.25" customHeight="1" x14ac:dyDescent="0.15">
      <c r="A68" s="265"/>
      <c r="B68" s="266"/>
      <c r="C68" s="266"/>
      <c r="D68" s="266"/>
      <c r="E68" s="266"/>
      <c r="F68" s="267"/>
      <c r="G68" s="315"/>
      <c r="H68" s="316"/>
      <c r="I68" s="316"/>
      <c r="J68" s="316"/>
      <c r="K68" s="316"/>
      <c r="L68" s="316"/>
      <c r="M68" s="316"/>
      <c r="N68" s="316"/>
      <c r="O68" s="316"/>
      <c r="P68" s="321"/>
      <c r="Q68" s="322"/>
      <c r="R68" s="322"/>
      <c r="S68" s="322"/>
      <c r="T68" s="322"/>
      <c r="U68" s="322"/>
      <c r="V68" s="322"/>
      <c r="W68" s="322"/>
      <c r="X68" s="323"/>
      <c r="Y68" s="301" t="s">
        <v>50</v>
      </c>
      <c r="Z68" s="302"/>
      <c r="AA68" s="303"/>
      <c r="AB68" s="304" t="s">
        <v>854</v>
      </c>
      <c r="AC68" s="304"/>
      <c r="AD68" s="304"/>
      <c r="AE68" s="297" t="s">
        <v>676</v>
      </c>
      <c r="AF68" s="297"/>
      <c r="AG68" s="297"/>
      <c r="AH68" s="297"/>
      <c r="AI68" s="297" t="s">
        <v>676</v>
      </c>
      <c r="AJ68" s="297"/>
      <c r="AK68" s="297"/>
      <c r="AL68" s="297"/>
      <c r="AM68" s="297" t="s">
        <v>676</v>
      </c>
      <c r="AN68" s="297"/>
      <c r="AO68" s="297"/>
      <c r="AP68" s="297"/>
      <c r="AQ68" s="297" t="s">
        <v>676</v>
      </c>
      <c r="AR68" s="297"/>
      <c r="AS68" s="297"/>
      <c r="AT68" s="297"/>
      <c r="AU68" s="298" t="s">
        <v>676</v>
      </c>
      <c r="AV68" s="299"/>
      <c r="AW68" s="299"/>
      <c r="AX68" s="300"/>
      <c r="AY68">
        <f>$AY$66</f>
        <v>1</v>
      </c>
    </row>
    <row r="69" spans="1:51" ht="23.25" hidden="1" customHeight="1" x14ac:dyDescent="0.15">
      <c r="A69" s="345" t="s">
        <v>651</v>
      </c>
      <c r="B69" s="346"/>
      <c r="C69" s="346"/>
      <c r="D69" s="346"/>
      <c r="E69" s="346"/>
      <c r="F69" s="347"/>
      <c r="G69" s="151" t="s">
        <v>652</v>
      </c>
      <c r="H69" s="151"/>
      <c r="I69" s="151"/>
      <c r="J69" s="151"/>
      <c r="K69" s="151"/>
      <c r="L69" s="151"/>
      <c r="M69" s="151"/>
      <c r="N69" s="151"/>
      <c r="O69" s="151"/>
      <c r="P69" s="151"/>
      <c r="Q69" s="151"/>
      <c r="R69" s="151"/>
      <c r="S69" s="151"/>
      <c r="T69" s="151"/>
      <c r="U69" s="151"/>
      <c r="V69" s="151"/>
      <c r="W69" s="151"/>
      <c r="X69" s="152"/>
      <c r="Y69" s="353"/>
      <c r="Z69" s="354"/>
      <c r="AA69" s="355"/>
      <c r="AB69" s="150" t="s">
        <v>11</v>
      </c>
      <c r="AC69" s="151"/>
      <c r="AD69" s="152"/>
      <c r="AE69" s="442" t="s">
        <v>486</v>
      </c>
      <c r="AF69" s="442"/>
      <c r="AG69" s="442"/>
      <c r="AH69" s="442"/>
      <c r="AI69" s="442" t="s">
        <v>638</v>
      </c>
      <c r="AJ69" s="442"/>
      <c r="AK69" s="442"/>
      <c r="AL69" s="442"/>
      <c r="AM69" s="442" t="s">
        <v>454</v>
      </c>
      <c r="AN69" s="442"/>
      <c r="AO69" s="442"/>
      <c r="AP69" s="442"/>
      <c r="AQ69" s="356" t="s">
        <v>660</v>
      </c>
      <c r="AR69" s="357"/>
      <c r="AS69" s="357"/>
      <c r="AT69" s="357"/>
      <c r="AU69" s="357"/>
      <c r="AV69" s="357"/>
      <c r="AW69" s="357"/>
      <c r="AX69" s="358"/>
      <c r="AY69">
        <f>IF(SUBSTITUTE(SUBSTITUTE($G$70,"／",""),"　","")="",0,1)</f>
        <v>0</v>
      </c>
    </row>
    <row r="70" spans="1:51" ht="23.25" hidden="1" customHeight="1" x14ac:dyDescent="0.15">
      <c r="A70" s="348"/>
      <c r="B70" s="349"/>
      <c r="C70" s="349"/>
      <c r="D70" s="349"/>
      <c r="E70" s="349"/>
      <c r="F70" s="350"/>
      <c r="G70" s="359" t="s">
        <v>653</v>
      </c>
      <c r="H70" s="360"/>
      <c r="I70" s="360"/>
      <c r="J70" s="360"/>
      <c r="K70" s="360"/>
      <c r="L70" s="360"/>
      <c r="M70" s="360"/>
      <c r="N70" s="360"/>
      <c r="O70" s="360"/>
      <c r="P70" s="360"/>
      <c r="Q70" s="360"/>
      <c r="R70" s="360"/>
      <c r="S70" s="360"/>
      <c r="T70" s="360"/>
      <c r="U70" s="360"/>
      <c r="V70" s="360"/>
      <c r="W70" s="360"/>
      <c r="X70" s="360"/>
      <c r="Y70" s="335" t="s">
        <v>651</v>
      </c>
      <c r="Z70" s="336"/>
      <c r="AA70" s="337"/>
      <c r="AB70" s="338"/>
      <c r="AC70" s="339"/>
      <c r="AD70" s="340"/>
      <c r="AE70" s="341"/>
      <c r="AF70" s="341"/>
      <c r="AG70" s="341"/>
      <c r="AH70" s="341"/>
      <c r="AI70" s="341"/>
      <c r="AJ70" s="341"/>
      <c r="AK70" s="341"/>
      <c r="AL70" s="341"/>
      <c r="AM70" s="341"/>
      <c r="AN70" s="341"/>
      <c r="AO70" s="341"/>
      <c r="AP70" s="341"/>
      <c r="AQ70" s="342"/>
      <c r="AR70" s="343"/>
      <c r="AS70" s="343"/>
      <c r="AT70" s="343"/>
      <c r="AU70" s="343"/>
      <c r="AV70" s="343"/>
      <c r="AW70" s="343"/>
      <c r="AX70" s="344"/>
      <c r="AY70">
        <f>$AY$69</f>
        <v>0</v>
      </c>
    </row>
    <row r="71" spans="1:51" ht="46.5" hidden="1" customHeight="1" x14ac:dyDescent="0.15">
      <c r="A71" s="351"/>
      <c r="B71" s="181"/>
      <c r="C71" s="181"/>
      <c r="D71" s="181"/>
      <c r="E71" s="181"/>
      <c r="F71" s="352"/>
      <c r="G71" s="361"/>
      <c r="H71" s="362"/>
      <c r="I71" s="362"/>
      <c r="J71" s="362"/>
      <c r="K71" s="362"/>
      <c r="L71" s="362"/>
      <c r="M71" s="362"/>
      <c r="N71" s="362"/>
      <c r="O71" s="362"/>
      <c r="P71" s="362"/>
      <c r="Q71" s="362"/>
      <c r="R71" s="362"/>
      <c r="S71" s="362"/>
      <c r="T71" s="362"/>
      <c r="U71" s="362"/>
      <c r="V71" s="362"/>
      <c r="W71" s="362"/>
      <c r="X71" s="362"/>
      <c r="Y71" s="327" t="s">
        <v>654</v>
      </c>
      <c r="Z71" s="328"/>
      <c r="AA71" s="329"/>
      <c r="AB71" s="330" t="s">
        <v>655</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customHeight="1" x14ac:dyDescent="0.15">
      <c r="A72" s="492" t="s">
        <v>304</v>
      </c>
      <c r="B72" s="493"/>
      <c r="C72" s="493"/>
      <c r="D72" s="493"/>
      <c r="E72" s="493"/>
      <c r="F72" s="494"/>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2" t="s">
        <v>486</v>
      </c>
      <c r="AF72" s="442"/>
      <c r="AG72" s="442"/>
      <c r="AH72" s="442"/>
      <c r="AI72" s="442" t="s">
        <v>638</v>
      </c>
      <c r="AJ72" s="442"/>
      <c r="AK72" s="442"/>
      <c r="AL72" s="442"/>
      <c r="AM72" s="442" t="s">
        <v>454</v>
      </c>
      <c r="AN72" s="442"/>
      <c r="AO72" s="442"/>
      <c r="AP72" s="442"/>
      <c r="AQ72" s="366" t="s">
        <v>217</v>
      </c>
      <c r="AR72" s="367"/>
      <c r="AS72" s="367"/>
      <c r="AT72" s="368"/>
      <c r="AU72" s="369" t="s">
        <v>125</v>
      </c>
      <c r="AV72" s="369"/>
      <c r="AW72" s="369"/>
      <c r="AX72" s="370"/>
      <c r="AY72">
        <f>COUNTA($G$74)</f>
        <v>1</v>
      </c>
    </row>
    <row r="73" spans="1:51" ht="18.75" customHeight="1" x14ac:dyDescent="0.15">
      <c r="A73" s="495"/>
      <c r="B73" s="496"/>
      <c r="C73" s="496"/>
      <c r="D73" s="496"/>
      <c r="E73" s="496"/>
      <c r="F73" s="497"/>
      <c r="G73" s="390"/>
      <c r="H73" s="376"/>
      <c r="I73" s="376"/>
      <c r="J73" s="376"/>
      <c r="K73" s="376"/>
      <c r="L73" s="376"/>
      <c r="M73" s="376"/>
      <c r="N73" s="376"/>
      <c r="O73" s="391"/>
      <c r="P73" s="393"/>
      <c r="Q73" s="376"/>
      <c r="R73" s="376"/>
      <c r="S73" s="376"/>
      <c r="T73" s="376"/>
      <c r="U73" s="376"/>
      <c r="V73" s="376"/>
      <c r="W73" s="376"/>
      <c r="X73" s="391"/>
      <c r="Y73" s="397"/>
      <c r="Z73" s="398"/>
      <c r="AA73" s="399"/>
      <c r="AB73" s="305"/>
      <c r="AC73" s="402"/>
      <c r="AD73" s="403"/>
      <c r="AE73" s="442"/>
      <c r="AF73" s="442"/>
      <c r="AG73" s="442"/>
      <c r="AH73" s="442"/>
      <c r="AI73" s="442"/>
      <c r="AJ73" s="442"/>
      <c r="AK73" s="442"/>
      <c r="AL73" s="442"/>
      <c r="AM73" s="442"/>
      <c r="AN73" s="442"/>
      <c r="AO73" s="442"/>
      <c r="AP73" s="442"/>
      <c r="AQ73" s="371" t="s">
        <v>676</v>
      </c>
      <c r="AR73" s="372"/>
      <c r="AS73" s="373" t="s">
        <v>218</v>
      </c>
      <c r="AT73" s="374"/>
      <c r="AU73" s="375" t="s">
        <v>676</v>
      </c>
      <c r="AV73" s="375"/>
      <c r="AW73" s="376" t="s">
        <v>166</v>
      </c>
      <c r="AX73" s="377"/>
      <c r="AY73">
        <f t="shared" ref="AY73:AY78" si="1">$AY$72</f>
        <v>1</v>
      </c>
    </row>
    <row r="74" spans="1:51" ht="23.25" customHeight="1" x14ac:dyDescent="0.15">
      <c r="A74" s="498"/>
      <c r="B74" s="496"/>
      <c r="C74" s="496"/>
      <c r="D74" s="496"/>
      <c r="E74" s="496"/>
      <c r="F74" s="497"/>
      <c r="G74" s="404" t="s">
        <v>699</v>
      </c>
      <c r="H74" s="405"/>
      <c r="I74" s="405"/>
      <c r="J74" s="405"/>
      <c r="K74" s="405"/>
      <c r="L74" s="405"/>
      <c r="M74" s="405"/>
      <c r="N74" s="405"/>
      <c r="O74" s="406"/>
      <c r="P74" s="413" t="s">
        <v>700</v>
      </c>
      <c r="Q74" s="413"/>
      <c r="R74" s="413"/>
      <c r="S74" s="413"/>
      <c r="T74" s="413"/>
      <c r="U74" s="413"/>
      <c r="V74" s="413"/>
      <c r="W74" s="413"/>
      <c r="X74" s="414"/>
      <c r="Y74" s="327" t="s">
        <v>12</v>
      </c>
      <c r="Z74" s="419"/>
      <c r="AA74" s="420"/>
      <c r="AB74" s="421" t="s">
        <v>321</v>
      </c>
      <c r="AC74" s="421"/>
      <c r="AD74" s="421"/>
      <c r="AE74" s="342">
        <v>100</v>
      </c>
      <c r="AF74" s="343"/>
      <c r="AG74" s="343"/>
      <c r="AH74" s="343"/>
      <c r="AI74" s="342">
        <v>100</v>
      </c>
      <c r="AJ74" s="343"/>
      <c r="AK74" s="343"/>
      <c r="AL74" s="343"/>
      <c r="AM74" s="342">
        <v>100</v>
      </c>
      <c r="AN74" s="343"/>
      <c r="AO74" s="343"/>
      <c r="AP74" s="343"/>
      <c r="AQ74" s="422" t="s">
        <v>676</v>
      </c>
      <c r="AR74" s="423"/>
      <c r="AS74" s="423"/>
      <c r="AT74" s="424"/>
      <c r="AU74" s="343" t="s">
        <v>676</v>
      </c>
      <c r="AV74" s="343"/>
      <c r="AW74" s="343"/>
      <c r="AX74" s="344"/>
      <c r="AY74">
        <f t="shared" si="1"/>
        <v>1</v>
      </c>
    </row>
    <row r="75" spans="1:51" ht="23.25" customHeight="1" x14ac:dyDescent="0.15">
      <c r="A75" s="499"/>
      <c r="B75" s="500"/>
      <c r="C75" s="500"/>
      <c r="D75" s="500"/>
      <c r="E75" s="500"/>
      <c r="F75" s="501"/>
      <c r="G75" s="407"/>
      <c r="H75" s="408"/>
      <c r="I75" s="408"/>
      <c r="J75" s="408"/>
      <c r="K75" s="408"/>
      <c r="L75" s="408"/>
      <c r="M75" s="408"/>
      <c r="N75" s="408"/>
      <c r="O75" s="409"/>
      <c r="P75" s="415"/>
      <c r="Q75" s="415"/>
      <c r="R75" s="415"/>
      <c r="S75" s="415"/>
      <c r="T75" s="415"/>
      <c r="U75" s="415"/>
      <c r="V75" s="415"/>
      <c r="W75" s="415"/>
      <c r="X75" s="416"/>
      <c r="Y75" s="150" t="s">
        <v>48</v>
      </c>
      <c r="Z75" s="151"/>
      <c r="AA75" s="152"/>
      <c r="AB75" s="426" t="s">
        <v>321</v>
      </c>
      <c r="AC75" s="426"/>
      <c r="AD75" s="426"/>
      <c r="AE75" s="342">
        <v>100</v>
      </c>
      <c r="AF75" s="343"/>
      <c r="AG75" s="343"/>
      <c r="AH75" s="343"/>
      <c r="AI75" s="342">
        <v>100</v>
      </c>
      <c r="AJ75" s="343"/>
      <c r="AK75" s="343"/>
      <c r="AL75" s="343"/>
      <c r="AM75" s="342">
        <v>100</v>
      </c>
      <c r="AN75" s="343"/>
      <c r="AO75" s="343"/>
      <c r="AP75" s="343"/>
      <c r="AQ75" s="422" t="s">
        <v>676</v>
      </c>
      <c r="AR75" s="423"/>
      <c r="AS75" s="423"/>
      <c r="AT75" s="424"/>
      <c r="AU75" s="343">
        <v>100</v>
      </c>
      <c r="AV75" s="343"/>
      <c r="AW75" s="343"/>
      <c r="AX75" s="344"/>
      <c r="AY75">
        <f t="shared" si="1"/>
        <v>1</v>
      </c>
    </row>
    <row r="76" spans="1:51" ht="23.25" customHeight="1" x14ac:dyDescent="0.15">
      <c r="A76" s="498"/>
      <c r="B76" s="496"/>
      <c r="C76" s="496"/>
      <c r="D76" s="496"/>
      <c r="E76" s="496"/>
      <c r="F76" s="497"/>
      <c r="G76" s="410"/>
      <c r="H76" s="411"/>
      <c r="I76" s="411"/>
      <c r="J76" s="411"/>
      <c r="K76" s="411"/>
      <c r="L76" s="411"/>
      <c r="M76" s="411"/>
      <c r="N76" s="411"/>
      <c r="O76" s="412"/>
      <c r="P76" s="417"/>
      <c r="Q76" s="417"/>
      <c r="R76" s="417"/>
      <c r="S76" s="417"/>
      <c r="T76" s="417"/>
      <c r="U76" s="417"/>
      <c r="V76" s="417"/>
      <c r="W76" s="417"/>
      <c r="X76" s="418"/>
      <c r="Y76" s="150" t="s">
        <v>13</v>
      </c>
      <c r="Z76" s="151"/>
      <c r="AA76" s="152"/>
      <c r="AB76" s="425" t="s">
        <v>14</v>
      </c>
      <c r="AC76" s="425"/>
      <c r="AD76" s="425"/>
      <c r="AE76" s="342">
        <v>100</v>
      </c>
      <c r="AF76" s="343"/>
      <c r="AG76" s="343"/>
      <c r="AH76" s="343"/>
      <c r="AI76" s="342">
        <v>100</v>
      </c>
      <c r="AJ76" s="343"/>
      <c r="AK76" s="343"/>
      <c r="AL76" s="343"/>
      <c r="AM76" s="342">
        <v>100</v>
      </c>
      <c r="AN76" s="343"/>
      <c r="AO76" s="343"/>
      <c r="AP76" s="343"/>
      <c r="AQ76" s="422" t="s">
        <v>676</v>
      </c>
      <c r="AR76" s="423"/>
      <c r="AS76" s="423"/>
      <c r="AT76" s="424"/>
      <c r="AU76" s="343" t="s">
        <v>676</v>
      </c>
      <c r="AV76" s="343"/>
      <c r="AW76" s="343"/>
      <c r="AX76" s="344"/>
      <c r="AY76">
        <f t="shared" si="1"/>
        <v>1</v>
      </c>
    </row>
    <row r="77" spans="1:51" ht="23.25" hidden="1" customHeight="1" x14ac:dyDescent="0.15">
      <c r="A77" s="443" t="s">
        <v>330</v>
      </c>
      <c r="B77" s="444"/>
      <c r="C77" s="444"/>
      <c r="D77" s="444"/>
      <c r="E77" s="444"/>
      <c r="F77" s="445"/>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1</v>
      </c>
    </row>
    <row r="78" spans="1:51" ht="23.25" hidden="1" customHeight="1" x14ac:dyDescent="0.15">
      <c r="A78" s="265"/>
      <c r="B78" s="266"/>
      <c r="C78" s="266"/>
      <c r="D78" s="266"/>
      <c r="E78" s="266"/>
      <c r="F78" s="267"/>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1</v>
      </c>
    </row>
    <row r="79" spans="1:51" ht="18.75" hidden="1" customHeight="1" x14ac:dyDescent="0.15">
      <c r="A79" s="453" t="s">
        <v>643</v>
      </c>
      <c r="B79" s="455" t="s">
        <v>644</v>
      </c>
      <c r="C79" s="263"/>
      <c r="D79" s="263"/>
      <c r="E79" s="263"/>
      <c r="F79" s="264"/>
      <c r="G79" s="369" t="s">
        <v>645</v>
      </c>
      <c r="H79" s="369"/>
      <c r="I79" s="369"/>
      <c r="J79" s="369"/>
      <c r="K79" s="369"/>
      <c r="L79" s="369"/>
      <c r="M79" s="369"/>
      <c r="N79" s="369"/>
      <c r="O79" s="369"/>
      <c r="P79" s="369"/>
      <c r="Q79" s="369"/>
      <c r="R79" s="369"/>
      <c r="S79" s="369"/>
      <c r="T79" s="369"/>
      <c r="U79" s="369"/>
      <c r="V79" s="369"/>
      <c r="W79" s="369"/>
      <c r="X79" s="369"/>
      <c r="Y79" s="369"/>
      <c r="Z79" s="369"/>
      <c r="AA79" s="389"/>
      <c r="AB79" s="392" t="s">
        <v>661</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x14ac:dyDescent="0.15">
      <c r="A80" s="453"/>
      <c r="B80" s="455"/>
      <c r="C80" s="263"/>
      <c r="D80" s="263"/>
      <c r="E80" s="263"/>
      <c r="F80" s="264"/>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x14ac:dyDescent="0.15">
      <c r="A81" s="453"/>
      <c r="B81" s="455"/>
      <c r="C81" s="263"/>
      <c r="D81" s="263"/>
      <c r="E81" s="263"/>
      <c r="F81" s="264"/>
      <c r="G81" s="457"/>
      <c r="H81" s="457"/>
      <c r="I81" s="457"/>
      <c r="J81" s="457"/>
      <c r="K81" s="457"/>
      <c r="L81" s="457"/>
      <c r="M81" s="457"/>
      <c r="N81" s="457"/>
      <c r="O81" s="457"/>
      <c r="P81" s="457"/>
      <c r="Q81" s="457"/>
      <c r="R81" s="457"/>
      <c r="S81" s="457"/>
      <c r="T81" s="457"/>
      <c r="U81" s="457"/>
      <c r="V81" s="457"/>
      <c r="W81" s="457"/>
      <c r="X81" s="457"/>
      <c r="Y81" s="457"/>
      <c r="Z81" s="457"/>
      <c r="AA81" s="458"/>
      <c r="AB81" s="463"/>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0</v>
      </c>
    </row>
    <row r="82" spans="1:60" ht="22.5" hidden="1" customHeight="1" x14ac:dyDescent="0.15">
      <c r="A82" s="453"/>
      <c r="B82" s="455"/>
      <c r="C82" s="263"/>
      <c r="D82" s="263"/>
      <c r="E82" s="263"/>
      <c r="F82" s="264"/>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0</v>
      </c>
    </row>
    <row r="83" spans="1:60" ht="19.5" hidden="1" customHeight="1" x14ac:dyDescent="0.15">
      <c r="A83" s="453"/>
      <c r="B83" s="456"/>
      <c r="C83" s="266"/>
      <c r="D83" s="266"/>
      <c r="E83" s="266"/>
      <c r="F83" s="267"/>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0</v>
      </c>
    </row>
    <row r="84" spans="1:60" ht="18.75" hidden="1" customHeight="1" x14ac:dyDescent="0.15">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486</v>
      </c>
      <c r="AF84" s="442"/>
      <c r="AG84" s="442"/>
      <c r="AH84" s="442"/>
      <c r="AI84" s="442" t="s">
        <v>638</v>
      </c>
      <c r="AJ84" s="442"/>
      <c r="AK84" s="442"/>
      <c r="AL84" s="442"/>
      <c r="AM84" s="442" t="s">
        <v>454</v>
      </c>
      <c r="AN84" s="442"/>
      <c r="AO84" s="442"/>
      <c r="AP84" s="442"/>
      <c r="AQ84" s="427" t="s">
        <v>217</v>
      </c>
      <c r="AR84" s="428"/>
      <c r="AS84" s="428"/>
      <c r="AT84" s="429"/>
      <c r="AU84" s="430" t="s">
        <v>125</v>
      </c>
      <c r="AV84" s="430"/>
      <c r="AW84" s="430"/>
      <c r="AX84" s="431"/>
      <c r="AY84">
        <f t="shared" si="2"/>
        <v>0</v>
      </c>
      <c r="AZ84" s="10"/>
      <c r="BA84" s="10"/>
      <c r="BB84" s="10"/>
      <c r="BC84" s="10"/>
    </row>
    <row r="85" spans="1:60" ht="18.75" hidden="1" customHeight="1" x14ac:dyDescent="0.15">
      <c r="A85" s="453"/>
      <c r="B85" s="455"/>
      <c r="C85" s="263"/>
      <c r="D85" s="263"/>
      <c r="E85" s="263"/>
      <c r="F85" s="264"/>
      <c r="G85" s="390"/>
      <c r="H85" s="376"/>
      <c r="I85" s="376"/>
      <c r="J85" s="376"/>
      <c r="K85" s="376"/>
      <c r="L85" s="376"/>
      <c r="M85" s="376"/>
      <c r="N85" s="376"/>
      <c r="O85" s="391"/>
      <c r="P85" s="393"/>
      <c r="Q85" s="376"/>
      <c r="R85" s="376"/>
      <c r="S85" s="376"/>
      <c r="T85" s="376"/>
      <c r="U85" s="376"/>
      <c r="V85" s="376"/>
      <c r="W85" s="376"/>
      <c r="X85" s="391"/>
      <c r="Y85" s="436"/>
      <c r="Z85" s="437"/>
      <c r="AA85" s="438"/>
      <c r="AB85" s="305"/>
      <c r="AC85" s="402"/>
      <c r="AD85" s="403"/>
      <c r="AE85" s="442"/>
      <c r="AF85" s="442"/>
      <c r="AG85" s="442"/>
      <c r="AH85" s="442"/>
      <c r="AI85" s="442"/>
      <c r="AJ85" s="442"/>
      <c r="AK85" s="442"/>
      <c r="AL85" s="442"/>
      <c r="AM85" s="442"/>
      <c r="AN85" s="442"/>
      <c r="AO85" s="442"/>
      <c r="AP85" s="442"/>
      <c r="AQ85" s="432"/>
      <c r="AR85" s="375"/>
      <c r="AS85" s="373" t="s">
        <v>218</v>
      </c>
      <c r="AT85" s="374"/>
      <c r="AU85" s="375"/>
      <c r="AV85" s="375"/>
      <c r="AW85" s="376" t="s">
        <v>166</v>
      </c>
      <c r="AX85" s="377"/>
      <c r="AY85">
        <f t="shared" si="2"/>
        <v>0</v>
      </c>
      <c r="AZ85" s="10"/>
      <c r="BA85" s="10"/>
      <c r="BB85" s="10"/>
      <c r="BC85" s="10"/>
      <c r="BD85" s="10"/>
      <c r="BE85" s="10"/>
      <c r="BF85" s="10"/>
      <c r="BG85" s="10"/>
      <c r="BH85" s="10"/>
    </row>
    <row r="86" spans="1:60" ht="23.25" hidden="1" customHeight="1" x14ac:dyDescent="0.15">
      <c r="A86" s="453"/>
      <c r="B86" s="455"/>
      <c r="C86" s="263"/>
      <c r="D86" s="263"/>
      <c r="E86" s="263"/>
      <c r="F86" s="264"/>
      <c r="G86" s="474"/>
      <c r="H86" s="413"/>
      <c r="I86" s="413"/>
      <c r="J86" s="413"/>
      <c r="K86" s="413"/>
      <c r="L86" s="413"/>
      <c r="M86" s="413"/>
      <c r="N86" s="413"/>
      <c r="O86" s="414"/>
      <c r="P86" s="413"/>
      <c r="Q86" s="477"/>
      <c r="R86" s="477"/>
      <c r="S86" s="477"/>
      <c r="T86" s="477"/>
      <c r="U86" s="477"/>
      <c r="V86" s="477"/>
      <c r="W86" s="477"/>
      <c r="X86" s="478"/>
      <c r="Y86" s="483" t="s">
        <v>54</v>
      </c>
      <c r="Z86" s="484"/>
      <c r="AA86" s="485"/>
      <c r="AB86" s="421"/>
      <c r="AC86" s="421"/>
      <c r="AD86" s="421"/>
      <c r="AE86" s="342"/>
      <c r="AF86" s="343"/>
      <c r="AG86" s="343"/>
      <c r="AH86" s="343"/>
      <c r="AI86" s="342"/>
      <c r="AJ86" s="343"/>
      <c r="AK86" s="343"/>
      <c r="AL86" s="343"/>
      <c r="AM86" s="342"/>
      <c r="AN86" s="343"/>
      <c r="AO86" s="343"/>
      <c r="AP86" s="343"/>
      <c r="AQ86" s="422"/>
      <c r="AR86" s="423"/>
      <c r="AS86" s="423"/>
      <c r="AT86" s="424"/>
      <c r="AU86" s="343"/>
      <c r="AV86" s="343"/>
      <c r="AW86" s="343"/>
      <c r="AX86" s="344"/>
      <c r="AY86">
        <f t="shared" si="2"/>
        <v>0</v>
      </c>
    </row>
    <row r="87" spans="1:60" ht="23.25" hidden="1" customHeight="1" x14ac:dyDescent="0.15">
      <c r="A87" s="453"/>
      <c r="B87" s="455"/>
      <c r="C87" s="263"/>
      <c r="D87" s="263"/>
      <c r="E87" s="263"/>
      <c r="F87" s="264"/>
      <c r="G87" s="475"/>
      <c r="H87" s="415"/>
      <c r="I87" s="415"/>
      <c r="J87" s="415"/>
      <c r="K87" s="415"/>
      <c r="L87" s="415"/>
      <c r="M87" s="415"/>
      <c r="N87" s="415"/>
      <c r="O87" s="416"/>
      <c r="P87" s="479"/>
      <c r="Q87" s="479"/>
      <c r="R87" s="479"/>
      <c r="S87" s="479"/>
      <c r="T87" s="479"/>
      <c r="U87" s="479"/>
      <c r="V87" s="479"/>
      <c r="W87" s="479"/>
      <c r="X87" s="480"/>
      <c r="Y87" s="471" t="s">
        <v>48</v>
      </c>
      <c r="Z87" s="472"/>
      <c r="AA87" s="473"/>
      <c r="AB87" s="426"/>
      <c r="AC87" s="426"/>
      <c r="AD87" s="426"/>
      <c r="AE87" s="342"/>
      <c r="AF87" s="343"/>
      <c r="AG87" s="343"/>
      <c r="AH87" s="343"/>
      <c r="AI87" s="342"/>
      <c r="AJ87" s="343"/>
      <c r="AK87" s="343"/>
      <c r="AL87" s="343"/>
      <c r="AM87" s="342"/>
      <c r="AN87" s="343"/>
      <c r="AO87" s="343"/>
      <c r="AP87" s="343"/>
      <c r="AQ87" s="422"/>
      <c r="AR87" s="423"/>
      <c r="AS87" s="423"/>
      <c r="AT87" s="424"/>
      <c r="AU87" s="343"/>
      <c r="AV87" s="343"/>
      <c r="AW87" s="343"/>
      <c r="AX87" s="344"/>
      <c r="AY87">
        <f t="shared" si="2"/>
        <v>0</v>
      </c>
      <c r="AZ87" s="10"/>
      <c r="BA87" s="10"/>
      <c r="BB87" s="10"/>
      <c r="BC87" s="10"/>
    </row>
    <row r="88" spans="1:60" ht="23.25" hidden="1" customHeight="1" x14ac:dyDescent="0.15">
      <c r="A88" s="453"/>
      <c r="B88" s="455"/>
      <c r="C88" s="263"/>
      <c r="D88" s="263"/>
      <c r="E88" s="263"/>
      <c r="F88" s="264"/>
      <c r="G88" s="476"/>
      <c r="H88" s="417"/>
      <c r="I88" s="417"/>
      <c r="J88" s="417"/>
      <c r="K88" s="417"/>
      <c r="L88" s="417"/>
      <c r="M88" s="417"/>
      <c r="N88" s="417"/>
      <c r="O88" s="418"/>
      <c r="P88" s="481"/>
      <c r="Q88" s="481"/>
      <c r="R88" s="481"/>
      <c r="S88" s="481"/>
      <c r="T88" s="481"/>
      <c r="U88" s="481"/>
      <c r="V88" s="481"/>
      <c r="W88" s="481"/>
      <c r="X88" s="482"/>
      <c r="Y88" s="471" t="s">
        <v>13</v>
      </c>
      <c r="Z88" s="472"/>
      <c r="AA88" s="473"/>
      <c r="AB88" s="486" t="s">
        <v>14</v>
      </c>
      <c r="AC88" s="486"/>
      <c r="AD88" s="486"/>
      <c r="AE88" s="487"/>
      <c r="AF88" s="488"/>
      <c r="AG88" s="488"/>
      <c r="AH88" s="488"/>
      <c r="AI88" s="487"/>
      <c r="AJ88" s="488"/>
      <c r="AK88" s="488"/>
      <c r="AL88" s="488"/>
      <c r="AM88" s="487"/>
      <c r="AN88" s="488"/>
      <c r="AO88" s="488"/>
      <c r="AP88" s="488"/>
      <c r="AQ88" s="422"/>
      <c r="AR88" s="423"/>
      <c r="AS88" s="423"/>
      <c r="AT88" s="424"/>
      <c r="AU88" s="343"/>
      <c r="AV88" s="343"/>
      <c r="AW88" s="343"/>
      <c r="AX88" s="344"/>
      <c r="AY88">
        <f t="shared" si="2"/>
        <v>0</v>
      </c>
      <c r="AZ88" s="10"/>
      <c r="BA88" s="10"/>
      <c r="BB88" s="10"/>
      <c r="BC88" s="10"/>
      <c r="BD88" s="10"/>
      <c r="BE88" s="10"/>
      <c r="BF88" s="10"/>
      <c r="BG88" s="10"/>
      <c r="BH88" s="10"/>
    </row>
    <row r="89" spans="1:60" ht="18.75" hidden="1" customHeight="1" x14ac:dyDescent="0.15">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486</v>
      </c>
      <c r="AF89" s="442"/>
      <c r="AG89" s="442"/>
      <c r="AH89" s="442"/>
      <c r="AI89" s="442" t="s">
        <v>638</v>
      </c>
      <c r="AJ89" s="442"/>
      <c r="AK89" s="442"/>
      <c r="AL89" s="442"/>
      <c r="AM89" s="442" t="s">
        <v>454</v>
      </c>
      <c r="AN89" s="442"/>
      <c r="AO89" s="442"/>
      <c r="AP89" s="442"/>
      <c r="AQ89" s="427" t="s">
        <v>217</v>
      </c>
      <c r="AR89" s="428"/>
      <c r="AS89" s="428"/>
      <c r="AT89" s="429"/>
      <c r="AU89" s="430" t="s">
        <v>125</v>
      </c>
      <c r="AV89" s="430"/>
      <c r="AW89" s="430"/>
      <c r="AX89" s="431"/>
      <c r="AY89">
        <f>$G$91</f>
        <v>0</v>
      </c>
      <c r="AZ89" s="10"/>
      <c r="BA89" s="10"/>
      <c r="BB89" s="10"/>
      <c r="BC89" s="10"/>
    </row>
    <row r="90" spans="1:60" ht="18.75" hidden="1" customHeight="1" x14ac:dyDescent="0.15">
      <c r="A90" s="453"/>
      <c r="B90" s="455"/>
      <c r="C90" s="263"/>
      <c r="D90" s="263"/>
      <c r="E90" s="263"/>
      <c r="F90" s="264"/>
      <c r="G90" s="390"/>
      <c r="H90" s="376"/>
      <c r="I90" s="376"/>
      <c r="J90" s="376"/>
      <c r="K90" s="376"/>
      <c r="L90" s="376"/>
      <c r="M90" s="376"/>
      <c r="N90" s="376"/>
      <c r="O90" s="391"/>
      <c r="P90" s="393"/>
      <c r="Q90" s="376"/>
      <c r="R90" s="376"/>
      <c r="S90" s="376"/>
      <c r="T90" s="376"/>
      <c r="U90" s="376"/>
      <c r="V90" s="376"/>
      <c r="W90" s="376"/>
      <c r="X90" s="391"/>
      <c r="Y90" s="436"/>
      <c r="Z90" s="437"/>
      <c r="AA90" s="438"/>
      <c r="AB90" s="305"/>
      <c r="AC90" s="402"/>
      <c r="AD90" s="403"/>
      <c r="AE90" s="442"/>
      <c r="AF90" s="442"/>
      <c r="AG90" s="442"/>
      <c r="AH90" s="442"/>
      <c r="AI90" s="442"/>
      <c r="AJ90" s="442"/>
      <c r="AK90" s="442"/>
      <c r="AL90" s="442"/>
      <c r="AM90" s="442"/>
      <c r="AN90" s="442"/>
      <c r="AO90" s="442"/>
      <c r="AP90" s="442"/>
      <c r="AQ90" s="432"/>
      <c r="AR90" s="375"/>
      <c r="AS90" s="373" t="s">
        <v>218</v>
      </c>
      <c r="AT90" s="374"/>
      <c r="AU90" s="375"/>
      <c r="AV90" s="375"/>
      <c r="AW90" s="376" t="s">
        <v>166</v>
      </c>
      <c r="AX90" s="377"/>
      <c r="AY90">
        <f>$AY$89</f>
        <v>0</v>
      </c>
      <c r="AZ90" s="10"/>
      <c r="BA90" s="10"/>
      <c r="BB90" s="10"/>
      <c r="BC90" s="10"/>
      <c r="BD90" s="10"/>
      <c r="BE90" s="10"/>
      <c r="BF90" s="10"/>
      <c r="BG90" s="10"/>
      <c r="BH90" s="10"/>
    </row>
    <row r="91" spans="1:60" ht="23.25" hidden="1" customHeight="1" x14ac:dyDescent="0.15">
      <c r="A91" s="453"/>
      <c r="B91" s="455"/>
      <c r="C91" s="263"/>
      <c r="D91" s="263"/>
      <c r="E91" s="263"/>
      <c r="F91" s="264"/>
      <c r="G91" s="474"/>
      <c r="H91" s="413"/>
      <c r="I91" s="413"/>
      <c r="J91" s="413"/>
      <c r="K91" s="413"/>
      <c r="L91" s="413"/>
      <c r="M91" s="413"/>
      <c r="N91" s="413"/>
      <c r="O91" s="414"/>
      <c r="P91" s="413"/>
      <c r="Q91" s="477"/>
      <c r="R91" s="477"/>
      <c r="S91" s="477"/>
      <c r="T91" s="477"/>
      <c r="U91" s="477"/>
      <c r="V91" s="477"/>
      <c r="W91" s="477"/>
      <c r="X91" s="478"/>
      <c r="Y91" s="483" t="s">
        <v>54</v>
      </c>
      <c r="Z91" s="484"/>
      <c r="AA91" s="485"/>
      <c r="AB91" s="421"/>
      <c r="AC91" s="421"/>
      <c r="AD91" s="421"/>
      <c r="AE91" s="342"/>
      <c r="AF91" s="343"/>
      <c r="AG91" s="343"/>
      <c r="AH91" s="343"/>
      <c r="AI91" s="342"/>
      <c r="AJ91" s="343"/>
      <c r="AK91" s="343"/>
      <c r="AL91" s="343"/>
      <c r="AM91" s="342"/>
      <c r="AN91" s="343"/>
      <c r="AO91" s="343"/>
      <c r="AP91" s="343"/>
      <c r="AQ91" s="422"/>
      <c r="AR91" s="423"/>
      <c r="AS91" s="423"/>
      <c r="AT91" s="424"/>
      <c r="AU91" s="343"/>
      <c r="AV91" s="343"/>
      <c r="AW91" s="343"/>
      <c r="AX91" s="344"/>
      <c r="AY91">
        <f>$AY$89</f>
        <v>0</v>
      </c>
    </row>
    <row r="92" spans="1:60" ht="23.25" hidden="1" customHeight="1" x14ac:dyDescent="0.15">
      <c r="A92" s="453"/>
      <c r="B92" s="455"/>
      <c r="C92" s="263"/>
      <c r="D92" s="263"/>
      <c r="E92" s="263"/>
      <c r="F92" s="264"/>
      <c r="G92" s="475"/>
      <c r="H92" s="415"/>
      <c r="I92" s="415"/>
      <c r="J92" s="415"/>
      <c r="K92" s="415"/>
      <c r="L92" s="415"/>
      <c r="M92" s="415"/>
      <c r="N92" s="415"/>
      <c r="O92" s="416"/>
      <c r="P92" s="479"/>
      <c r="Q92" s="479"/>
      <c r="R92" s="479"/>
      <c r="S92" s="479"/>
      <c r="T92" s="479"/>
      <c r="U92" s="479"/>
      <c r="V92" s="479"/>
      <c r="W92" s="479"/>
      <c r="X92" s="480"/>
      <c r="Y92" s="471" t="s">
        <v>48</v>
      </c>
      <c r="Z92" s="472"/>
      <c r="AA92" s="473"/>
      <c r="AB92" s="426"/>
      <c r="AC92" s="426"/>
      <c r="AD92" s="426"/>
      <c r="AE92" s="342"/>
      <c r="AF92" s="343"/>
      <c r="AG92" s="343"/>
      <c r="AH92" s="343"/>
      <c r="AI92" s="342"/>
      <c r="AJ92" s="343"/>
      <c r="AK92" s="343"/>
      <c r="AL92" s="343"/>
      <c r="AM92" s="342"/>
      <c r="AN92" s="343"/>
      <c r="AO92" s="343"/>
      <c r="AP92" s="343"/>
      <c r="AQ92" s="422"/>
      <c r="AR92" s="423"/>
      <c r="AS92" s="423"/>
      <c r="AT92" s="424"/>
      <c r="AU92" s="343"/>
      <c r="AV92" s="343"/>
      <c r="AW92" s="343"/>
      <c r="AX92" s="344"/>
      <c r="AY92">
        <f>$AY$89</f>
        <v>0</v>
      </c>
      <c r="AZ92" s="10"/>
      <c r="BA92" s="10"/>
      <c r="BB92" s="10"/>
      <c r="BC92" s="10"/>
    </row>
    <row r="93" spans="1:60" ht="23.25" hidden="1" customHeight="1" x14ac:dyDescent="0.15">
      <c r="A93" s="453"/>
      <c r="B93" s="456"/>
      <c r="C93" s="266"/>
      <c r="D93" s="266"/>
      <c r="E93" s="266"/>
      <c r="F93" s="267"/>
      <c r="G93" s="476"/>
      <c r="H93" s="417"/>
      <c r="I93" s="417"/>
      <c r="J93" s="417"/>
      <c r="K93" s="417"/>
      <c r="L93" s="417"/>
      <c r="M93" s="417"/>
      <c r="N93" s="417"/>
      <c r="O93" s="418"/>
      <c r="P93" s="481"/>
      <c r="Q93" s="481"/>
      <c r="R93" s="481"/>
      <c r="S93" s="481"/>
      <c r="T93" s="481"/>
      <c r="U93" s="481"/>
      <c r="V93" s="481"/>
      <c r="W93" s="481"/>
      <c r="X93" s="482"/>
      <c r="Y93" s="471" t="s">
        <v>13</v>
      </c>
      <c r="Z93" s="472"/>
      <c r="AA93" s="473"/>
      <c r="AB93" s="486" t="s">
        <v>14</v>
      </c>
      <c r="AC93" s="486"/>
      <c r="AD93" s="486"/>
      <c r="AE93" s="487"/>
      <c r="AF93" s="488"/>
      <c r="AG93" s="488"/>
      <c r="AH93" s="488"/>
      <c r="AI93" s="487"/>
      <c r="AJ93" s="488"/>
      <c r="AK93" s="488"/>
      <c r="AL93" s="488"/>
      <c r="AM93" s="487"/>
      <c r="AN93" s="488"/>
      <c r="AO93" s="488"/>
      <c r="AP93" s="488"/>
      <c r="AQ93" s="422"/>
      <c r="AR93" s="423"/>
      <c r="AS93" s="423"/>
      <c r="AT93" s="424"/>
      <c r="AU93" s="343"/>
      <c r="AV93" s="343"/>
      <c r="AW93" s="343"/>
      <c r="AX93" s="344"/>
      <c r="AY93">
        <f>$AY$89</f>
        <v>0</v>
      </c>
      <c r="AZ93" s="10"/>
      <c r="BA93" s="10"/>
      <c r="BB93" s="10"/>
      <c r="BC93" s="10"/>
      <c r="BD93" s="10"/>
      <c r="BE93" s="10"/>
      <c r="BF93" s="10"/>
      <c r="BG93" s="10"/>
      <c r="BH93" s="10"/>
    </row>
    <row r="94" spans="1:60" ht="18.75" hidden="1" customHeight="1" x14ac:dyDescent="0.15">
      <c r="A94" s="453"/>
      <c r="B94" s="455" t="s">
        <v>135</v>
      </c>
      <c r="C94" s="263"/>
      <c r="D94" s="263"/>
      <c r="E94" s="263"/>
      <c r="F94" s="264"/>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486</v>
      </c>
      <c r="AF94" s="442"/>
      <c r="AG94" s="442"/>
      <c r="AH94" s="442"/>
      <c r="AI94" s="442" t="s">
        <v>638</v>
      </c>
      <c r="AJ94" s="442"/>
      <c r="AK94" s="442"/>
      <c r="AL94" s="442"/>
      <c r="AM94" s="442" t="s">
        <v>454</v>
      </c>
      <c r="AN94" s="442"/>
      <c r="AO94" s="442"/>
      <c r="AP94" s="442"/>
      <c r="AQ94" s="427" t="s">
        <v>217</v>
      </c>
      <c r="AR94" s="428"/>
      <c r="AS94" s="428"/>
      <c r="AT94" s="429"/>
      <c r="AU94" s="430" t="s">
        <v>125</v>
      </c>
      <c r="AV94" s="430"/>
      <c r="AW94" s="430"/>
      <c r="AX94" s="431"/>
      <c r="AY94">
        <f>$G$96</f>
        <v>0</v>
      </c>
      <c r="AZ94" s="10"/>
      <c r="BA94" s="10"/>
      <c r="BB94" s="10"/>
      <c r="BC94" s="10"/>
    </row>
    <row r="95" spans="1:60" ht="18.75" hidden="1" customHeight="1" x14ac:dyDescent="0.15">
      <c r="A95" s="453"/>
      <c r="B95" s="455"/>
      <c r="C95" s="263"/>
      <c r="D95" s="263"/>
      <c r="E95" s="263"/>
      <c r="F95" s="264"/>
      <c r="G95" s="390"/>
      <c r="H95" s="376"/>
      <c r="I95" s="376"/>
      <c r="J95" s="376"/>
      <c r="K95" s="376"/>
      <c r="L95" s="376"/>
      <c r="M95" s="376"/>
      <c r="N95" s="376"/>
      <c r="O95" s="391"/>
      <c r="P95" s="393"/>
      <c r="Q95" s="376"/>
      <c r="R95" s="376"/>
      <c r="S95" s="376"/>
      <c r="T95" s="376"/>
      <c r="U95" s="376"/>
      <c r="V95" s="376"/>
      <c r="W95" s="376"/>
      <c r="X95" s="391"/>
      <c r="Y95" s="436"/>
      <c r="Z95" s="437"/>
      <c r="AA95" s="438"/>
      <c r="AB95" s="305"/>
      <c r="AC95" s="402"/>
      <c r="AD95" s="403"/>
      <c r="AE95" s="442"/>
      <c r="AF95" s="442"/>
      <c r="AG95" s="442"/>
      <c r="AH95" s="442"/>
      <c r="AI95" s="442"/>
      <c r="AJ95" s="442"/>
      <c r="AK95" s="442"/>
      <c r="AL95" s="442"/>
      <c r="AM95" s="442"/>
      <c r="AN95" s="442"/>
      <c r="AO95" s="442"/>
      <c r="AP95" s="442"/>
      <c r="AQ95" s="432"/>
      <c r="AR95" s="375"/>
      <c r="AS95" s="373" t="s">
        <v>218</v>
      </c>
      <c r="AT95" s="374"/>
      <c r="AU95" s="375"/>
      <c r="AV95" s="375"/>
      <c r="AW95" s="376" t="s">
        <v>166</v>
      </c>
      <c r="AX95" s="377"/>
      <c r="AY95">
        <f>$AY$94</f>
        <v>0</v>
      </c>
      <c r="AZ95" s="10"/>
      <c r="BA95" s="10"/>
      <c r="BB95" s="10"/>
      <c r="BC95" s="10"/>
      <c r="BD95" s="10"/>
      <c r="BE95" s="10"/>
      <c r="BF95" s="10"/>
      <c r="BG95" s="10"/>
      <c r="BH95" s="10"/>
    </row>
    <row r="96" spans="1:60" ht="23.25" hidden="1" customHeight="1" x14ac:dyDescent="0.15">
      <c r="A96" s="453"/>
      <c r="B96" s="455"/>
      <c r="C96" s="263"/>
      <c r="D96" s="263"/>
      <c r="E96" s="263"/>
      <c r="F96" s="264"/>
      <c r="G96" s="474"/>
      <c r="H96" s="413"/>
      <c r="I96" s="413"/>
      <c r="J96" s="413"/>
      <c r="K96" s="413"/>
      <c r="L96" s="413"/>
      <c r="M96" s="413"/>
      <c r="N96" s="413"/>
      <c r="O96" s="414"/>
      <c r="P96" s="413"/>
      <c r="Q96" s="477"/>
      <c r="R96" s="477"/>
      <c r="S96" s="477"/>
      <c r="T96" s="477"/>
      <c r="U96" s="477"/>
      <c r="V96" s="477"/>
      <c r="W96" s="477"/>
      <c r="X96" s="478"/>
      <c r="Y96" s="483" t="s">
        <v>54</v>
      </c>
      <c r="Z96" s="484"/>
      <c r="AA96" s="485"/>
      <c r="AB96" s="421"/>
      <c r="AC96" s="421"/>
      <c r="AD96" s="421"/>
      <c r="AE96" s="342"/>
      <c r="AF96" s="343"/>
      <c r="AG96" s="343"/>
      <c r="AH96" s="343"/>
      <c r="AI96" s="342"/>
      <c r="AJ96" s="343"/>
      <c r="AK96" s="343"/>
      <c r="AL96" s="343"/>
      <c r="AM96" s="342"/>
      <c r="AN96" s="343"/>
      <c r="AO96" s="343"/>
      <c r="AP96" s="343"/>
      <c r="AQ96" s="422"/>
      <c r="AR96" s="423"/>
      <c r="AS96" s="423"/>
      <c r="AT96" s="424"/>
      <c r="AU96" s="343"/>
      <c r="AV96" s="343"/>
      <c r="AW96" s="343"/>
      <c r="AX96" s="344"/>
      <c r="AY96">
        <f>$AY$94</f>
        <v>0</v>
      </c>
    </row>
    <row r="97" spans="1:60" ht="23.25" hidden="1" customHeight="1" x14ac:dyDescent="0.15">
      <c r="A97" s="453"/>
      <c r="B97" s="455"/>
      <c r="C97" s="263"/>
      <c r="D97" s="263"/>
      <c r="E97" s="263"/>
      <c r="F97" s="264"/>
      <c r="G97" s="475"/>
      <c r="H97" s="415"/>
      <c r="I97" s="415"/>
      <c r="J97" s="415"/>
      <c r="K97" s="415"/>
      <c r="L97" s="415"/>
      <c r="M97" s="415"/>
      <c r="N97" s="415"/>
      <c r="O97" s="416"/>
      <c r="P97" s="479"/>
      <c r="Q97" s="479"/>
      <c r="R97" s="479"/>
      <c r="S97" s="479"/>
      <c r="T97" s="479"/>
      <c r="U97" s="479"/>
      <c r="V97" s="479"/>
      <c r="W97" s="479"/>
      <c r="X97" s="480"/>
      <c r="Y97" s="471" t="s">
        <v>48</v>
      </c>
      <c r="Z97" s="472"/>
      <c r="AA97" s="473"/>
      <c r="AB97" s="426"/>
      <c r="AC97" s="426"/>
      <c r="AD97" s="426"/>
      <c r="AE97" s="342"/>
      <c r="AF97" s="343"/>
      <c r="AG97" s="343"/>
      <c r="AH97" s="343"/>
      <c r="AI97" s="342"/>
      <c r="AJ97" s="343"/>
      <c r="AK97" s="343"/>
      <c r="AL97" s="343"/>
      <c r="AM97" s="342"/>
      <c r="AN97" s="343"/>
      <c r="AO97" s="343"/>
      <c r="AP97" s="343"/>
      <c r="AQ97" s="422"/>
      <c r="AR97" s="423"/>
      <c r="AS97" s="423"/>
      <c r="AT97" s="424"/>
      <c r="AU97" s="343"/>
      <c r="AV97" s="343"/>
      <c r="AW97" s="343"/>
      <c r="AX97" s="344"/>
      <c r="AY97">
        <f>$AY$94</f>
        <v>0</v>
      </c>
      <c r="AZ97" s="10"/>
      <c r="BA97" s="10"/>
      <c r="BB97" s="10"/>
      <c r="BC97" s="10"/>
    </row>
    <row r="98" spans="1:60" ht="23.25" hidden="1" customHeight="1" thickBot="1" x14ac:dyDescent="0.2">
      <c r="A98" s="454"/>
      <c r="B98" s="489"/>
      <c r="C98" s="490"/>
      <c r="D98" s="490"/>
      <c r="E98" s="490"/>
      <c r="F98" s="491"/>
      <c r="G98" s="476"/>
      <c r="H98" s="417"/>
      <c r="I98" s="417"/>
      <c r="J98" s="417"/>
      <c r="K98" s="417"/>
      <c r="L98" s="417"/>
      <c r="M98" s="417"/>
      <c r="N98" s="417"/>
      <c r="O98" s="418"/>
      <c r="P98" s="481"/>
      <c r="Q98" s="481"/>
      <c r="R98" s="481"/>
      <c r="S98" s="481"/>
      <c r="T98" s="481"/>
      <c r="U98" s="481"/>
      <c r="V98" s="481"/>
      <c r="W98" s="481"/>
      <c r="X98" s="482"/>
      <c r="Y98" s="471" t="s">
        <v>13</v>
      </c>
      <c r="Z98" s="472"/>
      <c r="AA98" s="473"/>
      <c r="AB98" s="486" t="s">
        <v>14</v>
      </c>
      <c r="AC98" s="486"/>
      <c r="AD98" s="486"/>
      <c r="AE98" s="487"/>
      <c r="AF98" s="488"/>
      <c r="AG98" s="488"/>
      <c r="AH98" s="488"/>
      <c r="AI98" s="487"/>
      <c r="AJ98" s="488"/>
      <c r="AK98" s="488"/>
      <c r="AL98" s="488"/>
      <c r="AM98" s="487"/>
      <c r="AN98" s="488"/>
      <c r="AO98" s="488"/>
      <c r="AP98" s="488"/>
      <c r="AQ98" s="422"/>
      <c r="AR98" s="423"/>
      <c r="AS98" s="423"/>
      <c r="AT98" s="424"/>
      <c r="AU98" s="343"/>
      <c r="AV98" s="343"/>
      <c r="AW98" s="343"/>
      <c r="AX98" s="344"/>
      <c r="AY98">
        <f>$AY$94</f>
        <v>0</v>
      </c>
      <c r="AZ98" s="10"/>
      <c r="BA98" s="10"/>
      <c r="BB98" s="10"/>
      <c r="BC98" s="10"/>
      <c r="BD98" s="10"/>
      <c r="BE98" s="10"/>
      <c r="BF98" s="10"/>
      <c r="BG98" s="10"/>
      <c r="BH98" s="10"/>
    </row>
    <row r="99" spans="1:60" ht="47.25" hidden="1" customHeight="1" x14ac:dyDescent="0.15">
      <c r="A99" s="502" t="s">
        <v>649</v>
      </c>
      <c r="B99" s="503"/>
      <c r="C99" s="503"/>
      <c r="D99" s="503"/>
      <c r="E99" s="503"/>
      <c r="F99" s="504"/>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customHeight="1" x14ac:dyDescent="0.15">
      <c r="A100" s="262" t="s">
        <v>650</v>
      </c>
      <c r="B100" s="263"/>
      <c r="C100" s="263"/>
      <c r="D100" s="263"/>
      <c r="E100" s="263"/>
      <c r="F100" s="264"/>
      <c r="G100" s="268" t="s">
        <v>642</v>
      </c>
      <c r="H100" s="269"/>
      <c r="I100" s="269"/>
      <c r="J100" s="269"/>
      <c r="K100" s="269"/>
      <c r="L100" s="269"/>
      <c r="M100" s="269"/>
      <c r="N100" s="269"/>
      <c r="O100" s="269"/>
      <c r="P100" s="270" t="s">
        <v>641</v>
      </c>
      <c r="Q100" s="269"/>
      <c r="R100" s="269"/>
      <c r="S100" s="269"/>
      <c r="T100" s="269"/>
      <c r="U100" s="269"/>
      <c r="V100" s="269"/>
      <c r="W100" s="269"/>
      <c r="X100" s="271"/>
      <c r="Y100" s="272"/>
      <c r="Z100" s="273"/>
      <c r="AA100" s="274"/>
      <c r="AB100" s="275" t="s">
        <v>11</v>
      </c>
      <c r="AC100" s="275"/>
      <c r="AD100" s="275"/>
      <c r="AE100" s="442" t="s">
        <v>486</v>
      </c>
      <c r="AF100" s="442"/>
      <c r="AG100" s="442"/>
      <c r="AH100" s="442"/>
      <c r="AI100" s="442" t="s">
        <v>638</v>
      </c>
      <c r="AJ100" s="442"/>
      <c r="AK100" s="442"/>
      <c r="AL100" s="442"/>
      <c r="AM100" s="442" t="s">
        <v>454</v>
      </c>
      <c r="AN100" s="442"/>
      <c r="AO100" s="442"/>
      <c r="AP100" s="442"/>
      <c r="AQ100" s="308" t="s">
        <v>485</v>
      </c>
      <c r="AR100" s="309"/>
      <c r="AS100" s="309"/>
      <c r="AT100" s="310"/>
      <c r="AU100" s="308" t="s">
        <v>659</v>
      </c>
      <c r="AV100" s="309"/>
      <c r="AW100" s="309"/>
      <c r="AX100" s="311"/>
      <c r="AY100">
        <f>COUNTA($G$101)</f>
        <v>1</v>
      </c>
    </row>
    <row r="101" spans="1:60" ht="23.25" customHeight="1" x14ac:dyDescent="0.15">
      <c r="A101" s="262"/>
      <c r="B101" s="263"/>
      <c r="C101" s="263"/>
      <c r="D101" s="263"/>
      <c r="E101" s="263"/>
      <c r="F101" s="264"/>
      <c r="G101" s="312" t="s">
        <v>855</v>
      </c>
      <c r="H101" s="313"/>
      <c r="I101" s="313"/>
      <c r="J101" s="313"/>
      <c r="K101" s="313"/>
      <c r="L101" s="313"/>
      <c r="M101" s="313"/>
      <c r="N101" s="313"/>
      <c r="O101" s="313"/>
      <c r="P101" s="318" t="s">
        <v>856</v>
      </c>
      <c r="Q101" s="319"/>
      <c r="R101" s="319"/>
      <c r="S101" s="319"/>
      <c r="T101" s="319"/>
      <c r="U101" s="319"/>
      <c r="V101" s="319"/>
      <c r="W101" s="319"/>
      <c r="X101" s="320"/>
      <c r="Y101" s="324" t="s">
        <v>49</v>
      </c>
      <c r="Z101" s="325"/>
      <c r="AA101" s="326"/>
      <c r="AB101" s="304" t="s">
        <v>854</v>
      </c>
      <c r="AC101" s="304"/>
      <c r="AD101" s="304"/>
      <c r="AE101" s="297">
        <v>34405</v>
      </c>
      <c r="AF101" s="297"/>
      <c r="AG101" s="297"/>
      <c r="AH101" s="297"/>
      <c r="AI101" s="297">
        <v>27608</v>
      </c>
      <c r="AJ101" s="297"/>
      <c r="AK101" s="297"/>
      <c r="AL101" s="297"/>
      <c r="AM101" s="297">
        <v>26073</v>
      </c>
      <c r="AN101" s="297"/>
      <c r="AO101" s="297"/>
      <c r="AP101" s="297"/>
      <c r="AQ101" s="297" t="s">
        <v>676</v>
      </c>
      <c r="AR101" s="297"/>
      <c r="AS101" s="297"/>
      <c r="AT101" s="297"/>
      <c r="AU101" s="298" t="s">
        <v>676</v>
      </c>
      <c r="AV101" s="299"/>
      <c r="AW101" s="299"/>
      <c r="AX101" s="300"/>
      <c r="AY101">
        <f>$AY$100</f>
        <v>1</v>
      </c>
    </row>
    <row r="102" spans="1:60" ht="23.25" customHeight="1" thickBot="1" x14ac:dyDescent="0.2">
      <c r="A102" s="265"/>
      <c r="B102" s="266"/>
      <c r="C102" s="266"/>
      <c r="D102" s="266"/>
      <c r="E102" s="266"/>
      <c r="F102" s="267"/>
      <c r="G102" s="315"/>
      <c r="H102" s="316"/>
      <c r="I102" s="316"/>
      <c r="J102" s="316"/>
      <c r="K102" s="316"/>
      <c r="L102" s="316"/>
      <c r="M102" s="316"/>
      <c r="N102" s="316"/>
      <c r="O102" s="316"/>
      <c r="P102" s="321"/>
      <c r="Q102" s="322"/>
      <c r="R102" s="322"/>
      <c r="S102" s="322"/>
      <c r="T102" s="322"/>
      <c r="U102" s="322"/>
      <c r="V102" s="322"/>
      <c r="W102" s="322"/>
      <c r="X102" s="323"/>
      <c r="Y102" s="301" t="s">
        <v>50</v>
      </c>
      <c r="Z102" s="302"/>
      <c r="AA102" s="303"/>
      <c r="AB102" s="304" t="s">
        <v>854</v>
      </c>
      <c r="AC102" s="304"/>
      <c r="AD102" s="304"/>
      <c r="AE102" s="297" t="s">
        <v>676</v>
      </c>
      <c r="AF102" s="297"/>
      <c r="AG102" s="297"/>
      <c r="AH102" s="297"/>
      <c r="AI102" s="297" t="s">
        <v>676</v>
      </c>
      <c r="AJ102" s="297"/>
      <c r="AK102" s="297"/>
      <c r="AL102" s="297"/>
      <c r="AM102" s="297" t="s">
        <v>676</v>
      </c>
      <c r="AN102" s="297"/>
      <c r="AO102" s="297"/>
      <c r="AP102" s="297"/>
      <c r="AQ102" s="297" t="s">
        <v>676</v>
      </c>
      <c r="AR102" s="297"/>
      <c r="AS102" s="297"/>
      <c r="AT102" s="297"/>
      <c r="AU102" s="298" t="s">
        <v>676</v>
      </c>
      <c r="AV102" s="299"/>
      <c r="AW102" s="299"/>
      <c r="AX102" s="300"/>
      <c r="AY102">
        <f>$AY$100</f>
        <v>1</v>
      </c>
    </row>
    <row r="103" spans="1:60" ht="23.25" hidden="1" customHeight="1" x14ac:dyDescent="0.15">
      <c r="A103" s="443" t="s">
        <v>651</v>
      </c>
      <c r="B103" s="434"/>
      <c r="C103" s="434"/>
      <c r="D103" s="434"/>
      <c r="E103" s="434"/>
      <c r="F103" s="505"/>
      <c r="G103" s="151" t="s">
        <v>652</v>
      </c>
      <c r="H103" s="151"/>
      <c r="I103" s="151"/>
      <c r="J103" s="151"/>
      <c r="K103" s="151"/>
      <c r="L103" s="151"/>
      <c r="M103" s="151"/>
      <c r="N103" s="151"/>
      <c r="O103" s="151"/>
      <c r="P103" s="151"/>
      <c r="Q103" s="151"/>
      <c r="R103" s="151"/>
      <c r="S103" s="151"/>
      <c r="T103" s="151"/>
      <c r="U103" s="151"/>
      <c r="V103" s="151"/>
      <c r="W103" s="151"/>
      <c r="X103" s="152"/>
      <c r="Y103" s="353"/>
      <c r="Z103" s="354"/>
      <c r="AA103" s="355"/>
      <c r="AB103" s="150" t="s">
        <v>11</v>
      </c>
      <c r="AC103" s="151"/>
      <c r="AD103" s="152"/>
      <c r="AE103" s="442" t="s">
        <v>486</v>
      </c>
      <c r="AF103" s="442"/>
      <c r="AG103" s="442"/>
      <c r="AH103" s="442"/>
      <c r="AI103" s="442" t="s">
        <v>638</v>
      </c>
      <c r="AJ103" s="442"/>
      <c r="AK103" s="442"/>
      <c r="AL103" s="442"/>
      <c r="AM103" s="442" t="s">
        <v>454</v>
      </c>
      <c r="AN103" s="442"/>
      <c r="AO103" s="442"/>
      <c r="AP103" s="442"/>
      <c r="AQ103" s="356" t="s">
        <v>660</v>
      </c>
      <c r="AR103" s="357"/>
      <c r="AS103" s="357"/>
      <c r="AT103" s="357"/>
      <c r="AU103" s="357"/>
      <c r="AV103" s="357"/>
      <c r="AW103" s="357"/>
      <c r="AX103" s="358"/>
      <c r="AY103">
        <f>IF(SUBSTITUTE(SUBSTITUTE($G$104,"／",""),"　","")="",0,1)</f>
        <v>0</v>
      </c>
    </row>
    <row r="104" spans="1:60" ht="23.25" hidden="1" customHeight="1" x14ac:dyDescent="0.15">
      <c r="A104" s="506"/>
      <c r="B104" s="369"/>
      <c r="C104" s="369"/>
      <c r="D104" s="369"/>
      <c r="E104" s="369"/>
      <c r="F104" s="507"/>
      <c r="G104" s="359" t="s">
        <v>653</v>
      </c>
      <c r="H104" s="360"/>
      <c r="I104" s="360"/>
      <c r="J104" s="360"/>
      <c r="K104" s="360"/>
      <c r="L104" s="360"/>
      <c r="M104" s="360"/>
      <c r="N104" s="360"/>
      <c r="O104" s="360"/>
      <c r="P104" s="360"/>
      <c r="Q104" s="360"/>
      <c r="R104" s="360"/>
      <c r="S104" s="360"/>
      <c r="T104" s="360"/>
      <c r="U104" s="360"/>
      <c r="V104" s="360"/>
      <c r="W104" s="360"/>
      <c r="X104" s="360"/>
      <c r="Y104" s="335" t="s">
        <v>651</v>
      </c>
      <c r="Z104" s="336"/>
      <c r="AA104" s="337"/>
      <c r="AB104" s="338"/>
      <c r="AC104" s="339"/>
      <c r="AD104" s="340"/>
      <c r="AE104" s="341"/>
      <c r="AF104" s="341"/>
      <c r="AG104" s="341"/>
      <c r="AH104" s="341"/>
      <c r="AI104" s="341"/>
      <c r="AJ104" s="341"/>
      <c r="AK104" s="341"/>
      <c r="AL104" s="341"/>
      <c r="AM104" s="341"/>
      <c r="AN104" s="341"/>
      <c r="AO104" s="341"/>
      <c r="AP104" s="341"/>
      <c r="AQ104" s="342"/>
      <c r="AR104" s="343"/>
      <c r="AS104" s="343"/>
      <c r="AT104" s="343"/>
      <c r="AU104" s="343"/>
      <c r="AV104" s="343"/>
      <c r="AW104" s="343"/>
      <c r="AX104" s="344"/>
      <c r="AY104">
        <f>$AY$103</f>
        <v>0</v>
      </c>
    </row>
    <row r="105" spans="1:60" ht="46.5" hidden="1" customHeight="1" x14ac:dyDescent="0.15">
      <c r="A105" s="508"/>
      <c r="B105" s="376"/>
      <c r="C105" s="376"/>
      <c r="D105" s="376"/>
      <c r="E105" s="376"/>
      <c r="F105" s="509"/>
      <c r="G105" s="361"/>
      <c r="H105" s="362"/>
      <c r="I105" s="362"/>
      <c r="J105" s="362"/>
      <c r="K105" s="362"/>
      <c r="L105" s="362"/>
      <c r="M105" s="362"/>
      <c r="N105" s="362"/>
      <c r="O105" s="362"/>
      <c r="P105" s="362"/>
      <c r="Q105" s="362"/>
      <c r="R105" s="362"/>
      <c r="S105" s="362"/>
      <c r="T105" s="362"/>
      <c r="U105" s="362"/>
      <c r="V105" s="362"/>
      <c r="W105" s="362"/>
      <c r="X105" s="362"/>
      <c r="Y105" s="327" t="s">
        <v>654</v>
      </c>
      <c r="Z105" s="328"/>
      <c r="AA105" s="329"/>
      <c r="AB105" s="330" t="s">
        <v>655</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2" t="s">
        <v>304</v>
      </c>
      <c r="B106" s="493"/>
      <c r="C106" s="493"/>
      <c r="D106" s="493"/>
      <c r="E106" s="493"/>
      <c r="F106" s="494"/>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2" t="s">
        <v>486</v>
      </c>
      <c r="AF106" s="442"/>
      <c r="AG106" s="442"/>
      <c r="AH106" s="442"/>
      <c r="AI106" s="442" t="s">
        <v>638</v>
      </c>
      <c r="AJ106" s="442"/>
      <c r="AK106" s="442"/>
      <c r="AL106" s="442"/>
      <c r="AM106" s="442" t="s">
        <v>454</v>
      </c>
      <c r="AN106" s="442"/>
      <c r="AO106" s="442"/>
      <c r="AP106" s="442"/>
      <c r="AQ106" s="366" t="s">
        <v>217</v>
      </c>
      <c r="AR106" s="367"/>
      <c r="AS106" s="367"/>
      <c r="AT106" s="368"/>
      <c r="AU106" s="369" t="s">
        <v>125</v>
      </c>
      <c r="AV106" s="369"/>
      <c r="AW106" s="369"/>
      <c r="AX106" s="370"/>
      <c r="AY106">
        <f>COUNTA($G$108)</f>
        <v>0</v>
      </c>
    </row>
    <row r="107" spans="1:60" ht="18.75" hidden="1" customHeight="1" x14ac:dyDescent="0.15">
      <c r="A107" s="495"/>
      <c r="B107" s="496"/>
      <c r="C107" s="496"/>
      <c r="D107" s="496"/>
      <c r="E107" s="496"/>
      <c r="F107" s="497"/>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5"/>
      <c r="AC107" s="402"/>
      <c r="AD107" s="403"/>
      <c r="AE107" s="442"/>
      <c r="AF107" s="442"/>
      <c r="AG107" s="442"/>
      <c r="AH107" s="442"/>
      <c r="AI107" s="442"/>
      <c r="AJ107" s="442"/>
      <c r="AK107" s="442"/>
      <c r="AL107" s="442"/>
      <c r="AM107" s="442"/>
      <c r="AN107" s="442"/>
      <c r="AO107" s="442"/>
      <c r="AP107" s="442"/>
      <c r="AQ107" s="371"/>
      <c r="AR107" s="372"/>
      <c r="AS107" s="373" t="s">
        <v>218</v>
      </c>
      <c r="AT107" s="374"/>
      <c r="AU107" s="375"/>
      <c r="AV107" s="375"/>
      <c r="AW107" s="376" t="s">
        <v>166</v>
      </c>
      <c r="AX107" s="377"/>
      <c r="AY107">
        <f t="shared" ref="AY107:AY112" si="3">$AY$106</f>
        <v>0</v>
      </c>
    </row>
    <row r="108" spans="1:60" ht="23.25" hidden="1" customHeight="1" x14ac:dyDescent="0.15">
      <c r="A108" s="498"/>
      <c r="B108" s="496"/>
      <c r="C108" s="496"/>
      <c r="D108" s="496"/>
      <c r="E108" s="496"/>
      <c r="F108" s="497"/>
      <c r="G108" s="404"/>
      <c r="H108" s="405"/>
      <c r="I108" s="405"/>
      <c r="J108" s="405"/>
      <c r="K108" s="405"/>
      <c r="L108" s="405"/>
      <c r="M108" s="405"/>
      <c r="N108" s="405"/>
      <c r="O108" s="406"/>
      <c r="P108" s="413"/>
      <c r="Q108" s="413"/>
      <c r="R108" s="413"/>
      <c r="S108" s="413"/>
      <c r="T108" s="413"/>
      <c r="U108" s="413"/>
      <c r="V108" s="413"/>
      <c r="W108" s="413"/>
      <c r="X108" s="414"/>
      <c r="Y108" s="327" t="s">
        <v>12</v>
      </c>
      <c r="Z108" s="419"/>
      <c r="AA108" s="420"/>
      <c r="AB108" s="421"/>
      <c r="AC108" s="421"/>
      <c r="AD108" s="421"/>
      <c r="AE108" s="342"/>
      <c r="AF108" s="343"/>
      <c r="AG108" s="343"/>
      <c r="AH108" s="343"/>
      <c r="AI108" s="342"/>
      <c r="AJ108" s="343"/>
      <c r="AK108" s="343"/>
      <c r="AL108" s="343"/>
      <c r="AM108" s="342"/>
      <c r="AN108" s="343"/>
      <c r="AO108" s="343"/>
      <c r="AP108" s="343"/>
      <c r="AQ108" s="422"/>
      <c r="AR108" s="423"/>
      <c r="AS108" s="423"/>
      <c r="AT108" s="424"/>
      <c r="AU108" s="343"/>
      <c r="AV108" s="343"/>
      <c r="AW108" s="343"/>
      <c r="AX108" s="344"/>
      <c r="AY108">
        <f t="shared" si="3"/>
        <v>0</v>
      </c>
    </row>
    <row r="109" spans="1:60" ht="23.25" hidden="1" customHeight="1" x14ac:dyDescent="0.15">
      <c r="A109" s="499"/>
      <c r="B109" s="500"/>
      <c r="C109" s="500"/>
      <c r="D109" s="500"/>
      <c r="E109" s="500"/>
      <c r="F109" s="501"/>
      <c r="G109" s="407"/>
      <c r="H109" s="408"/>
      <c r="I109" s="408"/>
      <c r="J109" s="408"/>
      <c r="K109" s="408"/>
      <c r="L109" s="408"/>
      <c r="M109" s="408"/>
      <c r="N109" s="408"/>
      <c r="O109" s="409"/>
      <c r="P109" s="415"/>
      <c r="Q109" s="415"/>
      <c r="R109" s="415"/>
      <c r="S109" s="415"/>
      <c r="T109" s="415"/>
      <c r="U109" s="415"/>
      <c r="V109" s="415"/>
      <c r="W109" s="415"/>
      <c r="X109" s="416"/>
      <c r="Y109" s="150" t="s">
        <v>48</v>
      </c>
      <c r="Z109" s="151"/>
      <c r="AA109" s="152"/>
      <c r="AB109" s="426"/>
      <c r="AC109" s="426"/>
      <c r="AD109" s="426"/>
      <c r="AE109" s="342"/>
      <c r="AF109" s="343"/>
      <c r="AG109" s="343"/>
      <c r="AH109" s="343"/>
      <c r="AI109" s="342"/>
      <c r="AJ109" s="343"/>
      <c r="AK109" s="343"/>
      <c r="AL109" s="343"/>
      <c r="AM109" s="342"/>
      <c r="AN109" s="343"/>
      <c r="AO109" s="343"/>
      <c r="AP109" s="343"/>
      <c r="AQ109" s="422"/>
      <c r="AR109" s="423"/>
      <c r="AS109" s="423"/>
      <c r="AT109" s="424"/>
      <c r="AU109" s="343"/>
      <c r="AV109" s="343"/>
      <c r="AW109" s="343"/>
      <c r="AX109" s="344"/>
      <c r="AY109">
        <f t="shared" si="3"/>
        <v>0</v>
      </c>
    </row>
    <row r="110" spans="1:60" ht="23.25" hidden="1" customHeight="1" x14ac:dyDescent="0.15">
      <c r="A110" s="498"/>
      <c r="B110" s="496"/>
      <c r="C110" s="496"/>
      <c r="D110" s="496"/>
      <c r="E110" s="496"/>
      <c r="F110" s="497"/>
      <c r="G110" s="410"/>
      <c r="H110" s="411"/>
      <c r="I110" s="411"/>
      <c r="J110" s="411"/>
      <c r="K110" s="411"/>
      <c r="L110" s="411"/>
      <c r="M110" s="411"/>
      <c r="N110" s="411"/>
      <c r="O110" s="412"/>
      <c r="P110" s="417"/>
      <c r="Q110" s="417"/>
      <c r="R110" s="417"/>
      <c r="S110" s="417"/>
      <c r="T110" s="417"/>
      <c r="U110" s="417"/>
      <c r="V110" s="417"/>
      <c r="W110" s="417"/>
      <c r="X110" s="418"/>
      <c r="Y110" s="150" t="s">
        <v>13</v>
      </c>
      <c r="Z110" s="151"/>
      <c r="AA110" s="152"/>
      <c r="AB110" s="425" t="s">
        <v>14</v>
      </c>
      <c r="AC110" s="425"/>
      <c r="AD110" s="425"/>
      <c r="AE110" s="342"/>
      <c r="AF110" s="343"/>
      <c r="AG110" s="343"/>
      <c r="AH110" s="343"/>
      <c r="AI110" s="342"/>
      <c r="AJ110" s="343"/>
      <c r="AK110" s="343"/>
      <c r="AL110" s="343"/>
      <c r="AM110" s="342"/>
      <c r="AN110" s="343"/>
      <c r="AO110" s="343"/>
      <c r="AP110" s="343"/>
      <c r="AQ110" s="422"/>
      <c r="AR110" s="423"/>
      <c r="AS110" s="423"/>
      <c r="AT110" s="424"/>
      <c r="AU110" s="343"/>
      <c r="AV110" s="343"/>
      <c r="AW110" s="343"/>
      <c r="AX110" s="344"/>
      <c r="AY110">
        <f t="shared" si="3"/>
        <v>0</v>
      </c>
    </row>
    <row r="111" spans="1:60" ht="23.25" hidden="1" customHeight="1" x14ac:dyDescent="0.15">
      <c r="A111" s="443" t="s">
        <v>330</v>
      </c>
      <c r="B111" s="444"/>
      <c r="C111" s="444"/>
      <c r="D111" s="444"/>
      <c r="E111" s="444"/>
      <c r="F111" s="445"/>
      <c r="G111" s="446"/>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0</v>
      </c>
    </row>
    <row r="112" spans="1:60" ht="23.25" hidden="1" customHeight="1" x14ac:dyDescent="0.15">
      <c r="A112" s="265"/>
      <c r="B112" s="266"/>
      <c r="C112" s="266"/>
      <c r="D112" s="266"/>
      <c r="E112" s="266"/>
      <c r="F112" s="267"/>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0</v>
      </c>
    </row>
    <row r="113" spans="1:60" ht="18.75" hidden="1" customHeight="1" x14ac:dyDescent="0.15">
      <c r="A113" s="453" t="s">
        <v>643</v>
      </c>
      <c r="B113" s="455" t="s">
        <v>644</v>
      </c>
      <c r="C113" s="263"/>
      <c r="D113" s="263"/>
      <c r="E113" s="263"/>
      <c r="F113" s="264"/>
      <c r="G113" s="369" t="s">
        <v>645</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661</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x14ac:dyDescent="0.15">
      <c r="A114" s="453"/>
      <c r="B114" s="455"/>
      <c r="C114" s="263"/>
      <c r="D114" s="263"/>
      <c r="E114" s="263"/>
      <c r="F114" s="264"/>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x14ac:dyDescent="0.15">
      <c r="A115" s="453"/>
      <c r="B115" s="455"/>
      <c r="C115" s="263"/>
      <c r="D115" s="263"/>
      <c r="E115" s="263"/>
      <c r="F115" s="264"/>
      <c r="G115" s="457"/>
      <c r="H115" s="457"/>
      <c r="I115" s="457"/>
      <c r="J115" s="457"/>
      <c r="K115" s="457"/>
      <c r="L115" s="457"/>
      <c r="M115" s="457"/>
      <c r="N115" s="457"/>
      <c r="O115" s="457"/>
      <c r="P115" s="457"/>
      <c r="Q115" s="457"/>
      <c r="R115" s="457"/>
      <c r="S115" s="457"/>
      <c r="T115" s="457"/>
      <c r="U115" s="457"/>
      <c r="V115" s="457"/>
      <c r="W115" s="457"/>
      <c r="X115" s="457"/>
      <c r="Y115" s="457"/>
      <c r="Z115" s="457"/>
      <c r="AA115" s="458"/>
      <c r="AB115" s="463"/>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0</v>
      </c>
    </row>
    <row r="116" spans="1:60" ht="22.5" hidden="1" customHeight="1" x14ac:dyDescent="0.15">
      <c r="A116" s="453"/>
      <c r="B116" s="455"/>
      <c r="C116" s="263"/>
      <c r="D116" s="263"/>
      <c r="E116" s="263"/>
      <c r="F116" s="264"/>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0</v>
      </c>
    </row>
    <row r="117" spans="1:60" ht="19.5" hidden="1" customHeight="1" x14ac:dyDescent="0.15">
      <c r="A117" s="453"/>
      <c r="B117" s="456"/>
      <c r="C117" s="266"/>
      <c r="D117" s="266"/>
      <c r="E117" s="266"/>
      <c r="F117" s="267"/>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0</v>
      </c>
    </row>
    <row r="118" spans="1:60" ht="18.75" hidden="1" customHeight="1" x14ac:dyDescent="0.15">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486</v>
      </c>
      <c r="AF118" s="442"/>
      <c r="AG118" s="442"/>
      <c r="AH118" s="442"/>
      <c r="AI118" s="442" t="s">
        <v>638</v>
      </c>
      <c r="AJ118" s="442"/>
      <c r="AK118" s="442"/>
      <c r="AL118" s="442"/>
      <c r="AM118" s="442" t="s">
        <v>454</v>
      </c>
      <c r="AN118" s="442"/>
      <c r="AO118" s="442"/>
      <c r="AP118" s="442"/>
      <c r="AQ118" s="427" t="s">
        <v>217</v>
      </c>
      <c r="AR118" s="428"/>
      <c r="AS118" s="428"/>
      <c r="AT118" s="429"/>
      <c r="AU118" s="430" t="s">
        <v>125</v>
      </c>
      <c r="AV118" s="430"/>
      <c r="AW118" s="430"/>
      <c r="AX118" s="431"/>
      <c r="AY118">
        <f t="shared" si="4"/>
        <v>0</v>
      </c>
      <c r="AZ118" s="10"/>
      <c r="BA118" s="10"/>
      <c r="BB118" s="10"/>
      <c r="BC118" s="10"/>
    </row>
    <row r="119" spans="1:60" ht="18.75" hidden="1" customHeight="1" x14ac:dyDescent="0.15">
      <c r="A119" s="453"/>
      <c r="B119" s="455"/>
      <c r="C119" s="263"/>
      <c r="D119" s="263"/>
      <c r="E119" s="263"/>
      <c r="F119" s="264"/>
      <c r="G119" s="390"/>
      <c r="H119" s="376"/>
      <c r="I119" s="376"/>
      <c r="J119" s="376"/>
      <c r="K119" s="376"/>
      <c r="L119" s="376"/>
      <c r="M119" s="376"/>
      <c r="N119" s="376"/>
      <c r="O119" s="391"/>
      <c r="P119" s="393"/>
      <c r="Q119" s="376"/>
      <c r="R119" s="376"/>
      <c r="S119" s="376"/>
      <c r="T119" s="376"/>
      <c r="U119" s="376"/>
      <c r="V119" s="376"/>
      <c r="W119" s="376"/>
      <c r="X119" s="391"/>
      <c r="Y119" s="436"/>
      <c r="Z119" s="437"/>
      <c r="AA119" s="438"/>
      <c r="AB119" s="305"/>
      <c r="AC119" s="402"/>
      <c r="AD119" s="403"/>
      <c r="AE119" s="442"/>
      <c r="AF119" s="442"/>
      <c r="AG119" s="442"/>
      <c r="AH119" s="442"/>
      <c r="AI119" s="442"/>
      <c r="AJ119" s="442"/>
      <c r="AK119" s="442"/>
      <c r="AL119" s="442"/>
      <c r="AM119" s="442"/>
      <c r="AN119" s="442"/>
      <c r="AO119" s="442"/>
      <c r="AP119" s="442"/>
      <c r="AQ119" s="432"/>
      <c r="AR119" s="375"/>
      <c r="AS119" s="373" t="s">
        <v>218</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x14ac:dyDescent="0.15">
      <c r="A120" s="453"/>
      <c r="B120" s="455"/>
      <c r="C120" s="263"/>
      <c r="D120" s="263"/>
      <c r="E120" s="263"/>
      <c r="F120" s="264"/>
      <c r="G120" s="474"/>
      <c r="H120" s="413"/>
      <c r="I120" s="413"/>
      <c r="J120" s="413"/>
      <c r="K120" s="413"/>
      <c r="L120" s="413"/>
      <c r="M120" s="413"/>
      <c r="N120" s="413"/>
      <c r="O120" s="414"/>
      <c r="P120" s="413"/>
      <c r="Q120" s="477"/>
      <c r="R120" s="477"/>
      <c r="S120" s="477"/>
      <c r="T120" s="477"/>
      <c r="U120" s="477"/>
      <c r="V120" s="477"/>
      <c r="W120" s="477"/>
      <c r="X120" s="478"/>
      <c r="Y120" s="483" t="s">
        <v>54</v>
      </c>
      <c r="Z120" s="484"/>
      <c r="AA120" s="485"/>
      <c r="AB120" s="421"/>
      <c r="AC120" s="421"/>
      <c r="AD120" s="421"/>
      <c r="AE120" s="342"/>
      <c r="AF120" s="343"/>
      <c r="AG120" s="343"/>
      <c r="AH120" s="343"/>
      <c r="AI120" s="342"/>
      <c r="AJ120" s="343"/>
      <c r="AK120" s="343"/>
      <c r="AL120" s="343"/>
      <c r="AM120" s="342"/>
      <c r="AN120" s="343"/>
      <c r="AO120" s="343"/>
      <c r="AP120" s="343"/>
      <c r="AQ120" s="422"/>
      <c r="AR120" s="423"/>
      <c r="AS120" s="423"/>
      <c r="AT120" s="424"/>
      <c r="AU120" s="343"/>
      <c r="AV120" s="343"/>
      <c r="AW120" s="343"/>
      <c r="AX120" s="344"/>
      <c r="AY120">
        <f t="shared" si="4"/>
        <v>0</v>
      </c>
    </row>
    <row r="121" spans="1:60" ht="23.25" hidden="1" customHeight="1" x14ac:dyDescent="0.15">
      <c r="A121" s="453"/>
      <c r="B121" s="455"/>
      <c r="C121" s="263"/>
      <c r="D121" s="263"/>
      <c r="E121" s="263"/>
      <c r="F121" s="264"/>
      <c r="G121" s="475"/>
      <c r="H121" s="415"/>
      <c r="I121" s="415"/>
      <c r="J121" s="415"/>
      <c r="K121" s="415"/>
      <c r="L121" s="415"/>
      <c r="M121" s="415"/>
      <c r="N121" s="415"/>
      <c r="O121" s="416"/>
      <c r="P121" s="479"/>
      <c r="Q121" s="479"/>
      <c r="R121" s="479"/>
      <c r="S121" s="479"/>
      <c r="T121" s="479"/>
      <c r="U121" s="479"/>
      <c r="V121" s="479"/>
      <c r="W121" s="479"/>
      <c r="X121" s="480"/>
      <c r="Y121" s="471" t="s">
        <v>48</v>
      </c>
      <c r="Z121" s="472"/>
      <c r="AA121" s="473"/>
      <c r="AB121" s="426"/>
      <c r="AC121" s="426"/>
      <c r="AD121" s="426"/>
      <c r="AE121" s="342"/>
      <c r="AF121" s="343"/>
      <c r="AG121" s="343"/>
      <c r="AH121" s="343"/>
      <c r="AI121" s="342"/>
      <c r="AJ121" s="343"/>
      <c r="AK121" s="343"/>
      <c r="AL121" s="343"/>
      <c r="AM121" s="342"/>
      <c r="AN121" s="343"/>
      <c r="AO121" s="343"/>
      <c r="AP121" s="343"/>
      <c r="AQ121" s="422"/>
      <c r="AR121" s="423"/>
      <c r="AS121" s="423"/>
      <c r="AT121" s="424"/>
      <c r="AU121" s="343"/>
      <c r="AV121" s="343"/>
      <c r="AW121" s="343"/>
      <c r="AX121" s="344"/>
      <c r="AY121">
        <f t="shared" si="4"/>
        <v>0</v>
      </c>
      <c r="AZ121" s="10"/>
      <c r="BA121" s="10"/>
      <c r="BB121" s="10"/>
      <c r="BC121" s="10"/>
    </row>
    <row r="122" spans="1:60" ht="23.25" hidden="1" customHeight="1" x14ac:dyDescent="0.15">
      <c r="A122" s="453"/>
      <c r="B122" s="455"/>
      <c r="C122" s="263"/>
      <c r="D122" s="263"/>
      <c r="E122" s="263"/>
      <c r="F122" s="264"/>
      <c r="G122" s="476"/>
      <c r="H122" s="417"/>
      <c r="I122" s="417"/>
      <c r="J122" s="417"/>
      <c r="K122" s="417"/>
      <c r="L122" s="417"/>
      <c r="M122" s="417"/>
      <c r="N122" s="417"/>
      <c r="O122" s="418"/>
      <c r="P122" s="481"/>
      <c r="Q122" s="481"/>
      <c r="R122" s="481"/>
      <c r="S122" s="481"/>
      <c r="T122" s="481"/>
      <c r="U122" s="481"/>
      <c r="V122" s="481"/>
      <c r="W122" s="481"/>
      <c r="X122" s="482"/>
      <c r="Y122" s="471" t="s">
        <v>13</v>
      </c>
      <c r="Z122" s="472"/>
      <c r="AA122" s="473"/>
      <c r="AB122" s="486" t="s">
        <v>14</v>
      </c>
      <c r="AC122" s="486"/>
      <c r="AD122" s="486"/>
      <c r="AE122" s="487"/>
      <c r="AF122" s="488"/>
      <c r="AG122" s="488"/>
      <c r="AH122" s="488"/>
      <c r="AI122" s="487"/>
      <c r="AJ122" s="488"/>
      <c r="AK122" s="488"/>
      <c r="AL122" s="488"/>
      <c r="AM122" s="487"/>
      <c r="AN122" s="488"/>
      <c r="AO122" s="488"/>
      <c r="AP122" s="488"/>
      <c r="AQ122" s="422"/>
      <c r="AR122" s="423"/>
      <c r="AS122" s="423"/>
      <c r="AT122" s="424"/>
      <c r="AU122" s="343"/>
      <c r="AV122" s="343"/>
      <c r="AW122" s="343"/>
      <c r="AX122" s="344"/>
      <c r="AY122">
        <f t="shared" si="4"/>
        <v>0</v>
      </c>
      <c r="AZ122" s="10"/>
      <c r="BA122" s="10"/>
      <c r="BB122" s="10"/>
      <c r="BC122" s="10"/>
      <c r="BD122" s="10"/>
      <c r="BE122" s="10"/>
      <c r="BF122" s="10"/>
      <c r="BG122" s="10"/>
      <c r="BH122" s="10"/>
    </row>
    <row r="123" spans="1:60" ht="18.75" hidden="1" customHeight="1" x14ac:dyDescent="0.15">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486</v>
      </c>
      <c r="AF123" s="442"/>
      <c r="AG123" s="442"/>
      <c r="AH123" s="442"/>
      <c r="AI123" s="442" t="s">
        <v>638</v>
      </c>
      <c r="AJ123" s="442"/>
      <c r="AK123" s="442"/>
      <c r="AL123" s="442"/>
      <c r="AM123" s="442" t="s">
        <v>454</v>
      </c>
      <c r="AN123" s="442"/>
      <c r="AO123" s="442"/>
      <c r="AP123" s="442"/>
      <c r="AQ123" s="427" t="s">
        <v>217</v>
      </c>
      <c r="AR123" s="428"/>
      <c r="AS123" s="428"/>
      <c r="AT123" s="429"/>
      <c r="AU123" s="430" t="s">
        <v>125</v>
      </c>
      <c r="AV123" s="430"/>
      <c r="AW123" s="430"/>
      <c r="AX123" s="431"/>
      <c r="AY123">
        <f>COUNTA($G$125)</f>
        <v>0</v>
      </c>
      <c r="AZ123" s="10"/>
      <c r="BA123" s="10"/>
      <c r="BB123" s="10"/>
      <c r="BC123" s="10"/>
    </row>
    <row r="124" spans="1:60" ht="18.75" hidden="1" customHeight="1" x14ac:dyDescent="0.15">
      <c r="A124" s="453"/>
      <c r="B124" s="455"/>
      <c r="C124" s="263"/>
      <c r="D124" s="263"/>
      <c r="E124" s="263"/>
      <c r="F124" s="264"/>
      <c r="G124" s="390"/>
      <c r="H124" s="376"/>
      <c r="I124" s="376"/>
      <c r="J124" s="376"/>
      <c r="K124" s="376"/>
      <c r="L124" s="376"/>
      <c r="M124" s="376"/>
      <c r="N124" s="376"/>
      <c r="O124" s="391"/>
      <c r="P124" s="393"/>
      <c r="Q124" s="376"/>
      <c r="R124" s="376"/>
      <c r="S124" s="376"/>
      <c r="T124" s="376"/>
      <c r="U124" s="376"/>
      <c r="V124" s="376"/>
      <c r="W124" s="376"/>
      <c r="X124" s="391"/>
      <c r="Y124" s="436"/>
      <c r="Z124" s="437"/>
      <c r="AA124" s="438"/>
      <c r="AB124" s="305"/>
      <c r="AC124" s="402"/>
      <c r="AD124" s="403"/>
      <c r="AE124" s="442"/>
      <c r="AF124" s="442"/>
      <c r="AG124" s="442"/>
      <c r="AH124" s="442"/>
      <c r="AI124" s="442"/>
      <c r="AJ124" s="442"/>
      <c r="AK124" s="442"/>
      <c r="AL124" s="442"/>
      <c r="AM124" s="442"/>
      <c r="AN124" s="442"/>
      <c r="AO124" s="442"/>
      <c r="AP124" s="442"/>
      <c r="AQ124" s="432"/>
      <c r="AR124" s="375"/>
      <c r="AS124" s="373" t="s">
        <v>218</v>
      </c>
      <c r="AT124" s="374"/>
      <c r="AU124" s="375"/>
      <c r="AV124" s="375"/>
      <c r="AW124" s="376" t="s">
        <v>166</v>
      </c>
      <c r="AX124" s="377"/>
      <c r="AY124">
        <f>$AY$123</f>
        <v>0</v>
      </c>
      <c r="AZ124" s="10"/>
      <c r="BA124" s="10"/>
      <c r="BB124" s="10"/>
      <c r="BC124" s="10"/>
      <c r="BD124" s="10"/>
      <c r="BE124" s="10"/>
      <c r="BF124" s="10"/>
      <c r="BG124" s="10"/>
      <c r="BH124" s="10"/>
    </row>
    <row r="125" spans="1:60" ht="23.25" hidden="1" customHeight="1" x14ac:dyDescent="0.15">
      <c r="A125" s="453"/>
      <c r="B125" s="455"/>
      <c r="C125" s="263"/>
      <c r="D125" s="263"/>
      <c r="E125" s="263"/>
      <c r="F125" s="264"/>
      <c r="G125" s="474"/>
      <c r="H125" s="413"/>
      <c r="I125" s="413"/>
      <c r="J125" s="413"/>
      <c r="K125" s="413"/>
      <c r="L125" s="413"/>
      <c r="M125" s="413"/>
      <c r="N125" s="413"/>
      <c r="O125" s="414"/>
      <c r="P125" s="413"/>
      <c r="Q125" s="477"/>
      <c r="R125" s="477"/>
      <c r="S125" s="477"/>
      <c r="T125" s="477"/>
      <c r="U125" s="477"/>
      <c r="V125" s="477"/>
      <c r="W125" s="477"/>
      <c r="X125" s="478"/>
      <c r="Y125" s="483" t="s">
        <v>54</v>
      </c>
      <c r="Z125" s="484"/>
      <c r="AA125" s="485"/>
      <c r="AB125" s="421"/>
      <c r="AC125" s="421"/>
      <c r="AD125" s="421"/>
      <c r="AE125" s="342"/>
      <c r="AF125" s="343"/>
      <c r="AG125" s="343"/>
      <c r="AH125" s="343"/>
      <c r="AI125" s="342"/>
      <c r="AJ125" s="343"/>
      <c r="AK125" s="343"/>
      <c r="AL125" s="343"/>
      <c r="AM125" s="342"/>
      <c r="AN125" s="343"/>
      <c r="AO125" s="343"/>
      <c r="AP125" s="343"/>
      <c r="AQ125" s="422"/>
      <c r="AR125" s="423"/>
      <c r="AS125" s="423"/>
      <c r="AT125" s="424"/>
      <c r="AU125" s="343"/>
      <c r="AV125" s="343"/>
      <c r="AW125" s="343"/>
      <c r="AX125" s="344"/>
      <c r="AY125">
        <f>$AY$123</f>
        <v>0</v>
      </c>
    </row>
    <row r="126" spans="1:60" ht="23.25" hidden="1" customHeight="1" x14ac:dyDescent="0.15">
      <c r="A126" s="453"/>
      <c r="B126" s="455"/>
      <c r="C126" s="263"/>
      <c r="D126" s="263"/>
      <c r="E126" s="263"/>
      <c r="F126" s="264"/>
      <c r="G126" s="475"/>
      <c r="H126" s="415"/>
      <c r="I126" s="415"/>
      <c r="J126" s="415"/>
      <c r="K126" s="415"/>
      <c r="L126" s="415"/>
      <c r="M126" s="415"/>
      <c r="N126" s="415"/>
      <c r="O126" s="416"/>
      <c r="P126" s="479"/>
      <c r="Q126" s="479"/>
      <c r="R126" s="479"/>
      <c r="S126" s="479"/>
      <c r="T126" s="479"/>
      <c r="U126" s="479"/>
      <c r="V126" s="479"/>
      <c r="W126" s="479"/>
      <c r="X126" s="480"/>
      <c r="Y126" s="471" t="s">
        <v>48</v>
      </c>
      <c r="Z126" s="472"/>
      <c r="AA126" s="473"/>
      <c r="AB126" s="426"/>
      <c r="AC126" s="426"/>
      <c r="AD126" s="426"/>
      <c r="AE126" s="342"/>
      <c r="AF126" s="343"/>
      <c r="AG126" s="343"/>
      <c r="AH126" s="343"/>
      <c r="AI126" s="342"/>
      <c r="AJ126" s="343"/>
      <c r="AK126" s="343"/>
      <c r="AL126" s="343"/>
      <c r="AM126" s="342"/>
      <c r="AN126" s="343"/>
      <c r="AO126" s="343"/>
      <c r="AP126" s="343"/>
      <c r="AQ126" s="422"/>
      <c r="AR126" s="423"/>
      <c r="AS126" s="423"/>
      <c r="AT126" s="424"/>
      <c r="AU126" s="343"/>
      <c r="AV126" s="343"/>
      <c r="AW126" s="343"/>
      <c r="AX126" s="344"/>
      <c r="AY126">
        <f>$AY$123</f>
        <v>0</v>
      </c>
      <c r="AZ126" s="10"/>
      <c r="BA126" s="10"/>
      <c r="BB126" s="10"/>
      <c r="BC126" s="10"/>
    </row>
    <row r="127" spans="1:60" ht="23.25" hidden="1" customHeight="1" x14ac:dyDescent="0.15">
      <c r="A127" s="453"/>
      <c r="B127" s="456"/>
      <c r="C127" s="266"/>
      <c r="D127" s="266"/>
      <c r="E127" s="266"/>
      <c r="F127" s="267"/>
      <c r="G127" s="476"/>
      <c r="H127" s="417"/>
      <c r="I127" s="417"/>
      <c r="J127" s="417"/>
      <c r="K127" s="417"/>
      <c r="L127" s="417"/>
      <c r="M127" s="417"/>
      <c r="N127" s="417"/>
      <c r="O127" s="418"/>
      <c r="P127" s="481"/>
      <c r="Q127" s="481"/>
      <c r="R127" s="481"/>
      <c r="S127" s="481"/>
      <c r="T127" s="481"/>
      <c r="U127" s="481"/>
      <c r="V127" s="481"/>
      <c r="W127" s="481"/>
      <c r="X127" s="482"/>
      <c r="Y127" s="471" t="s">
        <v>13</v>
      </c>
      <c r="Z127" s="472"/>
      <c r="AA127" s="473"/>
      <c r="AB127" s="486" t="s">
        <v>14</v>
      </c>
      <c r="AC127" s="486"/>
      <c r="AD127" s="486"/>
      <c r="AE127" s="487"/>
      <c r="AF127" s="488"/>
      <c r="AG127" s="488"/>
      <c r="AH127" s="488"/>
      <c r="AI127" s="487"/>
      <c r="AJ127" s="488"/>
      <c r="AK127" s="488"/>
      <c r="AL127" s="488"/>
      <c r="AM127" s="487"/>
      <c r="AN127" s="488"/>
      <c r="AO127" s="488"/>
      <c r="AP127" s="488"/>
      <c r="AQ127" s="422"/>
      <c r="AR127" s="423"/>
      <c r="AS127" s="423"/>
      <c r="AT127" s="424"/>
      <c r="AU127" s="343"/>
      <c r="AV127" s="343"/>
      <c r="AW127" s="343"/>
      <c r="AX127" s="344"/>
      <c r="AY127">
        <f>$AY$123</f>
        <v>0</v>
      </c>
      <c r="AZ127" s="10"/>
      <c r="BA127" s="10"/>
      <c r="BB127" s="10"/>
      <c r="BC127" s="10"/>
      <c r="BD127" s="10"/>
      <c r="BE127" s="10"/>
      <c r="BF127" s="10"/>
      <c r="BG127" s="10"/>
      <c r="BH127" s="10"/>
    </row>
    <row r="128" spans="1:60" ht="18.75" hidden="1" customHeight="1" x14ac:dyDescent="0.15">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486</v>
      </c>
      <c r="AF128" s="442"/>
      <c r="AG128" s="442"/>
      <c r="AH128" s="442"/>
      <c r="AI128" s="442" t="s">
        <v>638</v>
      </c>
      <c r="AJ128" s="442"/>
      <c r="AK128" s="442"/>
      <c r="AL128" s="442"/>
      <c r="AM128" s="442" t="s">
        <v>454</v>
      </c>
      <c r="AN128" s="442"/>
      <c r="AO128" s="442"/>
      <c r="AP128" s="442"/>
      <c r="AQ128" s="427" t="s">
        <v>217</v>
      </c>
      <c r="AR128" s="428"/>
      <c r="AS128" s="428"/>
      <c r="AT128" s="429"/>
      <c r="AU128" s="430" t="s">
        <v>125</v>
      </c>
      <c r="AV128" s="430"/>
      <c r="AW128" s="430"/>
      <c r="AX128" s="431"/>
      <c r="AY128">
        <f>COUNTA($G$130)</f>
        <v>0</v>
      </c>
      <c r="AZ128" s="10"/>
      <c r="BA128" s="10"/>
      <c r="BB128" s="10"/>
      <c r="BC128" s="10"/>
    </row>
    <row r="129" spans="1:60" ht="18.75" hidden="1" customHeight="1" x14ac:dyDescent="0.15">
      <c r="A129" s="453"/>
      <c r="B129" s="455"/>
      <c r="C129" s="263"/>
      <c r="D129" s="263"/>
      <c r="E129" s="263"/>
      <c r="F129" s="264"/>
      <c r="G129" s="390"/>
      <c r="H129" s="376"/>
      <c r="I129" s="376"/>
      <c r="J129" s="376"/>
      <c r="K129" s="376"/>
      <c r="L129" s="376"/>
      <c r="M129" s="376"/>
      <c r="N129" s="376"/>
      <c r="O129" s="391"/>
      <c r="P129" s="393"/>
      <c r="Q129" s="376"/>
      <c r="R129" s="376"/>
      <c r="S129" s="376"/>
      <c r="T129" s="376"/>
      <c r="U129" s="376"/>
      <c r="V129" s="376"/>
      <c r="W129" s="376"/>
      <c r="X129" s="391"/>
      <c r="Y129" s="436"/>
      <c r="Z129" s="437"/>
      <c r="AA129" s="438"/>
      <c r="AB129" s="305"/>
      <c r="AC129" s="402"/>
      <c r="AD129" s="403"/>
      <c r="AE129" s="442"/>
      <c r="AF129" s="442"/>
      <c r="AG129" s="442"/>
      <c r="AH129" s="442"/>
      <c r="AI129" s="442"/>
      <c r="AJ129" s="442"/>
      <c r="AK129" s="442"/>
      <c r="AL129" s="442"/>
      <c r="AM129" s="442"/>
      <c r="AN129" s="442"/>
      <c r="AO129" s="442"/>
      <c r="AP129" s="442"/>
      <c r="AQ129" s="432"/>
      <c r="AR129" s="375"/>
      <c r="AS129" s="373" t="s">
        <v>218</v>
      </c>
      <c r="AT129" s="374"/>
      <c r="AU129" s="375"/>
      <c r="AV129" s="375"/>
      <c r="AW129" s="376" t="s">
        <v>166</v>
      </c>
      <c r="AX129" s="377"/>
      <c r="AY129">
        <f>$AY$128</f>
        <v>0</v>
      </c>
      <c r="AZ129" s="10"/>
      <c r="BA129" s="10"/>
      <c r="BB129" s="10"/>
      <c r="BC129" s="10"/>
      <c r="BD129" s="10"/>
      <c r="BE129" s="10"/>
      <c r="BF129" s="10"/>
      <c r="BG129" s="10"/>
      <c r="BH129" s="10"/>
    </row>
    <row r="130" spans="1:60" ht="23.25" hidden="1" customHeight="1" x14ac:dyDescent="0.15">
      <c r="A130" s="453"/>
      <c r="B130" s="455"/>
      <c r="C130" s="263"/>
      <c r="D130" s="263"/>
      <c r="E130" s="263"/>
      <c r="F130" s="264"/>
      <c r="G130" s="474"/>
      <c r="H130" s="413"/>
      <c r="I130" s="413"/>
      <c r="J130" s="413"/>
      <c r="K130" s="413"/>
      <c r="L130" s="413"/>
      <c r="M130" s="413"/>
      <c r="N130" s="413"/>
      <c r="O130" s="414"/>
      <c r="P130" s="413"/>
      <c r="Q130" s="477"/>
      <c r="R130" s="477"/>
      <c r="S130" s="477"/>
      <c r="T130" s="477"/>
      <c r="U130" s="477"/>
      <c r="V130" s="477"/>
      <c r="W130" s="477"/>
      <c r="X130" s="478"/>
      <c r="Y130" s="483" t="s">
        <v>54</v>
      </c>
      <c r="Z130" s="484"/>
      <c r="AA130" s="485"/>
      <c r="AB130" s="421"/>
      <c r="AC130" s="421"/>
      <c r="AD130" s="421"/>
      <c r="AE130" s="342"/>
      <c r="AF130" s="343"/>
      <c r="AG130" s="343"/>
      <c r="AH130" s="343"/>
      <c r="AI130" s="342"/>
      <c r="AJ130" s="343"/>
      <c r="AK130" s="343"/>
      <c r="AL130" s="343"/>
      <c r="AM130" s="342"/>
      <c r="AN130" s="343"/>
      <c r="AO130" s="343"/>
      <c r="AP130" s="343"/>
      <c r="AQ130" s="422"/>
      <c r="AR130" s="423"/>
      <c r="AS130" s="423"/>
      <c r="AT130" s="424"/>
      <c r="AU130" s="343"/>
      <c r="AV130" s="343"/>
      <c r="AW130" s="343"/>
      <c r="AX130" s="344"/>
      <c r="AY130">
        <f>$AY$128</f>
        <v>0</v>
      </c>
    </row>
    <row r="131" spans="1:60" ht="23.25" hidden="1" customHeight="1" x14ac:dyDescent="0.15">
      <c r="A131" s="453"/>
      <c r="B131" s="455"/>
      <c r="C131" s="263"/>
      <c r="D131" s="263"/>
      <c r="E131" s="263"/>
      <c r="F131" s="264"/>
      <c r="G131" s="475"/>
      <c r="H131" s="415"/>
      <c r="I131" s="415"/>
      <c r="J131" s="415"/>
      <c r="K131" s="415"/>
      <c r="L131" s="415"/>
      <c r="M131" s="415"/>
      <c r="N131" s="415"/>
      <c r="O131" s="416"/>
      <c r="P131" s="479"/>
      <c r="Q131" s="479"/>
      <c r="R131" s="479"/>
      <c r="S131" s="479"/>
      <c r="T131" s="479"/>
      <c r="U131" s="479"/>
      <c r="V131" s="479"/>
      <c r="W131" s="479"/>
      <c r="X131" s="480"/>
      <c r="Y131" s="471" t="s">
        <v>48</v>
      </c>
      <c r="Z131" s="472"/>
      <c r="AA131" s="473"/>
      <c r="AB131" s="426"/>
      <c r="AC131" s="426"/>
      <c r="AD131" s="426"/>
      <c r="AE131" s="342"/>
      <c r="AF131" s="343"/>
      <c r="AG131" s="343"/>
      <c r="AH131" s="343"/>
      <c r="AI131" s="342"/>
      <c r="AJ131" s="343"/>
      <c r="AK131" s="343"/>
      <c r="AL131" s="343"/>
      <c r="AM131" s="342"/>
      <c r="AN131" s="343"/>
      <c r="AO131" s="343"/>
      <c r="AP131" s="343"/>
      <c r="AQ131" s="422"/>
      <c r="AR131" s="423"/>
      <c r="AS131" s="423"/>
      <c r="AT131" s="424"/>
      <c r="AU131" s="343"/>
      <c r="AV131" s="343"/>
      <c r="AW131" s="343"/>
      <c r="AX131" s="344"/>
      <c r="AY131">
        <f>$AY$128</f>
        <v>0</v>
      </c>
      <c r="AZ131" s="10"/>
      <c r="BA131" s="10"/>
      <c r="BB131" s="10"/>
      <c r="BC131" s="10"/>
    </row>
    <row r="132" spans="1:60" ht="23.25" hidden="1" customHeight="1" thickBot="1" x14ac:dyDescent="0.2">
      <c r="A132" s="454"/>
      <c r="B132" s="489"/>
      <c r="C132" s="490"/>
      <c r="D132" s="490"/>
      <c r="E132" s="490"/>
      <c r="F132" s="491"/>
      <c r="G132" s="476"/>
      <c r="H132" s="417"/>
      <c r="I132" s="417"/>
      <c r="J132" s="417"/>
      <c r="K132" s="417"/>
      <c r="L132" s="417"/>
      <c r="M132" s="417"/>
      <c r="N132" s="417"/>
      <c r="O132" s="418"/>
      <c r="P132" s="481"/>
      <c r="Q132" s="481"/>
      <c r="R132" s="481"/>
      <c r="S132" s="481"/>
      <c r="T132" s="481"/>
      <c r="U132" s="481"/>
      <c r="V132" s="481"/>
      <c r="W132" s="481"/>
      <c r="X132" s="482"/>
      <c r="Y132" s="471" t="s">
        <v>13</v>
      </c>
      <c r="Z132" s="472"/>
      <c r="AA132" s="473"/>
      <c r="AB132" s="486" t="s">
        <v>14</v>
      </c>
      <c r="AC132" s="486"/>
      <c r="AD132" s="486"/>
      <c r="AE132" s="487"/>
      <c r="AF132" s="488"/>
      <c r="AG132" s="488"/>
      <c r="AH132" s="488"/>
      <c r="AI132" s="487"/>
      <c r="AJ132" s="488"/>
      <c r="AK132" s="488"/>
      <c r="AL132" s="488"/>
      <c r="AM132" s="487"/>
      <c r="AN132" s="488"/>
      <c r="AO132" s="488"/>
      <c r="AP132" s="488"/>
      <c r="AQ132" s="422"/>
      <c r="AR132" s="423"/>
      <c r="AS132" s="423"/>
      <c r="AT132" s="424"/>
      <c r="AU132" s="343"/>
      <c r="AV132" s="343"/>
      <c r="AW132" s="343"/>
      <c r="AX132" s="344"/>
      <c r="AY132">
        <f>$AY$128</f>
        <v>0</v>
      </c>
      <c r="AZ132" s="10"/>
      <c r="BA132" s="10"/>
      <c r="BB132" s="10"/>
      <c r="BC132" s="10"/>
      <c r="BD132" s="10"/>
      <c r="BE132" s="10"/>
      <c r="BF132" s="10"/>
      <c r="BG132" s="10"/>
      <c r="BH132" s="10"/>
    </row>
    <row r="133" spans="1:60" ht="47.25" hidden="1" customHeight="1" x14ac:dyDescent="0.15">
      <c r="A133" s="502" t="s">
        <v>649</v>
      </c>
      <c r="B133" s="503"/>
      <c r="C133" s="503"/>
      <c r="D133" s="503"/>
      <c r="E133" s="503"/>
      <c r="F133" s="504"/>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650</v>
      </c>
      <c r="B134" s="263"/>
      <c r="C134" s="263"/>
      <c r="D134" s="263"/>
      <c r="E134" s="263"/>
      <c r="F134" s="264"/>
      <c r="G134" s="268" t="s">
        <v>642</v>
      </c>
      <c r="H134" s="269"/>
      <c r="I134" s="269"/>
      <c r="J134" s="269"/>
      <c r="K134" s="269"/>
      <c r="L134" s="269"/>
      <c r="M134" s="269"/>
      <c r="N134" s="269"/>
      <c r="O134" s="269"/>
      <c r="P134" s="270" t="s">
        <v>641</v>
      </c>
      <c r="Q134" s="269"/>
      <c r="R134" s="269"/>
      <c r="S134" s="269"/>
      <c r="T134" s="269"/>
      <c r="U134" s="269"/>
      <c r="V134" s="269"/>
      <c r="W134" s="269"/>
      <c r="X134" s="271"/>
      <c r="Y134" s="272"/>
      <c r="Z134" s="273"/>
      <c r="AA134" s="274"/>
      <c r="AB134" s="275" t="s">
        <v>11</v>
      </c>
      <c r="AC134" s="275"/>
      <c r="AD134" s="275"/>
      <c r="AE134" s="442" t="s">
        <v>486</v>
      </c>
      <c r="AF134" s="442"/>
      <c r="AG134" s="442"/>
      <c r="AH134" s="442"/>
      <c r="AI134" s="442" t="s">
        <v>638</v>
      </c>
      <c r="AJ134" s="442"/>
      <c r="AK134" s="442"/>
      <c r="AL134" s="442"/>
      <c r="AM134" s="442" t="s">
        <v>454</v>
      </c>
      <c r="AN134" s="442"/>
      <c r="AO134" s="442"/>
      <c r="AP134" s="442"/>
      <c r="AQ134" s="308" t="s">
        <v>485</v>
      </c>
      <c r="AR134" s="309"/>
      <c r="AS134" s="309"/>
      <c r="AT134" s="310"/>
      <c r="AU134" s="308" t="s">
        <v>659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8"/>
      <c r="Q135" s="319"/>
      <c r="R135" s="319"/>
      <c r="S135" s="319"/>
      <c r="T135" s="319"/>
      <c r="U135" s="319"/>
      <c r="V135" s="319"/>
      <c r="W135" s="319"/>
      <c r="X135" s="320"/>
      <c r="Y135" s="324" t="s">
        <v>49</v>
      </c>
      <c r="Z135" s="325"/>
      <c r="AA135" s="326"/>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1"/>
      <c r="Q136" s="322"/>
      <c r="R136" s="322"/>
      <c r="S136" s="322"/>
      <c r="T136" s="322"/>
      <c r="U136" s="322"/>
      <c r="V136" s="322"/>
      <c r="W136" s="322"/>
      <c r="X136" s="323"/>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3" t="s">
        <v>651</v>
      </c>
      <c r="B137" s="434"/>
      <c r="C137" s="434"/>
      <c r="D137" s="434"/>
      <c r="E137" s="434"/>
      <c r="F137" s="505"/>
      <c r="G137" s="151" t="s">
        <v>652</v>
      </c>
      <c r="H137" s="151"/>
      <c r="I137" s="151"/>
      <c r="J137" s="151"/>
      <c r="K137" s="151"/>
      <c r="L137" s="151"/>
      <c r="M137" s="151"/>
      <c r="N137" s="151"/>
      <c r="O137" s="151"/>
      <c r="P137" s="151"/>
      <c r="Q137" s="151"/>
      <c r="R137" s="151"/>
      <c r="S137" s="151"/>
      <c r="T137" s="151"/>
      <c r="U137" s="151"/>
      <c r="V137" s="151"/>
      <c r="W137" s="151"/>
      <c r="X137" s="152"/>
      <c r="Y137" s="353"/>
      <c r="Z137" s="354"/>
      <c r="AA137" s="355"/>
      <c r="AB137" s="150" t="s">
        <v>11</v>
      </c>
      <c r="AC137" s="151"/>
      <c r="AD137" s="152"/>
      <c r="AE137" s="442" t="s">
        <v>486</v>
      </c>
      <c r="AF137" s="442"/>
      <c r="AG137" s="442"/>
      <c r="AH137" s="442"/>
      <c r="AI137" s="442" t="s">
        <v>638</v>
      </c>
      <c r="AJ137" s="442"/>
      <c r="AK137" s="442"/>
      <c r="AL137" s="442"/>
      <c r="AM137" s="442" t="s">
        <v>454</v>
      </c>
      <c r="AN137" s="442"/>
      <c r="AO137" s="442"/>
      <c r="AP137" s="442"/>
      <c r="AQ137" s="356" t="s">
        <v>660</v>
      </c>
      <c r="AR137" s="357"/>
      <c r="AS137" s="357"/>
      <c r="AT137" s="357"/>
      <c r="AU137" s="357"/>
      <c r="AV137" s="357"/>
      <c r="AW137" s="357"/>
      <c r="AX137" s="358"/>
      <c r="AY137">
        <f>IF(SUBSTITUTE(SUBSTITUTE($G$138,"／",""),"　","")="",0,1)</f>
        <v>0</v>
      </c>
    </row>
    <row r="138" spans="1:60" ht="23.25" hidden="1" customHeight="1" x14ac:dyDescent="0.15">
      <c r="A138" s="506"/>
      <c r="B138" s="369"/>
      <c r="C138" s="369"/>
      <c r="D138" s="369"/>
      <c r="E138" s="369"/>
      <c r="F138" s="507"/>
      <c r="G138" s="359" t="s">
        <v>653</v>
      </c>
      <c r="H138" s="360"/>
      <c r="I138" s="360"/>
      <c r="J138" s="360"/>
      <c r="K138" s="360"/>
      <c r="L138" s="360"/>
      <c r="M138" s="360"/>
      <c r="N138" s="360"/>
      <c r="O138" s="360"/>
      <c r="P138" s="360"/>
      <c r="Q138" s="360"/>
      <c r="R138" s="360"/>
      <c r="S138" s="360"/>
      <c r="T138" s="360"/>
      <c r="U138" s="360"/>
      <c r="V138" s="360"/>
      <c r="W138" s="360"/>
      <c r="X138" s="360"/>
      <c r="Y138" s="335" t="s">
        <v>651</v>
      </c>
      <c r="Z138" s="336"/>
      <c r="AA138" s="337"/>
      <c r="AB138" s="338"/>
      <c r="AC138" s="339"/>
      <c r="AD138" s="340"/>
      <c r="AE138" s="341"/>
      <c r="AF138" s="341"/>
      <c r="AG138" s="341"/>
      <c r="AH138" s="341"/>
      <c r="AI138" s="341"/>
      <c r="AJ138" s="341"/>
      <c r="AK138" s="341"/>
      <c r="AL138" s="341"/>
      <c r="AM138" s="341"/>
      <c r="AN138" s="341"/>
      <c r="AO138" s="341"/>
      <c r="AP138" s="341"/>
      <c r="AQ138" s="342"/>
      <c r="AR138" s="343"/>
      <c r="AS138" s="343"/>
      <c r="AT138" s="343"/>
      <c r="AU138" s="343"/>
      <c r="AV138" s="343"/>
      <c r="AW138" s="343"/>
      <c r="AX138" s="344"/>
      <c r="AY138">
        <f>$AY$137</f>
        <v>0</v>
      </c>
    </row>
    <row r="139" spans="1:60" ht="46.5" hidden="1" customHeight="1" x14ac:dyDescent="0.15">
      <c r="A139" s="508"/>
      <c r="B139" s="376"/>
      <c r="C139" s="376"/>
      <c r="D139" s="376"/>
      <c r="E139" s="376"/>
      <c r="F139" s="509"/>
      <c r="G139" s="361"/>
      <c r="H139" s="362"/>
      <c r="I139" s="362"/>
      <c r="J139" s="362"/>
      <c r="K139" s="362"/>
      <c r="L139" s="362"/>
      <c r="M139" s="362"/>
      <c r="N139" s="362"/>
      <c r="O139" s="362"/>
      <c r="P139" s="362"/>
      <c r="Q139" s="362"/>
      <c r="R139" s="362"/>
      <c r="S139" s="362"/>
      <c r="T139" s="362"/>
      <c r="U139" s="362"/>
      <c r="V139" s="362"/>
      <c r="W139" s="362"/>
      <c r="X139" s="362"/>
      <c r="Y139" s="327" t="s">
        <v>654</v>
      </c>
      <c r="Z139" s="328"/>
      <c r="AA139" s="329"/>
      <c r="AB139" s="330" t="s">
        <v>655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2" t="s">
        <v>304</v>
      </c>
      <c r="B140" s="493"/>
      <c r="C140" s="493"/>
      <c r="D140" s="493"/>
      <c r="E140" s="493"/>
      <c r="F140" s="494"/>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2" t="s">
        <v>486</v>
      </c>
      <c r="AF140" s="442"/>
      <c r="AG140" s="442"/>
      <c r="AH140" s="442"/>
      <c r="AI140" s="442" t="s">
        <v>638</v>
      </c>
      <c r="AJ140" s="442"/>
      <c r="AK140" s="442"/>
      <c r="AL140" s="442"/>
      <c r="AM140" s="442" t="s">
        <v>454</v>
      </c>
      <c r="AN140" s="442"/>
      <c r="AO140" s="442"/>
      <c r="AP140" s="442"/>
      <c r="AQ140" s="366" t="s">
        <v>217</v>
      </c>
      <c r="AR140" s="367"/>
      <c r="AS140" s="367"/>
      <c r="AT140" s="368"/>
      <c r="AU140" s="369" t="s">
        <v>125</v>
      </c>
      <c r="AV140" s="369"/>
      <c r="AW140" s="369"/>
      <c r="AX140" s="370"/>
      <c r="AY140">
        <f>COUNTA($G$142)</f>
        <v>0</v>
      </c>
    </row>
    <row r="141" spans="1:60" ht="18.75" hidden="1" customHeight="1" x14ac:dyDescent="0.15">
      <c r="A141" s="495"/>
      <c r="B141" s="496"/>
      <c r="C141" s="496"/>
      <c r="D141" s="496"/>
      <c r="E141" s="496"/>
      <c r="F141" s="497"/>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5"/>
      <c r="AC141" s="402"/>
      <c r="AD141" s="403"/>
      <c r="AE141" s="442"/>
      <c r="AF141" s="442"/>
      <c r="AG141" s="442"/>
      <c r="AH141" s="442"/>
      <c r="AI141" s="442"/>
      <c r="AJ141" s="442"/>
      <c r="AK141" s="442"/>
      <c r="AL141" s="442"/>
      <c r="AM141" s="442"/>
      <c r="AN141" s="442"/>
      <c r="AO141" s="442"/>
      <c r="AP141" s="442"/>
      <c r="AQ141" s="371"/>
      <c r="AR141" s="372"/>
      <c r="AS141" s="373" t="s">
        <v>218</v>
      </c>
      <c r="AT141" s="374"/>
      <c r="AU141" s="375"/>
      <c r="AV141" s="375"/>
      <c r="AW141" s="376" t="s">
        <v>166</v>
      </c>
      <c r="AX141" s="377"/>
      <c r="AY141">
        <f t="shared" ref="AY141:AY146" si="5">$AY$140</f>
        <v>0</v>
      </c>
    </row>
    <row r="142" spans="1:60" ht="23.25" hidden="1" customHeight="1" x14ac:dyDescent="0.15">
      <c r="A142" s="498"/>
      <c r="B142" s="496"/>
      <c r="C142" s="496"/>
      <c r="D142" s="496"/>
      <c r="E142" s="496"/>
      <c r="F142" s="497"/>
      <c r="G142" s="404"/>
      <c r="H142" s="405"/>
      <c r="I142" s="405"/>
      <c r="J142" s="405"/>
      <c r="K142" s="405"/>
      <c r="L142" s="405"/>
      <c r="M142" s="405"/>
      <c r="N142" s="405"/>
      <c r="O142" s="406"/>
      <c r="P142" s="413"/>
      <c r="Q142" s="413"/>
      <c r="R142" s="413"/>
      <c r="S142" s="413"/>
      <c r="T142" s="413"/>
      <c r="U142" s="413"/>
      <c r="V142" s="413"/>
      <c r="W142" s="413"/>
      <c r="X142" s="414"/>
      <c r="Y142" s="327" t="s">
        <v>12</v>
      </c>
      <c r="Z142" s="419"/>
      <c r="AA142" s="420"/>
      <c r="AB142" s="421"/>
      <c r="AC142" s="421"/>
      <c r="AD142" s="421"/>
      <c r="AE142" s="342"/>
      <c r="AF142" s="343"/>
      <c r="AG142" s="343"/>
      <c r="AH142" s="343"/>
      <c r="AI142" s="342"/>
      <c r="AJ142" s="343"/>
      <c r="AK142" s="343"/>
      <c r="AL142" s="343"/>
      <c r="AM142" s="342"/>
      <c r="AN142" s="343"/>
      <c r="AO142" s="343"/>
      <c r="AP142" s="343"/>
      <c r="AQ142" s="422"/>
      <c r="AR142" s="423"/>
      <c r="AS142" s="423"/>
      <c r="AT142" s="424"/>
      <c r="AU142" s="343"/>
      <c r="AV142" s="343"/>
      <c r="AW142" s="343"/>
      <c r="AX142" s="344"/>
      <c r="AY142">
        <f t="shared" si="5"/>
        <v>0</v>
      </c>
    </row>
    <row r="143" spans="1:60" ht="23.25" hidden="1" customHeight="1" x14ac:dyDescent="0.15">
      <c r="A143" s="499"/>
      <c r="B143" s="500"/>
      <c r="C143" s="500"/>
      <c r="D143" s="500"/>
      <c r="E143" s="500"/>
      <c r="F143" s="501"/>
      <c r="G143" s="407"/>
      <c r="H143" s="408"/>
      <c r="I143" s="408"/>
      <c r="J143" s="408"/>
      <c r="K143" s="408"/>
      <c r="L143" s="408"/>
      <c r="M143" s="408"/>
      <c r="N143" s="408"/>
      <c r="O143" s="409"/>
      <c r="P143" s="415"/>
      <c r="Q143" s="415"/>
      <c r="R143" s="415"/>
      <c r="S143" s="415"/>
      <c r="T143" s="415"/>
      <c r="U143" s="415"/>
      <c r="V143" s="415"/>
      <c r="W143" s="415"/>
      <c r="X143" s="416"/>
      <c r="Y143" s="150" t="s">
        <v>48</v>
      </c>
      <c r="Z143" s="151"/>
      <c r="AA143" s="152"/>
      <c r="AB143" s="426"/>
      <c r="AC143" s="426"/>
      <c r="AD143" s="426"/>
      <c r="AE143" s="342"/>
      <c r="AF143" s="343"/>
      <c r="AG143" s="343"/>
      <c r="AH143" s="343"/>
      <c r="AI143" s="342"/>
      <c r="AJ143" s="343"/>
      <c r="AK143" s="343"/>
      <c r="AL143" s="343"/>
      <c r="AM143" s="342"/>
      <c r="AN143" s="343"/>
      <c r="AO143" s="343"/>
      <c r="AP143" s="343"/>
      <c r="AQ143" s="422"/>
      <c r="AR143" s="423"/>
      <c r="AS143" s="423"/>
      <c r="AT143" s="424"/>
      <c r="AU143" s="343"/>
      <c r="AV143" s="343"/>
      <c r="AW143" s="343"/>
      <c r="AX143" s="344"/>
      <c r="AY143">
        <f t="shared" si="5"/>
        <v>0</v>
      </c>
    </row>
    <row r="144" spans="1:60" ht="23.25" hidden="1" customHeight="1" x14ac:dyDescent="0.15">
      <c r="A144" s="498"/>
      <c r="B144" s="496"/>
      <c r="C144" s="496"/>
      <c r="D144" s="496"/>
      <c r="E144" s="496"/>
      <c r="F144" s="497"/>
      <c r="G144" s="410"/>
      <c r="H144" s="411"/>
      <c r="I144" s="411"/>
      <c r="J144" s="411"/>
      <c r="K144" s="411"/>
      <c r="L144" s="411"/>
      <c r="M144" s="411"/>
      <c r="N144" s="411"/>
      <c r="O144" s="412"/>
      <c r="P144" s="417"/>
      <c r="Q144" s="417"/>
      <c r="R144" s="417"/>
      <c r="S144" s="417"/>
      <c r="T144" s="417"/>
      <c r="U144" s="417"/>
      <c r="V144" s="417"/>
      <c r="W144" s="417"/>
      <c r="X144" s="418"/>
      <c r="Y144" s="150" t="s">
        <v>13</v>
      </c>
      <c r="Z144" s="151"/>
      <c r="AA144" s="152"/>
      <c r="AB144" s="425" t="s">
        <v>14</v>
      </c>
      <c r="AC144" s="425"/>
      <c r="AD144" s="425"/>
      <c r="AE144" s="342"/>
      <c r="AF144" s="343"/>
      <c r="AG144" s="343"/>
      <c r="AH144" s="343"/>
      <c r="AI144" s="342"/>
      <c r="AJ144" s="343"/>
      <c r="AK144" s="343"/>
      <c r="AL144" s="343"/>
      <c r="AM144" s="342"/>
      <c r="AN144" s="343"/>
      <c r="AO144" s="343"/>
      <c r="AP144" s="343"/>
      <c r="AQ144" s="422"/>
      <c r="AR144" s="423"/>
      <c r="AS144" s="423"/>
      <c r="AT144" s="424"/>
      <c r="AU144" s="343"/>
      <c r="AV144" s="343"/>
      <c r="AW144" s="343"/>
      <c r="AX144" s="344"/>
      <c r="AY144">
        <f t="shared" si="5"/>
        <v>0</v>
      </c>
    </row>
    <row r="145" spans="1:60" ht="23.25" hidden="1" customHeight="1" x14ac:dyDescent="0.15">
      <c r="A145" s="443" t="s">
        <v>330</v>
      </c>
      <c r="B145" s="444"/>
      <c r="C145" s="444"/>
      <c r="D145" s="444"/>
      <c r="E145" s="444"/>
      <c r="F145" s="445"/>
      <c r="G145" s="446"/>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0</v>
      </c>
    </row>
    <row r="146" spans="1:60" ht="23.25" hidden="1" customHeight="1" x14ac:dyDescent="0.15">
      <c r="A146" s="265"/>
      <c r="B146" s="266"/>
      <c r="C146" s="266"/>
      <c r="D146" s="266"/>
      <c r="E146" s="266"/>
      <c r="F146" s="267"/>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0</v>
      </c>
    </row>
    <row r="147" spans="1:60" ht="18.75" hidden="1" customHeight="1" x14ac:dyDescent="0.15">
      <c r="A147" s="453" t="s">
        <v>643</v>
      </c>
      <c r="B147" s="455" t="s">
        <v>644</v>
      </c>
      <c r="C147" s="263"/>
      <c r="D147" s="263"/>
      <c r="E147" s="263"/>
      <c r="F147" s="264"/>
      <c r="G147" s="369" t="s">
        <v>645</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661</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x14ac:dyDescent="0.15">
      <c r="A148" s="453"/>
      <c r="B148" s="455"/>
      <c r="C148" s="263"/>
      <c r="D148" s="263"/>
      <c r="E148" s="263"/>
      <c r="F148" s="264"/>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x14ac:dyDescent="0.15">
      <c r="A149" s="453"/>
      <c r="B149" s="455"/>
      <c r="C149" s="263"/>
      <c r="D149" s="263"/>
      <c r="E149" s="263"/>
      <c r="F149" s="264"/>
      <c r="G149" s="457"/>
      <c r="H149" s="457"/>
      <c r="I149" s="457"/>
      <c r="J149" s="457"/>
      <c r="K149" s="457"/>
      <c r="L149" s="457"/>
      <c r="M149" s="457"/>
      <c r="N149" s="457"/>
      <c r="O149" s="457"/>
      <c r="P149" s="457"/>
      <c r="Q149" s="457"/>
      <c r="R149" s="457"/>
      <c r="S149" s="457"/>
      <c r="T149" s="457"/>
      <c r="U149" s="457"/>
      <c r="V149" s="457"/>
      <c r="W149" s="457"/>
      <c r="X149" s="457"/>
      <c r="Y149" s="457"/>
      <c r="Z149" s="457"/>
      <c r="AA149" s="458"/>
      <c r="AB149" s="463"/>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0</v>
      </c>
    </row>
    <row r="150" spans="1:60" ht="22.5" hidden="1" customHeight="1" x14ac:dyDescent="0.15">
      <c r="A150" s="453"/>
      <c r="B150" s="455"/>
      <c r="C150" s="263"/>
      <c r="D150" s="263"/>
      <c r="E150" s="263"/>
      <c r="F150" s="264"/>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0</v>
      </c>
    </row>
    <row r="151" spans="1:60" ht="19.5" hidden="1" customHeight="1" x14ac:dyDescent="0.15">
      <c r="A151" s="453"/>
      <c r="B151" s="456"/>
      <c r="C151" s="266"/>
      <c r="D151" s="266"/>
      <c r="E151" s="266"/>
      <c r="F151" s="267"/>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0</v>
      </c>
    </row>
    <row r="152" spans="1:60" ht="18.75" hidden="1" customHeight="1" x14ac:dyDescent="0.15">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486</v>
      </c>
      <c r="AF152" s="442"/>
      <c r="AG152" s="442"/>
      <c r="AH152" s="442"/>
      <c r="AI152" s="442" t="s">
        <v>638</v>
      </c>
      <c r="AJ152" s="442"/>
      <c r="AK152" s="442"/>
      <c r="AL152" s="442"/>
      <c r="AM152" s="442" t="s">
        <v>454</v>
      </c>
      <c r="AN152" s="442"/>
      <c r="AO152" s="442"/>
      <c r="AP152" s="442"/>
      <c r="AQ152" s="427" t="s">
        <v>217</v>
      </c>
      <c r="AR152" s="428"/>
      <c r="AS152" s="428"/>
      <c r="AT152" s="429"/>
      <c r="AU152" s="430" t="s">
        <v>125</v>
      </c>
      <c r="AV152" s="430"/>
      <c r="AW152" s="430"/>
      <c r="AX152" s="431"/>
      <c r="AY152">
        <f t="shared" si="6"/>
        <v>0</v>
      </c>
      <c r="AZ152" s="10"/>
      <c r="BA152" s="10"/>
      <c r="BB152" s="10"/>
      <c r="BC152" s="10"/>
    </row>
    <row r="153" spans="1:60" ht="18.75" hidden="1" customHeight="1" x14ac:dyDescent="0.15">
      <c r="A153" s="453"/>
      <c r="B153" s="455"/>
      <c r="C153" s="263"/>
      <c r="D153" s="263"/>
      <c r="E153" s="263"/>
      <c r="F153" s="264"/>
      <c r="G153" s="390"/>
      <c r="H153" s="376"/>
      <c r="I153" s="376"/>
      <c r="J153" s="376"/>
      <c r="K153" s="376"/>
      <c r="L153" s="376"/>
      <c r="M153" s="376"/>
      <c r="N153" s="376"/>
      <c r="O153" s="391"/>
      <c r="P153" s="393"/>
      <c r="Q153" s="376"/>
      <c r="R153" s="376"/>
      <c r="S153" s="376"/>
      <c r="T153" s="376"/>
      <c r="U153" s="376"/>
      <c r="V153" s="376"/>
      <c r="W153" s="376"/>
      <c r="X153" s="391"/>
      <c r="Y153" s="436"/>
      <c r="Z153" s="437"/>
      <c r="AA153" s="438"/>
      <c r="AB153" s="305"/>
      <c r="AC153" s="402"/>
      <c r="AD153" s="403"/>
      <c r="AE153" s="442"/>
      <c r="AF153" s="442"/>
      <c r="AG153" s="442"/>
      <c r="AH153" s="442"/>
      <c r="AI153" s="442"/>
      <c r="AJ153" s="442"/>
      <c r="AK153" s="442"/>
      <c r="AL153" s="442"/>
      <c r="AM153" s="442"/>
      <c r="AN153" s="442"/>
      <c r="AO153" s="442"/>
      <c r="AP153" s="442"/>
      <c r="AQ153" s="432"/>
      <c r="AR153" s="375"/>
      <c r="AS153" s="373" t="s">
        <v>218</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x14ac:dyDescent="0.15">
      <c r="A154" s="453"/>
      <c r="B154" s="455"/>
      <c r="C154" s="263"/>
      <c r="D154" s="263"/>
      <c r="E154" s="263"/>
      <c r="F154" s="264"/>
      <c r="G154" s="474"/>
      <c r="H154" s="413"/>
      <c r="I154" s="413"/>
      <c r="J154" s="413"/>
      <c r="K154" s="413"/>
      <c r="L154" s="413"/>
      <c r="M154" s="413"/>
      <c r="N154" s="413"/>
      <c r="O154" s="414"/>
      <c r="P154" s="413"/>
      <c r="Q154" s="477"/>
      <c r="R154" s="477"/>
      <c r="S154" s="477"/>
      <c r="T154" s="477"/>
      <c r="U154" s="477"/>
      <c r="V154" s="477"/>
      <c r="W154" s="477"/>
      <c r="X154" s="478"/>
      <c r="Y154" s="483" t="s">
        <v>54</v>
      </c>
      <c r="Z154" s="484"/>
      <c r="AA154" s="485"/>
      <c r="AB154" s="421"/>
      <c r="AC154" s="421"/>
      <c r="AD154" s="421"/>
      <c r="AE154" s="342"/>
      <c r="AF154" s="343"/>
      <c r="AG154" s="343"/>
      <c r="AH154" s="343"/>
      <c r="AI154" s="342"/>
      <c r="AJ154" s="343"/>
      <c r="AK154" s="343"/>
      <c r="AL154" s="343"/>
      <c r="AM154" s="342"/>
      <c r="AN154" s="343"/>
      <c r="AO154" s="343"/>
      <c r="AP154" s="343"/>
      <c r="AQ154" s="422"/>
      <c r="AR154" s="423"/>
      <c r="AS154" s="423"/>
      <c r="AT154" s="424"/>
      <c r="AU154" s="343"/>
      <c r="AV154" s="343"/>
      <c r="AW154" s="343"/>
      <c r="AX154" s="344"/>
      <c r="AY154">
        <f t="shared" si="6"/>
        <v>0</v>
      </c>
    </row>
    <row r="155" spans="1:60" ht="23.25" hidden="1" customHeight="1" x14ac:dyDescent="0.15">
      <c r="A155" s="453"/>
      <c r="B155" s="455"/>
      <c r="C155" s="263"/>
      <c r="D155" s="263"/>
      <c r="E155" s="263"/>
      <c r="F155" s="264"/>
      <c r="G155" s="475"/>
      <c r="H155" s="415"/>
      <c r="I155" s="415"/>
      <c r="J155" s="415"/>
      <c r="K155" s="415"/>
      <c r="L155" s="415"/>
      <c r="M155" s="415"/>
      <c r="N155" s="415"/>
      <c r="O155" s="416"/>
      <c r="P155" s="479"/>
      <c r="Q155" s="479"/>
      <c r="R155" s="479"/>
      <c r="S155" s="479"/>
      <c r="T155" s="479"/>
      <c r="U155" s="479"/>
      <c r="V155" s="479"/>
      <c r="W155" s="479"/>
      <c r="X155" s="480"/>
      <c r="Y155" s="471" t="s">
        <v>48</v>
      </c>
      <c r="Z155" s="472"/>
      <c r="AA155" s="473"/>
      <c r="AB155" s="426"/>
      <c r="AC155" s="426"/>
      <c r="AD155" s="426"/>
      <c r="AE155" s="342"/>
      <c r="AF155" s="343"/>
      <c r="AG155" s="343"/>
      <c r="AH155" s="343"/>
      <c r="AI155" s="342"/>
      <c r="AJ155" s="343"/>
      <c r="AK155" s="343"/>
      <c r="AL155" s="343"/>
      <c r="AM155" s="342"/>
      <c r="AN155" s="343"/>
      <c r="AO155" s="343"/>
      <c r="AP155" s="343"/>
      <c r="AQ155" s="422"/>
      <c r="AR155" s="423"/>
      <c r="AS155" s="423"/>
      <c r="AT155" s="424"/>
      <c r="AU155" s="343"/>
      <c r="AV155" s="343"/>
      <c r="AW155" s="343"/>
      <c r="AX155" s="344"/>
      <c r="AY155">
        <f t="shared" si="6"/>
        <v>0</v>
      </c>
      <c r="AZ155" s="10"/>
      <c r="BA155" s="10"/>
      <c r="BB155" s="10"/>
      <c r="BC155" s="10"/>
    </row>
    <row r="156" spans="1:60" ht="23.25" hidden="1" customHeight="1" x14ac:dyDescent="0.15">
      <c r="A156" s="453"/>
      <c r="B156" s="455"/>
      <c r="C156" s="263"/>
      <c r="D156" s="263"/>
      <c r="E156" s="263"/>
      <c r="F156" s="264"/>
      <c r="G156" s="476"/>
      <c r="H156" s="417"/>
      <c r="I156" s="417"/>
      <c r="J156" s="417"/>
      <c r="K156" s="417"/>
      <c r="L156" s="417"/>
      <c r="M156" s="417"/>
      <c r="N156" s="417"/>
      <c r="O156" s="418"/>
      <c r="P156" s="481"/>
      <c r="Q156" s="481"/>
      <c r="R156" s="481"/>
      <c r="S156" s="481"/>
      <c r="T156" s="481"/>
      <c r="U156" s="481"/>
      <c r="V156" s="481"/>
      <c r="W156" s="481"/>
      <c r="X156" s="482"/>
      <c r="Y156" s="471" t="s">
        <v>13</v>
      </c>
      <c r="Z156" s="472"/>
      <c r="AA156" s="473"/>
      <c r="AB156" s="486" t="s">
        <v>14</v>
      </c>
      <c r="AC156" s="486"/>
      <c r="AD156" s="486"/>
      <c r="AE156" s="487"/>
      <c r="AF156" s="488"/>
      <c r="AG156" s="488"/>
      <c r="AH156" s="488"/>
      <c r="AI156" s="487"/>
      <c r="AJ156" s="488"/>
      <c r="AK156" s="488"/>
      <c r="AL156" s="488"/>
      <c r="AM156" s="487"/>
      <c r="AN156" s="488"/>
      <c r="AO156" s="488"/>
      <c r="AP156" s="488"/>
      <c r="AQ156" s="422"/>
      <c r="AR156" s="423"/>
      <c r="AS156" s="423"/>
      <c r="AT156" s="424"/>
      <c r="AU156" s="343"/>
      <c r="AV156" s="343"/>
      <c r="AW156" s="343"/>
      <c r="AX156" s="344"/>
      <c r="AY156">
        <f t="shared" si="6"/>
        <v>0</v>
      </c>
      <c r="AZ156" s="10"/>
      <c r="BA156" s="10"/>
      <c r="BB156" s="10"/>
      <c r="BC156" s="10"/>
      <c r="BD156" s="10"/>
      <c r="BE156" s="10"/>
      <c r="BF156" s="10"/>
      <c r="BG156" s="10"/>
      <c r="BH156" s="10"/>
    </row>
    <row r="157" spans="1:60" ht="18.75" hidden="1" customHeight="1" x14ac:dyDescent="0.15">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486</v>
      </c>
      <c r="AF157" s="442"/>
      <c r="AG157" s="442"/>
      <c r="AH157" s="442"/>
      <c r="AI157" s="442" t="s">
        <v>638</v>
      </c>
      <c r="AJ157" s="442"/>
      <c r="AK157" s="442"/>
      <c r="AL157" s="442"/>
      <c r="AM157" s="442" t="s">
        <v>454</v>
      </c>
      <c r="AN157" s="442"/>
      <c r="AO157" s="442"/>
      <c r="AP157" s="442"/>
      <c r="AQ157" s="427" t="s">
        <v>217</v>
      </c>
      <c r="AR157" s="428"/>
      <c r="AS157" s="428"/>
      <c r="AT157" s="429"/>
      <c r="AU157" s="430" t="s">
        <v>125</v>
      </c>
      <c r="AV157" s="430"/>
      <c r="AW157" s="430"/>
      <c r="AX157" s="431"/>
      <c r="AY157">
        <f>COUNTA($G$159)</f>
        <v>0</v>
      </c>
      <c r="AZ157" s="10"/>
      <c r="BA157" s="10"/>
      <c r="BB157" s="10"/>
      <c r="BC157" s="10"/>
    </row>
    <row r="158" spans="1:60" ht="18.75" hidden="1" customHeight="1" x14ac:dyDescent="0.15">
      <c r="A158" s="453"/>
      <c r="B158" s="455"/>
      <c r="C158" s="263"/>
      <c r="D158" s="263"/>
      <c r="E158" s="263"/>
      <c r="F158" s="264"/>
      <c r="G158" s="390"/>
      <c r="H158" s="376"/>
      <c r="I158" s="376"/>
      <c r="J158" s="376"/>
      <c r="K158" s="376"/>
      <c r="L158" s="376"/>
      <c r="M158" s="376"/>
      <c r="N158" s="376"/>
      <c r="O158" s="391"/>
      <c r="P158" s="393"/>
      <c r="Q158" s="376"/>
      <c r="R158" s="376"/>
      <c r="S158" s="376"/>
      <c r="T158" s="376"/>
      <c r="U158" s="376"/>
      <c r="V158" s="376"/>
      <c r="W158" s="376"/>
      <c r="X158" s="391"/>
      <c r="Y158" s="436"/>
      <c r="Z158" s="437"/>
      <c r="AA158" s="438"/>
      <c r="AB158" s="305"/>
      <c r="AC158" s="402"/>
      <c r="AD158" s="403"/>
      <c r="AE158" s="442"/>
      <c r="AF158" s="442"/>
      <c r="AG158" s="442"/>
      <c r="AH158" s="442"/>
      <c r="AI158" s="442"/>
      <c r="AJ158" s="442"/>
      <c r="AK158" s="442"/>
      <c r="AL158" s="442"/>
      <c r="AM158" s="442"/>
      <c r="AN158" s="442"/>
      <c r="AO158" s="442"/>
      <c r="AP158" s="442"/>
      <c r="AQ158" s="432"/>
      <c r="AR158" s="375"/>
      <c r="AS158" s="373" t="s">
        <v>218</v>
      </c>
      <c r="AT158" s="374"/>
      <c r="AU158" s="375"/>
      <c r="AV158" s="375"/>
      <c r="AW158" s="376" t="s">
        <v>166</v>
      </c>
      <c r="AX158" s="377"/>
      <c r="AY158">
        <f>$AY$157</f>
        <v>0</v>
      </c>
      <c r="AZ158" s="10"/>
      <c r="BA158" s="10"/>
      <c r="BB158" s="10"/>
      <c r="BC158" s="10"/>
      <c r="BD158" s="10"/>
      <c r="BE158" s="10"/>
      <c r="BF158" s="10"/>
      <c r="BG158" s="10"/>
      <c r="BH158" s="10"/>
    </row>
    <row r="159" spans="1:60" ht="23.25" hidden="1" customHeight="1" x14ac:dyDescent="0.15">
      <c r="A159" s="453"/>
      <c r="B159" s="455"/>
      <c r="C159" s="263"/>
      <c r="D159" s="263"/>
      <c r="E159" s="263"/>
      <c r="F159" s="264"/>
      <c r="G159" s="474"/>
      <c r="H159" s="413"/>
      <c r="I159" s="413"/>
      <c r="J159" s="413"/>
      <c r="K159" s="413"/>
      <c r="L159" s="413"/>
      <c r="M159" s="413"/>
      <c r="N159" s="413"/>
      <c r="O159" s="414"/>
      <c r="P159" s="413"/>
      <c r="Q159" s="477"/>
      <c r="R159" s="477"/>
      <c r="S159" s="477"/>
      <c r="T159" s="477"/>
      <c r="U159" s="477"/>
      <c r="V159" s="477"/>
      <c r="W159" s="477"/>
      <c r="X159" s="478"/>
      <c r="Y159" s="483" t="s">
        <v>54</v>
      </c>
      <c r="Z159" s="484"/>
      <c r="AA159" s="485"/>
      <c r="AB159" s="421"/>
      <c r="AC159" s="421"/>
      <c r="AD159" s="421"/>
      <c r="AE159" s="342"/>
      <c r="AF159" s="343"/>
      <c r="AG159" s="343"/>
      <c r="AH159" s="343"/>
      <c r="AI159" s="342"/>
      <c r="AJ159" s="343"/>
      <c r="AK159" s="343"/>
      <c r="AL159" s="343"/>
      <c r="AM159" s="342"/>
      <c r="AN159" s="343"/>
      <c r="AO159" s="343"/>
      <c r="AP159" s="343"/>
      <c r="AQ159" s="422"/>
      <c r="AR159" s="423"/>
      <c r="AS159" s="423"/>
      <c r="AT159" s="424"/>
      <c r="AU159" s="343"/>
      <c r="AV159" s="343"/>
      <c r="AW159" s="343"/>
      <c r="AX159" s="344"/>
      <c r="AY159">
        <f>$AY$157</f>
        <v>0</v>
      </c>
    </row>
    <row r="160" spans="1:60" ht="23.25" hidden="1" customHeight="1" x14ac:dyDescent="0.15">
      <c r="A160" s="453"/>
      <c r="B160" s="455"/>
      <c r="C160" s="263"/>
      <c r="D160" s="263"/>
      <c r="E160" s="263"/>
      <c r="F160" s="264"/>
      <c r="G160" s="475"/>
      <c r="H160" s="415"/>
      <c r="I160" s="415"/>
      <c r="J160" s="415"/>
      <c r="K160" s="415"/>
      <c r="L160" s="415"/>
      <c r="M160" s="415"/>
      <c r="N160" s="415"/>
      <c r="O160" s="416"/>
      <c r="P160" s="479"/>
      <c r="Q160" s="479"/>
      <c r="R160" s="479"/>
      <c r="S160" s="479"/>
      <c r="T160" s="479"/>
      <c r="U160" s="479"/>
      <c r="V160" s="479"/>
      <c r="W160" s="479"/>
      <c r="X160" s="480"/>
      <c r="Y160" s="471" t="s">
        <v>48</v>
      </c>
      <c r="Z160" s="472"/>
      <c r="AA160" s="473"/>
      <c r="AB160" s="426"/>
      <c r="AC160" s="426"/>
      <c r="AD160" s="426"/>
      <c r="AE160" s="342"/>
      <c r="AF160" s="343"/>
      <c r="AG160" s="343"/>
      <c r="AH160" s="343"/>
      <c r="AI160" s="342"/>
      <c r="AJ160" s="343"/>
      <c r="AK160" s="343"/>
      <c r="AL160" s="343"/>
      <c r="AM160" s="342"/>
      <c r="AN160" s="343"/>
      <c r="AO160" s="343"/>
      <c r="AP160" s="343"/>
      <c r="AQ160" s="422"/>
      <c r="AR160" s="423"/>
      <c r="AS160" s="423"/>
      <c r="AT160" s="424"/>
      <c r="AU160" s="343"/>
      <c r="AV160" s="343"/>
      <c r="AW160" s="343"/>
      <c r="AX160" s="344"/>
      <c r="AY160">
        <f>$AY$157</f>
        <v>0</v>
      </c>
      <c r="AZ160" s="10"/>
      <c r="BA160" s="10"/>
      <c r="BB160" s="10"/>
      <c r="BC160" s="10"/>
    </row>
    <row r="161" spans="1:60" ht="23.25" hidden="1" customHeight="1" x14ac:dyDescent="0.15">
      <c r="A161" s="453"/>
      <c r="B161" s="456"/>
      <c r="C161" s="266"/>
      <c r="D161" s="266"/>
      <c r="E161" s="266"/>
      <c r="F161" s="267"/>
      <c r="G161" s="476"/>
      <c r="H161" s="417"/>
      <c r="I161" s="417"/>
      <c r="J161" s="417"/>
      <c r="K161" s="417"/>
      <c r="L161" s="417"/>
      <c r="M161" s="417"/>
      <c r="N161" s="417"/>
      <c r="O161" s="418"/>
      <c r="P161" s="481"/>
      <c r="Q161" s="481"/>
      <c r="R161" s="481"/>
      <c r="S161" s="481"/>
      <c r="T161" s="481"/>
      <c r="U161" s="481"/>
      <c r="V161" s="481"/>
      <c r="W161" s="481"/>
      <c r="X161" s="482"/>
      <c r="Y161" s="471" t="s">
        <v>13</v>
      </c>
      <c r="Z161" s="472"/>
      <c r="AA161" s="473"/>
      <c r="AB161" s="486" t="s">
        <v>14</v>
      </c>
      <c r="AC161" s="486"/>
      <c r="AD161" s="486"/>
      <c r="AE161" s="487"/>
      <c r="AF161" s="488"/>
      <c r="AG161" s="488"/>
      <c r="AH161" s="488"/>
      <c r="AI161" s="487"/>
      <c r="AJ161" s="488"/>
      <c r="AK161" s="488"/>
      <c r="AL161" s="488"/>
      <c r="AM161" s="487"/>
      <c r="AN161" s="488"/>
      <c r="AO161" s="488"/>
      <c r="AP161" s="488"/>
      <c r="AQ161" s="422"/>
      <c r="AR161" s="423"/>
      <c r="AS161" s="423"/>
      <c r="AT161" s="424"/>
      <c r="AU161" s="343"/>
      <c r="AV161" s="343"/>
      <c r="AW161" s="343"/>
      <c r="AX161" s="344"/>
      <c r="AY161">
        <f>$AY$157</f>
        <v>0</v>
      </c>
      <c r="AZ161" s="10"/>
      <c r="BA161" s="10"/>
      <c r="BB161" s="10"/>
      <c r="BC161" s="10"/>
      <c r="BD161" s="10"/>
      <c r="BE161" s="10"/>
      <c r="BF161" s="10"/>
      <c r="BG161" s="10"/>
      <c r="BH161" s="10"/>
    </row>
    <row r="162" spans="1:60" ht="18.75" hidden="1" customHeight="1" x14ac:dyDescent="0.15">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486</v>
      </c>
      <c r="AF162" s="442"/>
      <c r="AG162" s="442"/>
      <c r="AH162" s="442"/>
      <c r="AI162" s="442" t="s">
        <v>638</v>
      </c>
      <c r="AJ162" s="442"/>
      <c r="AK162" s="442"/>
      <c r="AL162" s="442"/>
      <c r="AM162" s="442" t="s">
        <v>454</v>
      </c>
      <c r="AN162" s="442"/>
      <c r="AO162" s="442"/>
      <c r="AP162" s="442"/>
      <c r="AQ162" s="427" t="s">
        <v>217</v>
      </c>
      <c r="AR162" s="428"/>
      <c r="AS162" s="428"/>
      <c r="AT162" s="429"/>
      <c r="AU162" s="430" t="s">
        <v>125</v>
      </c>
      <c r="AV162" s="430"/>
      <c r="AW162" s="430"/>
      <c r="AX162" s="431"/>
      <c r="AY162">
        <f>COUNTA($G$164)</f>
        <v>0</v>
      </c>
      <c r="AZ162" s="10"/>
      <c r="BA162" s="10"/>
      <c r="BB162" s="10"/>
      <c r="BC162" s="10"/>
    </row>
    <row r="163" spans="1:60" ht="18.75" hidden="1" customHeight="1" x14ac:dyDescent="0.15">
      <c r="A163" s="453"/>
      <c r="B163" s="455"/>
      <c r="C163" s="263"/>
      <c r="D163" s="263"/>
      <c r="E163" s="263"/>
      <c r="F163" s="264"/>
      <c r="G163" s="390"/>
      <c r="H163" s="376"/>
      <c r="I163" s="376"/>
      <c r="J163" s="376"/>
      <c r="K163" s="376"/>
      <c r="L163" s="376"/>
      <c r="M163" s="376"/>
      <c r="N163" s="376"/>
      <c r="O163" s="391"/>
      <c r="P163" s="393"/>
      <c r="Q163" s="376"/>
      <c r="R163" s="376"/>
      <c r="S163" s="376"/>
      <c r="T163" s="376"/>
      <c r="U163" s="376"/>
      <c r="V163" s="376"/>
      <c r="W163" s="376"/>
      <c r="X163" s="391"/>
      <c r="Y163" s="436"/>
      <c r="Z163" s="437"/>
      <c r="AA163" s="438"/>
      <c r="AB163" s="305"/>
      <c r="AC163" s="402"/>
      <c r="AD163" s="403"/>
      <c r="AE163" s="442"/>
      <c r="AF163" s="442"/>
      <c r="AG163" s="442"/>
      <c r="AH163" s="442"/>
      <c r="AI163" s="442"/>
      <c r="AJ163" s="442"/>
      <c r="AK163" s="442"/>
      <c r="AL163" s="442"/>
      <c r="AM163" s="442"/>
      <c r="AN163" s="442"/>
      <c r="AO163" s="442"/>
      <c r="AP163" s="442"/>
      <c r="AQ163" s="432"/>
      <c r="AR163" s="375"/>
      <c r="AS163" s="373" t="s">
        <v>218</v>
      </c>
      <c r="AT163" s="374"/>
      <c r="AU163" s="375"/>
      <c r="AV163" s="375"/>
      <c r="AW163" s="376" t="s">
        <v>166</v>
      </c>
      <c r="AX163" s="377"/>
      <c r="AY163">
        <f>$AY$162</f>
        <v>0</v>
      </c>
      <c r="AZ163" s="10"/>
      <c r="BA163" s="10"/>
      <c r="BB163" s="10"/>
      <c r="BC163" s="10"/>
      <c r="BD163" s="10"/>
      <c r="BE163" s="10"/>
      <c r="BF163" s="10"/>
      <c r="BG163" s="10"/>
      <c r="BH163" s="10"/>
    </row>
    <row r="164" spans="1:60" ht="23.25" hidden="1" customHeight="1" x14ac:dyDescent="0.15">
      <c r="A164" s="453"/>
      <c r="B164" s="455"/>
      <c r="C164" s="263"/>
      <c r="D164" s="263"/>
      <c r="E164" s="263"/>
      <c r="F164" s="264"/>
      <c r="G164" s="474"/>
      <c r="H164" s="413"/>
      <c r="I164" s="413"/>
      <c r="J164" s="413"/>
      <c r="K164" s="413"/>
      <c r="L164" s="413"/>
      <c r="M164" s="413"/>
      <c r="N164" s="413"/>
      <c r="O164" s="414"/>
      <c r="P164" s="413"/>
      <c r="Q164" s="477"/>
      <c r="R164" s="477"/>
      <c r="S164" s="477"/>
      <c r="T164" s="477"/>
      <c r="U164" s="477"/>
      <c r="V164" s="477"/>
      <c r="W164" s="477"/>
      <c r="X164" s="478"/>
      <c r="Y164" s="483" t="s">
        <v>54</v>
      </c>
      <c r="Z164" s="484"/>
      <c r="AA164" s="485"/>
      <c r="AB164" s="421"/>
      <c r="AC164" s="421"/>
      <c r="AD164" s="421"/>
      <c r="AE164" s="342"/>
      <c r="AF164" s="343"/>
      <c r="AG164" s="343"/>
      <c r="AH164" s="343"/>
      <c r="AI164" s="342"/>
      <c r="AJ164" s="343"/>
      <c r="AK164" s="343"/>
      <c r="AL164" s="343"/>
      <c r="AM164" s="342"/>
      <c r="AN164" s="343"/>
      <c r="AO164" s="343"/>
      <c r="AP164" s="343"/>
      <c r="AQ164" s="422"/>
      <c r="AR164" s="423"/>
      <c r="AS164" s="423"/>
      <c r="AT164" s="424"/>
      <c r="AU164" s="343"/>
      <c r="AV164" s="343"/>
      <c r="AW164" s="343"/>
      <c r="AX164" s="344"/>
      <c r="AY164">
        <f>$AY$162</f>
        <v>0</v>
      </c>
    </row>
    <row r="165" spans="1:60" ht="23.25" hidden="1" customHeight="1" x14ac:dyDescent="0.15">
      <c r="A165" s="453"/>
      <c r="B165" s="455"/>
      <c r="C165" s="263"/>
      <c r="D165" s="263"/>
      <c r="E165" s="263"/>
      <c r="F165" s="264"/>
      <c r="G165" s="475"/>
      <c r="H165" s="415"/>
      <c r="I165" s="415"/>
      <c r="J165" s="415"/>
      <c r="K165" s="415"/>
      <c r="L165" s="415"/>
      <c r="M165" s="415"/>
      <c r="N165" s="415"/>
      <c r="O165" s="416"/>
      <c r="P165" s="479"/>
      <c r="Q165" s="479"/>
      <c r="R165" s="479"/>
      <c r="S165" s="479"/>
      <c r="T165" s="479"/>
      <c r="U165" s="479"/>
      <c r="V165" s="479"/>
      <c r="W165" s="479"/>
      <c r="X165" s="480"/>
      <c r="Y165" s="471" t="s">
        <v>48</v>
      </c>
      <c r="Z165" s="472"/>
      <c r="AA165" s="473"/>
      <c r="AB165" s="426"/>
      <c r="AC165" s="426"/>
      <c r="AD165" s="426"/>
      <c r="AE165" s="342"/>
      <c r="AF165" s="343"/>
      <c r="AG165" s="343"/>
      <c r="AH165" s="343"/>
      <c r="AI165" s="342"/>
      <c r="AJ165" s="343"/>
      <c r="AK165" s="343"/>
      <c r="AL165" s="343"/>
      <c r="AM165" s="342"/>
      <c r="AN165" s="343"/>
      <c r="AO165" s="343"/>
      <c r="AP165" s="343"/>
      <c r="AQ165" s="422"/>
      <c r="AR165" s="423"/>
      <c r="AS165" s="423"/>
      <c r="AT165" s="424"/>
      <c r="AU165" s="343"/>
      <c r="AV165" s="343"/>
      <c r="AW165" s="343"/>
      <c r="AX165" s="344"/>
      <c r="AY165">
        <f>$AY$162</f>
        <v>0</v>
      </c>
      <c r="AZ165" s="10"/>
      <c r="BA165" s="10"/>
      <c r="BB165" s="10"/>
      <c r="BC165" s="10"/>
    </row>
    <row r="166" spans="1:60" ht="23.25" hidden="1" customHeight="1" thickBot="1" x14ac:dyDescent="0.2">
      <c r="A166" s="454"/>
      <c r="B166" s="489"/>
      <c r="C166" s="490"/>
      <c r="D166" s="490"/>
      <c r="E166" s="490"/>
      <c r="F166" s="491"/>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15">
      <c r="A167" s="502" t="s">
        <v>649</v>
      </c>
      <c r="B167" s="503"/>
      <c r="C167" s="503"/>
      <c r="D167" s="503"/>
      <c r="E167" s="503"/>
      <c r="F167" s="504"/>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650</v>
      </c>
      <c r="B168" s="263"/>
      <c r="C168" s="263"/>
      <c r="D168" s="263"/>
      <c r="E168" s="263"/>
      <c r="F168" s="264"/>
      <c r="G168" s="268" t="s">
        <v>642</v>
      </c>
      <c r="H168" s="269"/>
      <c r="I168" s="269"/>
      <c r="J168" s="269"/>
      <c r="K168" s="269"/>
      <c r="L168" s="269"/>
      <c r="M168" s="269"/>
      <c r="N168" s="269"/>
      <c r="O168" s="269"/>
      <c r="P168" s="270" t="s">
        <v>641</v>
      </c>
      <c r="Q168" s="269"/>
      <c r="R168" s="269"/>
      <c r="S168" s="269"/>
      <c r="T168" s="269"/>
      <c r="U168" s="269"/>
      <c r="V168" s="269"/>
      <c r="W168" s="269"/>
      <c r="X168" s="271"/>
      <c r="Y168" s="272"/>
      <c r="Z168" s="273"/>
      <c r="AA168" s="274"/>
      <c r="AB168" s="275" t="s">
        <v>11</v>
      </c>
      <c r="AC168" s="275"/>
      <c r="AD168" s="275"/>
      <c r="AE168" s="442" t="s">
        <v>486</v>
      </c>
      <c r="AF168" s="442"/>
      <c r="AG168" s="442"/>
      <c r="AH168" s="442"/>
      <c r="AI168" s="442" t="s">
        <v>638</v>
      </c>
      <c r="AJ168" s="442"/>
      <c r="AK168" s="442"/>
      <c r="AL168" s="442"/>
      <c r="AM168" s="442" t="s">
        <v>454</v>
      </c>
      <c r="AN168" s="442"/>
      <c r="AO168" s="442"/>
      <c r="AP168" s="442"/>
      <c r="AQ168" s="308" t="s">
        <v>485</v>
      </c>
      <c r="AR168" s="309"/>
      <c r="AS168" s="309"/>
      <c r="AT168" s="310"/>
      <c r="AU168" s="308" t="s">
        <v>659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8"/>
      <c r="Q169" s="319"/>
      <c r="R169" s="319"/>
      <c r="S169" s="319"/>
      <c r="T169" s="319"/>
      <c r="U169" s="319"/>
      <c r="V169" s="319"/>
      <c r="W169" s="319"/>
      <c r="X169" s="320"/>
      <c r="Y169" s="324" t="s">
        <v>49</v>
      </c>
      <c r="Z169" s="325"/>
      <c r="AA169" s="326"/>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1"/>
      <c r="Q170" s="322"/>
      <c r="R170" s="322"/>
      <c r="S170" s="322"/>
      <c r="T170" s="322"/>
      <c r="U170" s="322"/>
      <c r="V170" s="322"/>
      <c r="W170" s="322"/>
      <c r="X170" s="323"/>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3" t="s">
        <v>651</v>
      </c>
      <c r="B171" s="434"/>
      <c r="C171" s="434"/>
      <c r="D171" s="434"/>
      <c r="E171" s="434"/>
      <c r="F171" s="505"/>
      <c r="G171" s="151" t="s">
        <v>652</v>
      </c>
      <c r="H171" s="151"/>
      <c r="I171" s="151"/>
      <c r="J171" s="151"/>
      <c r="K171" s="151"/>
      <c r="L171" s="151"/>
      <c r="M171" s="151"/>
      <c r="N171" s="151"/>
      <c r="O171" s="151"/>
      <c r="P171" s="151"/>
      <c r="Q171" s="151"/>
      <c r="R171" s="151"/>
      <c r="S171" s="151"/>
      <c r="T171" s="151"/>
      <c r="U171" s="151"/>
      <c r="V171" s="151"/>
      <c r="W171" s="151"/>
      <c r="X171" s="152"/>
      <c r="Y171" s="353"/>
      <c r="Z171" s="354"/>
      <c r="AA171" s="355"/>
      <c r="AB171" s="150" t="s">
        <v>11</v>
      </c>
      <c r="AC171" s="151"/>
      <c r="AD171" s="152"/>
      <c r="AE171" s="442" t="s">
        <v>486</v>
      </c>
      <c r="AF171" s="442"/>
      <c r="AG171" s="442"/>
      <c r="AH171" s="442"/>
      <c r="AI171" s="442" t="s">
        <v>638</v>
      </c>
      <c r="AJ171" s="442"/>
      <c r="AK171" s="442"/>
      <c r="AL171" s="442"/>
      <c r="AM171" s="442" t="s">
        <v>454</v>
      </c>
      <c r="AN171" s="442"/>
      <c r="AO171" s="442"/>
      <c r="AP171" s="442"/>
      <c r="AQ171" s="356" t="s">
        <v>660</v>
      </c>
      <c r="AR171" s="357"/>
      <c r="AS171" s="357"/>
      <c r="AT171" s="357"/>
      <c r="AU171" s="357"/>
      <c r="AV171" s="357"/>
      <c r="AW171" s="357"/>
      <c r="AX171" s="358"/>
      <c r="AY171">
        <f>IF(SUBSTITUTE(SUBSTITUTE($G$172,"／",""),"　","")="",0,1)</f>
        <v>0</v>
      </c>
    </row>
    <row r="172" spans="1:60" ht="23.25" hidden="1" customHeight="1" x14ac:dyDescent="0.15">
      <c r="A172" s="506"/>
      <c r="B172" s="369"/>
      <c r="C172" s="369"/>
      <c r="D172" s="369"/>
      <c r="E172" s="369"/>
      <c r="F172" s="507"/>
      <c r="G172" s="359" t="s">
        <v>653</v>
      </c>
      <c r="H172" s="360"/>
      <c r="I172" s="360"/>
      <c r="J172" s="360"/>
      <c r="K172" s="360"/>
      <c r="L172" s="360"/>
      <c r="M172" s="360"/>
      <c r="N172" s="360"/>
      <c r="O172" s="360"/>
      <c r="P172" s="360"/>
      <c r="Q172" s="360"/>
      <c r="R172" s="360"/>
      <c r="S172" s="360"/>
      <c r="T172" s="360"/>
      <c r="U172" s="360"/>
      <c r="V172" s="360"/>
      <c r="W172" s="360"/>
      <c r="X172" s="360"/>
      <c r="Y172" s="335" t="s">
        <v>651</v>
      </c>
      <c r="Z172" s="336"/>
      <c r="AA172" s="337"/>
      <c r="AB172" s="338"/>
      <c r="AC172" s="339"/>
      <c r="AD172" s="340"/>
      <c r="AE172" s="341"/>
      <c r="AF172" s="341"/>
      <c r="AG172" s="341"/>
      <c r="AH172" s="341"/>
      <c r="AI172" s="341"/>
      <c r="AJ172" s="341"/>
      <c r="AK172" s="341"/>
      <c r="AL172" s="341"/>
      <c r="AM172" s="341"/>
      <c r="AN172" s="341"/>
      <c r="AO172" s="341"/>
      <c r="AP172" s="341"/>
      <c r="AQ172" s="342"/>
      <c r="AR172" s="343"/>
      <c r="AS172" s="343"/>
      <c r="AT172" s="343"/>
      <c r="AU172" s="343"/>
      <c r="AV172" s="343"/>
      <c r="AW172" s="343"/>
      <c r="AX172" s="344"/>
      <c r="AY172">
        <f>$AY$171</f>
        <v>0</v>
      </c>
    </row>
    <row r="173" spans="1:60" ht="46.5" hidden="1" customHeight="1" x14ac:dyDescent="0.15">
      <c r="A173" s="508"/>
      <c r="B173" s="376"/>
      <c r="C173" s="376"/>
      <c r="D173" s="376"/>
      <c r="E173" s="376"/>
      <c r="F173" s="509"/>
      <c r="G173" s="361"/>
      <c r="H173" s="362"/>
      <c r="I173" s="362"/>
      <c r="J173" s="362"/>
      <c r="K173" s="362"/>
      <c r="L173" s="362"/>
      <c r="M173" s="362"/>
      <c r="N173" s="362"/>
      <c r="O173" s="362"/>
      <c r="P173" s="362"/>
      <c r="Q173" s="362"/>
      <c r="R173" s="362"/>
      <c r="S173" s="362"/>
      <c r="T173" s="362"/>
      <c r="U173" s="362"/>
      <c r="V173" s="362"/>
      <c r="W173" s="362"/>
      <c r="X173" s="362"/>
      <c r="Y173" s="327" t="s">
        <v>654</v>
      </c>
      <c r="Z173" s="328"/>
      <c r="AA173" s="329"/>
      <c r="AB173" s="330" t="s">
        <v>655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2" t="s">
        <v>304</v>
      </c>
      <c r="B174" s="493"/>
      <c r="C174" s="493"/>
      <c r="D174" s="493"/>
      <c r="E174" s="493"/>
      <c r="F174" s="494"/>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2" t="s">
        <v>486</v>
      </c>
      <c r="AF174" s="442"/>
      <c r="AG174" s="442"/>
      <c r="AH174" s="442"/>
      <c r="AI174" s="442" t="s">
        <v>638</v>
      </c>
      <c r="AJ174" s="442"/>
      <c r="AK174" s="442"/>
      <c r="AL174" s="442"/>
      <c r="AM174" s="442" t="s">
        <v>454</v>
      </c>
      <c r="AN174" s="442"/>
      <c r="AO174" s="442"/>
      <c r="AP174" s="442"/>
      <c r="AQ174" s="366" t="s">
        <v>217</v>
      </c>
      <c r="AR174" s="367"/>
      <c r="AS174" s="367"/>
      <c r="AT174" s="368"/>
      <c r="AU174" s="369" t="s">
        <v>125</v>
      </c>
      <c r="AV174" s="369"/>
      <c r="AW174" s="369"/>
      <c r="AX174" s="370"/>
      <c r="AY174">
        <f>COUNTA($G$176)</f>
        <v>0</v>
      </c>
    </row>
    <row r="175" spans="1:60" ht="18.75" hidden="1" customHeight="1" x14ac:dyDescent="0.15">
      <c r="A175" s="495"/>
      <c r="B175" s="496"/>
      <c r="C175" s="496"/>
      <c r="D175" s="496"/>
      <c r="E175" s="496"/>
      <c r="F175" s="497"/>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5"/>
      <c r="AC175" s="402"/>
      <c r="AD175" s="403"/>
      <c r="AE175" s="442"/>
      <c r="AF175" s="442"/>
      <c r="AG175" s="442"/>
      <c r="AH175" s="442"/>
      <c r="AI175" s="442"/>
      <c r="AJ175" s="442"/>
      <c r="AK175" s="442"/>
      <c r="AL175" s="442"/>
      <c r="AM175" s="442"/>
      <c r="AN175" s="442"/>
      <c r="AO175" s="442"/>
      <c r="AP175" s="442"/>
      <c r="AQ175" s="371"/>
      <c r="AR175" s="372"/>
      <c r="AS175" s="373" t="s">
        <v>218</v>
      </c>
      <c r="AT175" s="374"/>
      <c r="AU175" s="375"/>
      <c r="AV175" s="375"/>
      <c r="AW175" s="376" t="s">
        <v>166</v>
      </c>
      <c r="AX175" s="377"/>
      <c r="AY175">
        <f t="shared" ref="AY175:AY180" si="7">$AY$174</f>
        <v>0</v>
      </c>
    </row>
    <row r="176" spans="1:60" ht="23.25" hidden="1" customHeight="1" x14ac:dyDescent="0.15">
      <c r="A176" s="498"/>
      <c r="B176" s="496"/>
      <c r="C176" s="496"/>
      <c r="D176" s="496"/>
      <c r="E176" s="496"/>
      <c r="F176" s="497"/>
      <c r="G176" s="404"/>
      <c r="H176" s="405"/>
      <c r="I176" s="405"/>
      <c r="J176" s="405"/>
      <c r="K176" s="405"/>
      <c r="L176" s="405"/>
      <c r="M176" s="405"/>
      <c r="N176" s="405"/>
      <c r="O176" s="406"/>
      <c r="P176" s="413"/>
      <c r="Q176" s="413"/>
      <c r="R176" s="413"/>
      <c r="S176" s="413"/>
      <c r="T176" s="413"/>
      <c r="U176" s="413"/>
      <c r="V176" s="413"/>
      <c r="W176" s="413"/>
      <c r="X176" s="414"/>
      <c r="Y176" s="327" t="s">
        <v>12</v>
      </c>
      <c r="Z176" s="419"/>
      <c r="AA176" s="420"/>
      <c r="AB176" s="421"/>
      <c r="AC176" s="421"/>
      <c r="AD176" s="421"/>
      <c r="AE176" s="342"/>
      <c r="AF176" s="343"/>
      <c r="AG176" s="343"/>
      <c r="AH176" s="343"/>
      <c r="AI176" s="342"/>
      <c r="AJ176" s="343"/>
      <c r="AK176" s="343"/>
      <c r="AL176" s="343"/>
      <c r="AM176" s="342"/>
      <c r="AN176" s="343"/>
      <c r="AO176" s="343"/>
      <c r="AP176" s="343"/>
      <c r="AQ176" s="422"/>
      <c r="AR176" s="423"/>
      <c r="AS176" s="423"/>
      <c r="AT176" s="424"/>
      <c r="AU176" s="343"/>
      <c r="AV176" s="343"/>
      <c r="AW176" s="343"/>
      <c r="AX176" s="344"/>
      <c r="AY176">
        <f t="shared" si="7"/>
        <v>0</v>
      </c>
    </row>
    <row r="177" spans="1:60" ht="23.25" hidden="1" customHeight="1" x14ac:dyDescent="0.15">
      <c r="A177" s="499"/>
      <c r="B177" s="500"/>
      <c r="C177" s="500"/>
      <c r="D177" s="500"/>
      <c r="E177" s="500"/>
      <c r="F177" s="501"/>
      <c r="G177" s="407"/>
      <c r="H177" s="408"/>
      <c r="I177" s="408"/>
      <c r="J177" s="408"/>
      <c r="K177" s="408"/>
      <c r="L177" s="408"/>
      <c r="M177" s="408"/>
      <c r="N177" s="408"/>
      <c r="O177" s="409"/>
      <c r="P177" s="415"/>
      <c r="Q177" s="415"/>
      <c r="R177" s="415"/>
      <c r="S177" s="415"/>
      <c r="T177" s="415"/>
      <c r="U177" s="415"/>
      <c r="V177" s="415"/>
      <c r="W177" s="415"/>
      <c r="X177" s="416"/>
      <c r="Y177" s="150" t="s">
        <v>48</v>
      </c>
      <c r="Z177" s="151"/>
      <c r="AA177" s="152"/>
      <c r="AB177" s="426"/>
      <c r="AC177" s="426"/>
      <c r="AD177" s="426"/>
      <c r="AE177" s="342"/>
      <c r="AF177" s="343"/>
      <c r="AG177" s="343"/>
      <c r="AH177" s="343"/>
      <c r="AI177" s="342"/>
      <c r="AJ177" s="343"/>
      <c r="AK177" s="343"/>
      <c r="AL177" s="343"/>
      <c r="AM177" s="342"/>
      <c r="AN177" s="343"/>
      <c r="AO177" s="343"/>
      <c r="AP177" s="343"/>
      <c r="AQ177" s="422"/>
      <c r="AR177" s="423"/>
      <c r="AS177" s="423"/>
      <c r="AT177" s="424"/>
      <c r="AU177" s="343"/>
      <c r="AV177" s="343"/>
      <c r="AW177" s="343"/>
      <c r="AX177" s="344"/>
      <c r="AY177">
        <f t="shared" si="7"/>
        <v>0</v>
      </c>
    </row>
    <row r="178" spans="1:60" ht="23.25" hidden="1" customHeight="1" x14ac:dyDescent="0.15">
      <c r="A178" s="498"/>
      <c r="B178" s="496"/>
      <c r="C178" s="496"/>
      <c r="D178" s="496"/>
      <c r="E178" s="496"/>
      <c r="F178" s="497"/>
      <c r="G178" s="410"/>
      <c r="H178" s="411"/>
      <c r="I178" s="411"/>
      <c r="J178" s="411"/>
      <c r="K178" s="411"/>
      <c r="L178" s="411"/>
      <c r="M178" s="411"/>
      <c r="N178" s="411"/>
      <c r="O178" s="412"/>
      <c r="P178" s="417"/>
      <c r="Q178" s="417"/>
      <c r="R178" s="417"/>
      <c r="S178" s="417"/>
      <c r="T178" s="417"/>
      <c r="U178" s="417"/>
      <c r="V178" s="417"/>
      <c r="W178" s="417"/>
      <c r="X178" s="418"/>
      <c r="Y178" s="150" t="s">
        <v>13</v>
      </c>
      <c r="Z178" s="151"/>
      <c r="AA178" s="152"/>
      <c r="AB178" s="425" t="s">
        <v>14</v>
      </c>
      <c r="AC178" s="425"/>
      <c r="AD178" s="425"/>
      <c r="AE178" s="342"/>
      <c r="AF178" s="343"/>
      <c r="AG178" s="343"/>
      <c r="AH178" s="343"/>
      <c r="AI178" s="342"/>
      <c r="AJ178" s="343"/>
      <c r="AK178" s="343"/>
      <c r="AL178" s="343"/>
      <c r="AM178" s="342"/>
      <c r="AN178" s="343"/>
      <c r="AO178" s="343"/>
      <c r="AP178" s="343"/>
      <c r="AQ178" s="422"/>
      <c r="AR178" s="423"/>
      <c r="AS178" s="423"/>
      <c r="AT178" s="424"/>
      <c r="AU178" s="343"/>
      <c r="AV178" s="343"/>
      <c r="AW178" s="343"/>
      <c r="AX178" s="344"/>
      <c r="AY178">
        <f t="shared" si="7"/>
        <v>0</v>
      </c>
    </row>
    <row r="179" spans="1:60" ht="23.25" hidden="1" customHeight="1" x14ac:dyDescent="0.15">
      <c r="A179" s="443" t="s">
        <v>330</v>
      </c>
      <c r="B179" s="444"/>
      <c r="C179" s="444"/>
      <c r="D179" s="444"/>
      <c r="E179" s="444"/>
      <c r="F179" s="445"/>
      <c r="G179" s="446"/>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0</v>
      </c>
    </row>
    <row r="180" spans="1:60" ht="23.25" hidden="1" customHeight="1" x14ac:dyDescent="0.15">
      <c r="A180" s="265"/>
      <c r="B180" s="266"/>
      <c r="C180" s="266"/>
      <c r="D180" s="266"/>
      <c r="E180" s="266"/>
      <c r="F180" s="267"/>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0</v>
      </c>
    </row>
    <row r="181" spans="1:60" ht="18.75" hidden="1" customHeight="1" x14ac:dyDescent="0.15">
      <c r="A181" s="453" t="s">
        <v>643</v>
      </c>
      <c r="B181" s="455" t="s">
        <v>644</v>
      </c>
      <c r="C181" s="263"/>
      <c r="D181" s="263"/>
      <c r="E181" s="263"/>
      <c r="F181" s="264"/>
      <c r="G181" s="369" t="s">
        <v>645</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661</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x14ac:dyDescent="0.15">
      <c r="A182" s="453"/>
      <c r="B182" s="455"/>
      <c r="C182" s="263"/>
      <c r="D182" s="263"/>
      <c r="E182" s="263"/>
      <c r="F182" s="264"/>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x14ac:dyDescent="0.15">
      <c r="A183" s="453"/>
      <c r="B183" s="455"/>
      <c r="C183" s="263"/>
      <c r="D183" s="263"/>
      <c r="E183" s="263"/>
      <c r="F183" s="264"/>
      <c r="G183" s="457"/>
      <c r="H183" s="457"/>
      <c r="I183" s="457"/>
      <c r="J183" s="457"/>
      <c r="K183" s="457"/>
      <c r="L183" s="457"/>
      <c r="M183" s="457"/>
      <c r="N183" s="457"/>
      <c r="O183" s="457"/>
      <c r="P183" s="457"/>
      <c r="Q183" s="457"/>
      <c r="R183" s="457"/>
      <c r="S183" s="457"/>
      <c r="T183" s="457"/>
      <c r="U183" s="457"/>
      <c r="V183" s="457"/>
      <c r="W183" s="457"/>
      <c r="X183" s="457"/>
      <c r="Y183" s="457"/>
      <c r="Z183" s="457"/>
      <c r="AA183" s="458"/>
      <c r="AB183" s="463"/>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0</v>
      </c>
    </row>
    <row r="184" spans="1:60" ht="22.5" hidden="1" customHeight="1" x14ac:dyDescent="0.15">
      <c r="A184" s="453"/>
      <c r="B184" s="455"/>
      <c r="C184" s="263"/>
      <c r="D184" s="263"/>
      <c r="E184" s="263"/>
      <c r="F184" s="264"/>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0</v>
      </c>
    </row>
    <row r="185" spans="1:60" ht="19.5" hidden="1" customHeight="1" x14ac:dyDescent="0.15">
      <c r="A185" s="453"/>
      <c r="B185" s="456"/>
      <c r="C185" s="266"/>
      <c r="D185" s="266"/>
      <c r="E185" s="266"/>
      <c r="F185" s="267"/>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0</v>
      </c>
    </row>
    <row r="186" spans="1:60" ht="18.75" hidden="1" customHeight="1" x14ac:dyDescent="0.15">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486</v>
      </c>
      <c r="AF186" s="442"/>
      <c r="AG186" s="442"/>
      <c r="AH186" s="442"/>
      <c r="AI186" s="442" t="s">
        <v>638</v>
      </c>
      <c r="AJ186" s="442"/>
      <c r="AK186" s="442"/>
      <c r="AL186" s="442"/>
      <c r="AM186" s="442" t="s">
        <v>454</v>
      </c>
      <c r="AN186" s="442"/>
      <c r="AO186" s="442"/>
      <c r="AP186" s="442"/>
      <c r="AQ186" s="427" t="s">
        <v>217</v>
      </c>
      <c r="AR186" s="428"/>
      <c r="AS186" s="428"/>
      <c r="AT186" s="429"/>
      <c r="AU186" s="430" t="s">
        <v>125</v>
      </c>
      <c r="AV186" s="430"/>
      <c r="AW186" s="430"/>
      <c r="AX186" s="431"/>
      <c r="AY186">
        <f t="shared" si="8"/>
        <v>0</v>
      </c>
      <c r="AZ186" s="10"/>
      <c r="BA186" s="10"/>
      <c r="BB186" s="10"/>
      <c r="BC186" s="10"/>
    </row>
    <row r="187" spans="1:60" ht="18.75" hidden="1" customHeight="1" x14ac:dyDescent="0.15">
      <c r="A187" s="453"/>
      <c r="B187" s="455"/>
      <c r="C187" s="263"/>
      <c r="D187" s="263"/>
      <c r="E187" s="263"/>
      <c r="F187" s="264"/>
      <c r="G187" s="390"/>
      <c r="H187" s="376"/>
      <c r="I187" s="376"/>
      <c r="J187" s="376"/>
      <c r="K187" s="376"/>
      <c r="L187" s="376"/>
      <c r="M187" s="376"/>
      <c r="N187" s="376"/>
      <c r="O187" s="391"/>
      <c r="P187" s="393"/>
      <c r="Q187" s="376"/>
      <c r="R187" s="376"/>
      <c r="S187" s="376"/>
      <c r="T187" s="376"/>
      <c r="U187" s="376"/>
      <c r="V187" s="376"/>
      <c r="W187" s="376"/>
      <c r="X187" s="391"/>
      <c r="Y187" s="436"/>
      <c r="Z187" s="437"/>
      <c r="AA187" s="438"/>
      <c r="AB187" s="305"/>
      <c r="AC187" s="402"/>
      <c r="AD187" s="403"/>
      <c r="AE187" s="442"/>
      <c r="AF187" s="442"/>
      <c r="AG187" s="442"/>
      <c r="AH187" s="442"/>
      <c r="AI187" s="442"/>
      <c r="AJ187" s="442"/>
      <c r="AK187" s="442"/>
      <c r="AL187" s="442"/>
      <c r="AM187" s="442"/>
      <c r="AN187" s="442"/>
      <c r="AO187" s="442"/>
      <c r="AP187" s="442"/>
      <c r="AQ187" s="432"/>
      <c r="AR187" s="375"/>
      <c r="AS187" s="373" t="s">
        <v>218</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x14ac:dyDescent="0.15">
      <c r="A188" s="453"/>
      <c r="B188" s="455"/>
      <c r="C188" s="263"/>
      <c r="D188" s="263"/>
      <c r="E188" s="263"/>
      <c r="F188" s="264"/>
      <c r="G188" s="474"/>
      <c r="H188" s="413"/>
      <c r="I188" s="413"/>
      <c r="J188" s="413"/>
      <c r="K188" s="413"/>
      <c r="L188" s="413"/>
      <c r="M188" s="413"/>
      <c r="N188" s="413"/>
      <c r="O188" s="414"/>
      <c r="P188" s="413"/>
      <c r="Q188" s="477"/>
      <c r="R188" s="477"/>
      <c r="S188" s="477"/>
      <c r="T188" s="477"/>
      <c r="U188" s="477"/>
      <c r="V188" s="477"/>
      <c r="W188" s="477"/>
      <c r="X188" s="478"/>
      <c r="Y188" s="483" t="s">
        <v>54</v>
      </c>
      <c r="Z188" s="484"/>
      <c r="AA188" s="485"/>
      <c r="AB188" s="421"/>
      <c r="AC188" s="421"/>
      <c r="AD188" s="421"/>
      <c r="AE188" s="342"/>
      <c r="AF188" s="343"/>
      <c r="AG188" s="343"/>
      <c r="AH188" s="343"/>
      <c r="AI188" s="342"/>
      <c r="AJ188" s="343"/>
      <c r="AK188" s="343"/>
      <c r="AL188" s="343"/>
      <c r="AM188" s="342"/>
      <c r="AN188" s="343"/>
      <c r="AO188" s="343"/>
      <c r="AP188" s="343"/>
      <c r="AQ188" s="422"/>
      <c r="AR188" s="423"/>
      <c r="AS188" s="423"/>
      <c r="AT188" s="424"/>
      <c r="AU188" s="343"/>
      <c r="AV188" s="343"/>
      <c r="AW188" s="343"/>
      <c r="AX188" s="344"/>
      <c r="AY188">
        <f t="shared" si="8"/>
        <v>0</v>
      </c>
    </row>
    <row r="189" spans="1:60" ht="23.25" hidden="1" customHeight="1" x14ac:dyDescent="0.15">
      <c r="A189" s="453"/>
      <c r="B189" s="455"/>
      <c r="C189" s="263"/>
      <c r="D189" s="263"/>
      <c r="E189" s="263"/>
      <c r="F189" s="264"/>
      <c r="G189" s="475"/>
      <c r="H189" s="415"/>
      <c r="I189" s="415"/>
      <c r="J189" s="415"/>
      <c r="K189" s="415"/>
      <c r="L189" s="415"/>
      <c r="M189" s="415"/>
      <c r="N189" s="415"/>
      <c r="O189" s="416"/>
      <c r="P189" s="479"/>
      <c r="Q189" s="479"/>
      <c r="R189" s="479"/>
      <c r="S189" s="479"/>
      <c r="T189" s="479"/>
      <c r="U189" s="479"/>
      <c r="V189" s="479"/>
      <c r="W189" s="479"/>
      <c r="X189" s="480"/>
      <c r="Y189" s="471" t="s">
        <v>48</v>
      </c>
      <c r="Z189" s="472"/>
      <c r="AA189" s="473"/>
      <c r="AB189" s="426"/>
      <c r="AC189" s="426"/>
      <c r="AD189" s="426"/>
      <c r="AE189" s="342"/>
      <c r="AF189" s="343"/>
      <c r="AG189" s="343"/>
      <c r="AH189" s="343"/>
      <c r="AI189" s="342"/>
      <c r="AJ189" s="343"/>
      <c r="AK189" s="343"/>
      <c r="AL189" s="343"/>
      <c r="AM189" s="342"/>
      <c r="AN189" s="343"/>
      <c r="AO189" s="343"/>
      <c r="AP189" s="343"/>
      <c r="AQ189" s="422"/>
      <c r="AR189" s="423"/>
      <c r="AS189" s="423"/>
      <c r="AT189" s="424"/>
      <c r="AU189" s="343"/>
      <c r="AV189" s="343"/>
      <c r="AW189" s="343"/>
      <c r="AX189" s="344"/>
      <c r="AY189">
        <f t="shared" si="8"/>
        <v>0</v>
      </c>
      <c r="AZ189" s="10"/>
      <c r="BA189" s="10"/>
      <c r="BB189" s="10"/>
      <c r="BC189" s="10"/>
    </row>
    <row r="190" spans="1:60" ht="23.25" hidden="1" customHeight="1" x14ac:dyDescent="0.15">
      <c r="A190" s="453"/>
      <c r="B190" s="455"/>
      <c r="C190" s="263"/>
      <c r="D190" s="263"/>
      <c r="E190" s="263"/>
      <c r="F190" s="264"/>
      <c r="G190" s="476"/>
      <c r="H190" s="417"/>
      <c r="I190" s="417"/>
      <c r="J190" s="417"/>
      <c r="K190" s="417"/>
      <c r="L190" s="417"/>
      <c r="M190" s="417"/>
      <c r="N190" s="417"/>
      <c r="O190" s="418"/>
      <c r="P190" s="481"/>
      <c r="Q190" s="481"/>
      <c r="R190" s="481"/>
      <c r="S190" s="481"/>
      <c r="T190" s="481"/>
      <c r="U190" s="481"/>
      <c r="V190" s="481"/>
      <c r="W190" s="481"/>
      <c r="X190" s="482"/>
      <c r="Y190" s="471" t="s">
        <v>13</v>
      </c>
      <c r="Z190" s="472"/>
      <c r="AA190" s="473"/>
      <c r="AB190" s="486" t="s">
        <v>14</v>
      </c>
      <c r="AC190" s="486"/>
      <c r="AD190" s="486"/>
      <c r="AE190" s="487"/>
      <c r="AF190" s="488"/>
      <c r="AG190" s="488"/>
      <c r="AH190" s="488"/>
      <c r="AI190" s="487"/>
      <c r="AJ190" s="488"/>
      <c r="AK190" s="488"/>
      <c r="AL190" s="488"/>
      <c r="AM190" s="487"/>
      <c r="AN190" s="488"/>
      <c r="AO190" s="488"/>
      <c r="AP190" s="488"/>
      <c r="AQ190" s="422"/>
      <c r="AR190" s="423"/>
      <c r="AS190" s="423"/>
      <c r="AT190" s="424"/>
      <c r="AU190" s="343"/>
      <c r="AV190" s="343"/>
      <c r="AW190" s="343"/>
      <c r="AX190" s="344"/>
      <c r="AY190">
        <f t="shared" si="8"/>
        <v>0</v>
      </c>
      <c r="AZ190" s="10"/>
      <c r="BA190" s="10"/>
      <c r="BB190" s="10"/>
      <c r="BC190" s="10"/>
      <c r="BD190" s="10"/>
      <c r="BE190" s="10"/>
      <c r="BF190" s="10"/>
      <c r="BG190" s="10"/>
      <c r="BH190" s="10"/>
    </row>
    <row r="191" spans="1:60" ht="18.75" hidden="1" customHeight="1" x14ac:dyDescent="0.15">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486</v>
      </c>
      <c r="AF191" s="442"/>
      <c r="AG191" s="442"/>
      <c r="AH191" s="442"/>
      <c r="AI191" s="442" t="s">
        <v>638</v>
      </c>
      <c r="AJ191" s="442"/>
      <c r="AK191" s="442"/>
      <c r="AL191" s="442"/>
      <c r="AM191" s="442" t="s">
        <v>454</v>
      </c>
      <c r="AN191" s="442"/>
      <c r="AO191" s="442"/>
      <c r="AP191" s="442"/>
      <c r="AQ191" s="427" t="s">
        <v>217</v>
      </c>
      <c r="AR191" s="428"/>
      <c r="AS191" s="428"/>
      <c r="AT191" s="429"/>
      <c r="AU191" s="430" t="s">
        <v>125</v>
      </c>
      <c r="AV191" s="430"/>
      <c r="AW191" s="430"/>
      <c r="AX191" s="431"/>
      <c r="AY191">
        <f>COUNTA($G$193)</f>
        <v>0</v>
      </c>
      <c r="AZ191" s="10"/>
      <c r="BA191" s="10"/>
      <c r="BB191" s="10"/>
      <c r="BC191" s="10"/>
    </row>
    <row r="192" spans="1:60" ht="18.75" hidden="1" customHeight="1" x14ac:dyDescent="0.15">
      <c r="A192" s="453"/>
      <c r="B192" s="455"/>
      <c r="C192" s="263"/>
      <c r="D192" s="263"/>
      <c r="E192" s="263"/>
      <c r="F192" s="264"/>
      <c r="G192" s="390"/>
      <c r="H192" s="376"/>
      <c r="I192" s="376"/>
      <c r="J192" s="376"/>
      <c r="K192" s="376"/>
      <c r="L192" s="376"/>
      <c r="M192" s="376"/>
      <c r="N192" s="376"/>
      <c r="O192" s="391"/>
      <c r="P192" s="393"/>
      <c r="Q192" s="376"/>
      <c r="R192" s="376"/>
      <c r="S192" s="376"/>
      <c r="T192" s="376"/>
      <c r="U192" s="376"/>
      <c r="V192" s="376"/>
      <c r="W192" s="376"/>
      <c r="X192" s="391"/>
      <c r="Y192" s="436"/>
      <c r="Z192" s="437"/>
      <c r="AA192" s="438"/>
      <c r="AB192" s="305"/>
      <c r="AC192" s="402"/>
      <c r="AD192" s="403"/>
      <c r="AE192" s="442"/>
      <c r="AF192" s="442"/>
      <c r="AG192" s="442"/>
      <c r="AH192" s="442"/>
      <c r="AI192" s="442"/>
      <c r="AJ192" s="442"/>
      <c r="AK192" s="442"/>
      <c r="AL192" s="442"/>
      <c r="AM192" s="442"/>
      <c r="AN192" s="442"/>
      <c r="AO192" s="442"/>
      <c r="AP192" s="442"/>
      <c r="AQ192" s="432"/>
      <c r="AR192" s="375"/>
      <c r="AS192" s="373" t="s">
        <v>218</v>
      </c>
      <c r="AT192" s="374"/>
      <c r="AU192" s="375"/>
      <c r="AV192" s="375"/>
      <c r="AW192" s="376" t="s">
        <v>166</v>
      </c>
      <c r="AX192" s="377"/>
      <c r="AY192">
        <f>$AY$191</f>
        <v>0</v>
      </c>
      <c r="AZ192" s="10"/>
      <c r="BA192" s="10"/>
      <c r="BB192" s="10"/>
      <c r="BC192" s="10"/>
      <c r="BD192" s="10"/>
      <c r="BE192" s="10"/>
      <c r="BF192" s="10"/>
      <c r="BG192" s="10"/>
      <c r="BH192" s="10"/>
    </row>
    <row r="193" spans="1:60" ht="23.25" hidden="1" customHeight="1" x14ac:dyDescent="0.15">
      <c r="A193" s="453"/>
      <c r="B193" s="455"/>
      <c r="C193" s="263"/>
      <c r="D193" s="263"/>
      <c r="E193" s="263"/>
      <c r="F193" s="264"/>
      <c r="G193" s="474"/>
      <c r="H193" s="413"/>
      <c r="I193" s="413"/>
      <c r="J193" s="413"/>
      <c r="K193" s="413"/>
      <c r="L193" s="413"/>
      <c r="M193" s="413"/>
      <c r="N193" s="413"/>
      <c r="O193" s="414"/>
      <c r="P193" s="413"/>
      <c r="Q193" s="477"/>
      <c r="R193" s="477"/>
      <c r="S193" s="477"/>
      <c r="T193" s="477"/>
      <c r="U193" s="477"/>
      <c r="V193" s="477"/>
      <c r="W193" s="477"/>
      <c r="X193" s="478"/>
      <c r="Y193" s="483" t="s">
        <v>54</v>
      </c>
      <c r="Z193" s="484"/>
      <c r="AA193" s="485"/>
      <c r="AB193" s="421"/>
      <c r="AC193" s="421"/>
      <c r="AD193" s="421"/>
      <c r="AE193" s="342"/>
      <c r="AF193" s="343"/>
      <c r="AG193" s="343"/>
      <c r="AH193" s="343"/>
      <c r="AI193" s="342"/>
      <c r="AJ193" s="343"/>
      <c r="AK193" s="343"/>
      <c r="AL193" s="343"/>
      <c r="AM193" s="342"/>
      <c r="AN193" s="343"/>
      <c r="AO193" s="343"/>
      <c r="AP193" s="343"/>
      <c r="AQ193" s="422"/>
      <c r="AR193" s="423"/>
      <c r="AS193" s="423"/>
      <c r="AT193" s="424"/>
      <c r="AU193" s="343"/>
      <c r="AV193" s="343"/>
      <c r="AW193" s="343"/>
      <c r="AX193" s="344"/>
      <c r="AY193">
        <f>$AY$191</f>
        <v>0</v>
      </c>
    </row>
    <row r="194" spans="1:60" ht="23.25" hidden="1" customHeight="1" x14ac:dyDescent="0.15">
      <c r="A194" s="453"/>
      <c r="B194" s="455"/>
      <c r="C194" s="263"/>
      <c r="D194" s="263"/>
      <c r="E194" s="263"/>
      <c r="F194" s="264"/>
      <c r="G194" s="475"/>
      <c r="H194" s="415"/>
      <c r="I194" s="415"/>
      <c r="J194" s="415"/>
      <c r="K194" s="415"/>
      <c r="L194" s="415"/>
      <c r="M194" s="415"/>
      <c r="N194" s="415"/>
      <c r="O194" s="416"/>
      <c r="P194" s="479"/>
      <c r="Q194" s="479"/>
      <c r="R194" s="479"/>
      <c r="S194" s="479"/>
      <c r="T194" s="479"/>
      <c r="U194" s="479"/>
      <c r="V194" s="479"/>
      <c r="W194" s="479"/>
      <c r="X194" s="480"/>
      <c r="Y194" s="471" t="s">
        <v>48</v>
      </c>
      <c r="Z194" s="472"/>
      <c r="AA194" s="473"/>
      <c r="AB194" s="426"/>
      <c r="AC194" s="426"/>
      <c r="AD194" s="426"/>
      <c r="AE194" s="342"/>
      <c r="AF194" s="343"/>
      <c r="AG194" s="343"/>
      <c r="AH194" s="343"/>
      <c r="AI194" s="342"/>
      <c r="AJ194" s="343"/>
      <c r="AK194" s="343"/>
      <c r="AL194" s="343"/>
      <c r="AM194" s="342"/>
      <c r="AN194" s="343"/>
      <c r="AO194" s="343"/>
      <c r="AP194" s="343"/>
      <c r="AQ194" s="422"/>
      <c r="AR194" s="423"/>
      <c r="AS194" s="423"/>
      <c r="AT194" s="424"/>
      <c r="AU194" s="343"/>
      <c r="AV194" s="343"/>
      <c r="AW194" s="343"/>
      <c r="AX194" s="344"/>
      <c r="AY194">
        <f>$AY$191</f>
        <v>0</v>
      </c>
      <c r="AZ194" s="10"/>
      <c r="BA194" s="10"/>
      <c r="BB194" s="10"/>
      <c r="BC194" s="10"/>
    </row>
    <row r="195" spans="1:60" ht="23.25" hidden="1" customHeight="1" x14ac:dyDescent="0.15">
      <c r="A195" s="453"/>
      <c r="B195" s="456"/>
      <c r="C195" s="266"/>
      <c r="D195" s="266"/>
      <c r="E195" s="266"/>
      <c r="F195" s="267"/>
      <c r="G195" s="476"/>
      <c r="H195" s="417"/>
      <c r="I195" s="417"/>
      <c r="J195" s="417"/>
      <c r="K195" s="417"/>
      <c r="L195" s="417"/>
      <c r="M195" s="417"/>
      <c r="N195" s="417"/>
      <c r="O195" s="418"/>
      <c r="P195" s="481"/>
      <c r="Q195" s="481"/>
      <c r="R195" s="481"/>
      <c r="S195" s="481"/>
      <c r="T195" s="481"/>
      <c r="U195" s="481"/>
      <c r="V195" s="481"/>
      <c r="W195" s="481"/>
      <c r="X195" s="482"/>
      <c r="Y195" s="471" t="s">
        <v>13</v>
      </c>
      <c r="Z195" s="472"/>
      <c r="AA195" s="473"/>
      <c r="AB195" s="486" t="s">
        <v>14</v>
      </c>
      <c r="AC195" s="486"/>
      <c r="AD195" s="486"/>
      <c r="AE195" s="487"/>
      <c r="AF195" s="488"/>
      <c r="AG195" s="488"/>
      <c r="AH195" s="488"/>
      <c r="AI195" s="487"/>
      <c r="AJ195" s="488"/>
      <c r="AK195" s="488"/>
      <c r="AL195" s="488"/>
      <c r="AM195" s="487"/>
      <c r="AN195" s="488"/>
      <c r="AO195" s="488"/>
      <c r="AP195" s="488"/>
      <c r="AQ195" s="422"/>
      <c r="AR195" s="423"/>
      <c r="AS195" s="423"/>
      <c r="AT195" s="424"/>
      <c r="AU195" s="343"/>
      <c r="AV195" s="343"/>
      <c r="AW195" s="343"/>
      <c r="AX195" s="344"/>
      <c r="AY195">
        <f>$AY$191</f>
        <v>0</v>
      </c>
      <c r="AZ195" s="10"/>
      <c r="BA195" s="10"/>
      <c r="BB195" s="10"/>
      <c r="BC195" s="10"/>
      <c r="BD195" s="10"/>
      <c r="BE195" s="10"/>
      <c r="BF195" s="10"/>
      <c r="BG195" s="10"/>
      <c r="BH195" s="10"/>
    </row>
    <row r="196" spans="1:60" ht="18.75" hidden="1" customHeight="1" x14ac:dyDescent="0.15">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486</v>
      </c>
      <c r="AF196" s="442"/>
      <c r="AG196" s="442"/>
      <c r="AH196" s="442"/>
      <c r="AI196" s="442" t="s">
        <v>638</v>
      </c>
      <c r="AJ196" s="442"/>
      <c r="AK196" s="442"/>
      <c r="AL196" s="442"/>
      <c r="AM196" s="442" t="s">
        <v>454</v>
      </c>
      <c r="AN196" s="442"/>
      <c r="AO196" s="442"/>
      <c r="AP196" s="442"/>
      <c r="AQ196" s="427" t="s">
        <v>217</v>
      </c>
      <c r="AR196" s="428"/>
      <c r="AS196" s="428"/>
      <c r="AT196" s="429"/>
      <c r="AU196" s="430" t="s">
        <v>125</v>
      </c>
      <c r="AV196" s="430"/>
      <c r="AW196" s="430"/>
      <c r="AX196" s="431"/>
      <c r="AY196">
        <f>COUNTA($G$198)</f>
        <v>0</v>
      </c>
      <c r="AZ196" s="10"/>
      <c r="BA196" s="10"/>
      <c r="BB196" s="10"/>
      <c r="BC196" s="10"/>
    </row>
    <row r="197" spans="1:60" ht="18.75" hidden="1" customHeight="1" x14ac:dyDescent="0.15">
      <c r="A197" s="453"/>
      <c r="B197" s="455"/>
      <c r="C197" s="263"/>
      <c r="D197" s="263"/>
      <c r="E197" s="263"/>
      <c r="F197" s="264"/>
      <c r="G197" s="390"/>
      <c r="H197" s="376"/>
      <c r="I197" s="376"/>
      <c r="J197" s="376"/>
      <c r="K197" s="376"/>
      <c r="L197" s="376"/>
      <c r="M197" s="376"/>
      <c r="N197" s="376"/>
      <c r="O197" s="391"/>
      <c r="P197" s="393"/>
      <c r="Q197" s="376"/>
      <c r="R197" s="376"/>
      <c r="S197" s="376"/>
      <c r="T197" s="376"/>
      <c r="U197" s="376"/>
      <c r="V197" s="376"/>
      <c r="W197" s="376"/>
      <c r="X197" s="391"/>
      <c r="Y197" s="436"/>
      <c r="Z197" s="437"/>
      <c r="AA197" s="438"/>
      <c r="AB197" s="305"/>
      <c r="AC197" s="402"/>
      <c r="AD197" s="403"/>
      <c r="AE197" s="442"/>
      <c r="AF197" s="442"/>
      <c r="AG197" s="442"/>
      <c r="AH197" s="442"/>
      <c r="AI197" s="442"/>
      <c r="AJ197" s="442"/>
      <c r="AK197" s="442"/>
      <c r="AL197" s="442"/>
      <c r="AM197" s="442"/>
      <c r="AN197" s="442"/>
      <c r="AO197" s="442"/>
      <c r="AP197" s="442"/>
      <c r="AQ197" s="432"/>
      <c r="AR197" s="375"/>
      <c r="AS197" s="373" t="s">
        <v>218</v>
      </c>
      <c r="AT197" s="374"/>
      <c r="AU197" s="375"/>
      <c r="AV197" s="375"/>
      <c r="AW197" s="376" t="s">
        <v>166</v>
      </c>
      <c r="AX197" s="377"/>
      <c r="AY197">
        <f>$AY$196</f>
        <v>0</v>
      </c>
      <c r="AZ197" s="10"/>
      <c r="BA197" s="10"/>
      <c r="BB197" s="10"/>
      <c r="BC197" s="10"/>
      <c r="BD197" s="10"/>
      <c r="BE197" s="10"/>
      <c r="BF197" s="10"/>
      <c r="BG197" s="10"/>
      <c r="BH197" s="10"/>
    </row>
    <row r="198" spans="1:60" ht="23.25" hidden="1" customHeight="1" x14ac:dyDescent="0.15">
      <c r="A198" s="453"/>
      <c r="B198" s="455"/>
      <c r="C198" s="263"/>
      <c r="D198" s="263"/>
      <c r="E198" s="263"/>
      <c r="F198" s="264"/>
      <c r="G198" s="474"/>
      <c r="H198" s="413"/>
      <c r="I198" s="413"/>
      <c r="J198" s="413"/>
      <c r="K198" s="413"/>
      <c r="L198" s="413"/>
      <c r="M198" s="413"/>
      <c r="N198" s="413"/>
      <c r="O198" s="414"/>
      <c r="P198" s="413"/>
      <c r="Q198" s="477"/>
      <c r="R198" s="477"/>
      <c r="S198" s="477"/>
      <c r="T198" s="477"/>
      <c r="U198" s="477"/>
      <c r="V198" s="477"/>
      <c r="W198" s="477"/>
      <c r="X198" s="478"/>
      <c r="Y198" s="483" t="s">
        <v>54</v>
      </c>
      <c r="Z198" s="484"/>
      <c r="AA198" s="485"/>
      <c r="AB198" s="421"/>
      <c r="AC198" s="421"/>
      <c r="AD198" s="421"/>
      <c r="AE198" s="342"/>
      <c r="AF198" s="343"/>
      <c r="AG198" s="343"/>
      <c r="AH198" s="343"/>
      <c r="AI198" s="342"/>
      <c r="AJ198" s="343"/>
      <c r="AK198" s="343"/>
      <c r="AL198" s="343"/>
      <c r="AM198" s="342"/>
      <c r="AN198" s="343"/>
      <c r="AO198" s="343"/>
      <c r="AP198" s="343"/>
      <c r="AQ198" s="422"/>
      <c r="AR198" s="423"/>
      <c r="AS198" s="423"/>
      <c r="AT198" s="424"/>
      <c r="AU198" s="343"/>
      <c r="AV198" s="343"/>
      <c r="AW198" s="343"/>
      <c r="AX198" s="344"/>
      <c r="AY198">
        <f t="shared" ref="AY198:AY200" si="9">$AY$196</f>
        <v>0</v>
      </c>
    </row>
    <row r="199" spans="1:60" ht="23.25" hidden="1" customHeight="1" x14ac:dyDescent="0.15">
      <c r="A199" s="453"/>
      <c r="B199" s="455"/>
      <c r="C199" s="263"/>
      <c r="D199" s="263"/>
      <c r="E199" s="263"/>
      <c r="F199" s="264"/>
      <c r="G199" s="475"/>
      <c r="H199" s="415"/>
      <c r="I199" s="415"/>
      <c r="J199" s="415"/>
      <c r="K199" s="415"/>
      <c r="L199" s="415"/>
      <c r="M199" s="415"/>
      <c r="N199" s="415"/>
      <c r="O199" s="416"/>
      <c r="P199" s="479"/>
      <c r="Q199" s="479"/>
      <c r="R199" s="479"/>
      <c r="S199" s="479"/>
      <c r="T199" s="479"/>
      <c r="U199" s="479"/>
      <c r="V199" s="479"/>
      <c r="W199" s="479"/>
      <c r="X199" s="480"/>
      <c r="Y199" s="471" t="s">
        <v>48</v>
      </c>
      <c r="Z199" s="472"/>
      <c r="AA199" s="473"/>
      <c r="AB199" s="426"/>
      <c r="AC199" s="426"/>
      <c r="AD199" s="426"/>
      <c r="AE199" s="342"/>
      <c r="AF199" s="343"/>
      <c r="AG199" s="343"/>
      <c r="AH199" s="343"/>
      <c r="AI199" s="342"/>
      <c r="AJ199" s="343"/>
      <c r="AK199" s="343"/>
      <c r="AL199" s="343"/>
      <c r="AM199" s="342"/>
      <c r="AN199" s="343"/>
      <c r="AO199" s="343"/>
      <c r="AP199" s="343"/>
      <c r="AQ199" s="422"/>
      <c r="AR199" s="423"/>
      <c r="AS199" s="423"/>
      <c r="AT199" s="424"/>
      <c r="AU199" s="343"/>
      <c r="AV199" s="343"/>
      <c r="AW199" s="343"/>
      <c r="AX199" s="344"/>
      <c r="AY199">
        <f t="shared" si="9"/>
        <v>0</v>
      </c>
      <c r="AZ199" s="10"/>
      <c r="BA199" s="10"/>
      <c r="BB199" s="10"/>
      <c r="BC199" s="10"/>
    </row>
    <row r="200" spans="1:60" ht="23.25" hidden="1" customHeight="1" thickBot="1" x14ac:dyDescent="0.2">
      <c r="A200" s="454"/>
      <c r="B200" s="489"/>
      <c r="C200" s="490"/>
      <c r="D200" s="490"/>
      <c r="E200" s="490"/>
      <c r="F200" s="491"/>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15">
      <c r="A201" s="525" t="s">
        <v>305</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301</v>
      </c>
      <c r="X201" s="540"/>
      <c r="Y201" s="543"/>
      <c r="Z201" s="543"/>
      <c r="AA201" s="544"/>
      <c r="AB201" s="537" t="s">
        <v>11</v>
      </c>
      <c r="AC201" s="533"/>
      <c r="AD201" s="534"/>
      <c r="AE201" s="442" t="s">
        <v>486</v>
      </c>
      <c r="AF201" s="442"/>
      <c r="AG201" s="442"/>
      <c r="AH201" s="442"/>
      <c r="AI201" s="442" t="s">
        <v>638</v>
      </c>
      <c r="AJ201" s="442"/>
      <c r="AK201" s="442"/>
      <c r="AL201" s="442"/>
      <c r="AM201" s="442" t="s">
        <v>454</v>
      </c>
      <c r="AN201" s="442"/>
      <c r="AO201" s="442"/>
      <c r="AP201" s="442"/>
      <c r="AQ201" s="427" t="s">
        <v>217</v>
      </c>
      <c r="AR201" s="428"/>
      <c r="AS201" s="428"/>
      <c r="AT201" s="429"/>
      <c r="AU201" s="567" t="s">
        <v>125</v>
      </c>
      <c r="AV201" s="567"/>
      <c r="AW201" s="567"/>
      <c r="AX201" s="568"/>
      <c r="AY201">
        <f>COUNTA($H$203)</f>
        <v>0</v>
      </c>
    </row>
    <row r="202" spans="1:60" ht="18.75" hidden="1" customHeight="1" x14ac:dyDescent="0.15">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2"/>
      <c r="AF202" s="442"/>
      <c r="AG202" s="442"/>
      <c r="AH202" s="442"/>
      <c r="AI202" s="442"/>
      <c r="AJ202" s="442"/>
      <c r="AK202" s="442"/>
      <c r="AL202" s="442"/>
      <c r="AM202" s="442"/>
      <c r="AN202" s="442"/>
      <c r="AO202" s="442"/>
      <c r="AP202" s="442"/>
      <c r="AQ202" s="371"/>
      <c r="AR202" s="372"/>
      <c r="AS202" s="373" t="s">
        <v>218</v>
      </c>
      <c r="AT202" s="374"/>
      <c r="AU202" s="375"/>
      <c r="AV202" s="375"/>
      <c r="AW202" s="535" t="s">
        <v>166</v>
      </c>
      <c r="AX202" s="569"/>
      <c r="AY202">
        <f t="shared" ref="AY202:AY208" si="10">$AY$201</f>
        <v>0</v>
      </c>
    </row>
    <row r="203" spans="1:60" ht="23.25" hidden="1" customHeight="1" x14ac:dyDescent="0.15">
      <c r="A203" s="528"/>
      <c r="B203" s="529"/>
      <c r="C203" s="529"/>
      <c r="D203" s="529"/>
      <c r="E203" s="529"/>
      <c r="F203" s="530"/>
      <c r="G203" s="549" t="s">
        <v>219</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320</v>
      </c>
      <c r="AC203" s="566"/>
      <c r="AD203" s="566"/>
      <c r="AE203" s="342"/>
      <c r="AF203" s="343"/>
      <c r="AG203" s="343"/>
      <c r="AH203" s="343"/>
      <c r="AI203" s="342"/>
      <c r="AJ203" s="343"/>
      <c r="AK203" s="343"/>
      <c r="AL203" s="343"/>
      <c r="AM203" s="342"/>
      <c r="AN203" s="343"/>
      <c r="AO203" s="343"/>
      <c r="AP203" s="343"/>
      <c r="AQ203" s="342"/>
      <c r="AR203" s="343"/>
      <c r="AS203" s="343"/>
      <c r="AT203" s="547"/>
      <c r="AU203" s="343"/>
      <c r="AV203" s="343"/>
      <c r="AW203" s="343"/>
      <c r="AX203" s="344"/>
      <c r="AY203">
        <f t="shared" si="10"/>
        <v>0</v>
      </c>
    </row>
    <row r="204" spans="1:60" ht="23.25" hidden="1" customHeight="1" x14ac:dyDescent="0.15">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320</v>
      </c>
      <c r="AC204" s="548"/>
      <c r="AD204" s="548"/>
      <c r="AE204" s="342"/>
      <c r="AF204" s="343"/>
      <c r="AG204" s="343"/>
      <c r="AH204" s="343"/>
      <c r="AI204" s="342"/>
      <c r="AJ204" s="343"/>
      <c r="AK204" s="343"/>
      <c r="AL204" s="343"/>
      <c r="AM204" s="342"/>
      <c r="AN204" s="343"/>
      <c r="AO204" s="343"/>
      <c r="AP204" s="343"/>
      <c r="AQ204" s="342"/>
      <c r="AR204" s="343"/>
      <c r="AS204" s="343"/>
      <c r="AT204" s="547"/>
      <c r="AU204" s="343"/>
      <c r="AV204" s="343"/>
      <c r="AW204" s="343"/>
      <c r="AX204" s="344"/>
      <c r="AY204">
        <f t="shared" si="10"/>
        <v>0</v>
      </c>
    </row>
    <row r="205" spans="1:60" ht="23.25" hidden="1" customHeight="1" x14ac:dyDescent="0.15">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321</v>
      </c>
      <c r="AC205" s="582"/>
      <c r="AD205" s="582"/>
      <c r="AE205" s="487"/>
      <c r="AF205" s="488"/>
      <c r="AG205" s="488"/>
      <c r="AH205" s="488"/>
      <c r="AI205" s="487"/>
      <c r="AJ205" s="488"/>
      <c r="AK205" s="488"/>
      <c r="AL205" s="488"/>
      <c r="AM205" s="487"/>
      <c r="AN205" s="488"/>
      <c r="AO205" s="488"/>
      <c r="AP205" s="488"/>
      <c r="AQ205" s="342"/>
      <c r="AR205" s="343"/>
      <c r="AS205" s="343"/>
      <c r="AT205" s="547"/>
      <c r="AU205" s="343"/>
      <c r="AV205" s="343"/>
      <c r="AW205" s="343"/>
      <c r="AX205" s="344"/>
      <c r="AY205">
        <f t="shared" si="10"/>
        <v>0</v>
      </c>
    </row>
    <row r="206" spans="1:60" ht="23.25" hidden="1" customHeight="1" x14ac:dyDescent="0.15">
      <c r="A206" s="528" t="s">
        <v>309</v>
      </c>
      <c r="B206" s="529"/>
      <c r="C206" s="529"/>
      <c r="D206" s="529"/>
      <c r="E206" s="529"/>
      <c r="F206" s="530"/>
      <c r="G206" s="550" t="s">
        <v>220</v>
      </c>
      <c r="H206" s="573"/>
      <c r="I206" s="573"/>
      <c r="J206" s="573"/>
      <c r="K206" s="573"/>
      <c r="L206" s="573"/>
      <c r="M206" s="573"/>
      <c r="N206" s="573"/>
      <c r="O206" s="573"/>
      <c r="P206" s="573"/>
      <c r="Q206" s="573"/>
      <c r="R206" s="573"/>
      <c r="S206" s="573"/>
      <c r="T206" s="573"/>
      <c r="U206" s="573"/>
      <c r="V206" s="573"/>
      <c r="W206" s="576" t="s">
        <v>319</v>
      </c>
      <c r="X206" s="577"/>
      <c r="Y206" s="564" t="s">
        <v>12</v>
      </c>
      <c r="Z206" s="564"/>
      <c r="AA206" s="565"/>
      <c r="AB206" s="566" t="s">
        <v>320</v>
      </c>
      <c r="AC206" s="566"/>
      <c r="AD206" s="566"/>
      <c r="AE206" s="342"/>
      <c r="AF206" s="343"/>
      <c r="AG206" s="343"/>
      <c r="AH206" s="343"/>
      <c r="AI206" s="342"/>
      <c r="AJ206" s="343"/>
      <c r="AK206" s="343"/>
      <c r="AL206" s="343"/>
      <c r="AM206" s="342"/>
      <c r="AN206" s="343"/>
      <c r="AO206" s="343"/>
      <c r="AP206" s="343"/>
      <c r="AQ206" s="342"/>
      <c r="AR206" s="343"/>
      <c r="AS206" s="343"/>
      <c r="AT206" s="547"/>
      <c r="AU206" s="343"/>
      <c r="AV206" s="343"/>
      <c r="AW206" s="343"/>
      <c r="AX206" s="344"/>
      <c r="AY206">
        <f t="shared" si="10"/>
        <v>0</v>
      </c>
    </row>
    <row r="207" spans="1:60" ht="23.25" hidden="1" customHeight="1" x14ac:dyDescent="0.15">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320</v>
      </c>
      <c r="AC207" s="548"/>
      <c r="AD207" s="548"/>
      <c r="AE207" s="342"/>
      <c r="AF207" s="343"/>
      <c r="AG207" s="343"/>
      <c r="AH207" s="343"/>
      <c r="AI207" s="342"/>
      <c r="AJ207" s="343"/>
      <c r="AK207" s="343"/>
      <c r="AL207" s="343"/>
      <c r="AM207" s="342"/>
      <c r="AN207" s="343"/>
      <c r="AO207" s="343"/>
      <c r="AP207" s="343"/>
      <c r="AQ207" s="342"/>
      <c r="AR207" s="343"/>
      <c r="AS207" s="343"/>
      <c r="AT207" s="547"/>
      <c r="AU207" s="343"/>
      <c r="AV207" s="343"/>
      <c r="AW207" s="343"/>
      <c r="AX207" s="344"/>
      <c r="AY207">
        <f t="shared" si="10"/>
        <v>0</v>
      </c>
    </row>
    <row r="208" spans="1:60" ht="23.25" hidden="1" customHeight="1" x14ac:dyDescent="0.15">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321</v>
      </c>
      <c r="AC208" s="582"/>
      <c r="AD208" s="582"/>
      <c r="AE208" s="487"/>
      <c r="AF208" s="488"/>
      <c r="AG208" s="488"/>
      <c r="AH208" s="488"/>
      <c r="AI208" s="487"/>
      <c r="AJ208" s="488"/>
      <c r="AK208" s="488"/>
      <c r="AL208" s="488"/>
      <c r="AM208" s="487"/>
      <c r="AN208" s="488"/>
      <c r="AO208" s="488"/>
      <c r="AP208" s="583"/>
      <c r="AQ208" s="342"/>
      <c r="AR208" s="343"/>
      <c r="AS208" s="343"/>
      <c r="AT208" s="547"/>
      <c r="AU208" s="343"/>
      <c r="AV208" s="343"/>
      <c r="AW208" s="343"/>
      <c r="AX208" s="344"/>
      <c r="AY208">
        <f t="shared" si="10"/>
        <v>0</v>
      </c>
    </row>
    <row r="209" spans="1:51" ht="18.75" hidden="1" customHeight="1" x14ac:dyDescent="0.15">
      <c r="A209" s="590" t="s">
        <v>305</v>
      </c>
      <c r="B209" s="591"/>
      <c r="C209" s="591"/>
      <c r="D209" s="591"/>
      <c r="E209" s="591"/>
      <c r="F209" s="592"/>
      <c r="G209" s="593"/>
      <c r="H209" s="428" t="s">
        <v>136</v>
      </c>
      <c r="I209" s="428"/>
      <c r="J209" s="428"/>
      <c r="K209" s="428"/>
      <c r="L209" s="428"/>
      <c r="M209" s="428"/>
      <c r="N209" s="428"/>
      <c r="O209" s="429"/>
      <c r="P209" s="427" t="s">
        <v>52</v>
      </c>
      <c r="Q209" s="428"/>
      <c r="R209" s="428"/>
      <c r="S209" s="428"/>
      <c r="T209" s="428"/>
      <c r="U209" s="428"/>
      <c r="V209" s="428"/>
      <c r="W209" s="428"/>
      <c r="X209" s="429"/>
      <c r="Y209" s="596"/>
      <c r="Z209" s="597"/>
      <c r="AA209" s="598"/>
      <c r="AB209" s="433" t="s">
        <v>11</v>
      </c>
      <c r="AC209" s="434"/>
      <c r="AD209" s="435"/>
      <c r="AE209" s="585" t="s">
        <v>486</v>
      </c>
      <c r="AF209" s="585"/>
      <c r="AG209" s="585"/>
      <c r="AH209" s="585"/>
      <c r="AI209" s="442" t="s">
        <v>638</v>
      </c>
      <c r="AJ209" s="442"/>
      <c r="AK209" s="442"/>
      <c r="AL209" s="442"/>
      <c r="AM209" s="442" t="s">
        <v>454</v>
      </c>
      <c r="AN209" s="442"/>
      <c r="AO209" s="442"/>
      <c r="AP209" s="442"/>
      <c r="AQ209" s="427" t="s">
        <v>217</v>
      </c>
      <c r="AR209" s="428"/>
      <c r="AS209" s="428"/>
      <c r="AT209" s="429"/>
      <c r="AU209" s="586" t="s">
        <v>125</v>
      </c>
      <c r="AV209" s="587"/>
      <c r="AW209" s="587"/>
      <c r="AX209" s="588"/>
      <c r="AY209">
        <f>COUNTA($H$211)</f>
        <v>0</v>
      </c>
    </row>
    <row r="210" spans="1:51" ht="18.75" hidden="1" customHeight="1" x14ac:dyDescent="0.15">
      <c r="A210" s="528"/>
      <c r="B210" s="529"/>
      <c r="C210" s="529"/>
      <c r="D210" s="529"/>
      <c r="E210" s="529"/>
      <c r="F210" s="530"/>
      <c r="G210" s="594"/>
      <c r="H210" s="373"/>
      <c r="I210" s="373"/>
      <c r="J210" s="373"/>
      <c r="K210" s="373"/>
      <c r="L210" s="373"/>
      <c r="M210" s="373"/>
      <c r="N210" s="373"/>
      <c r="O210" s="374"/>
      <c r="P210" s="595"/>
      <c r="Q210" s="373"/>
      <c r="R210" s="373"/>
      <c r="S210" s="373"/>
      <c r="T210" s="373"/>
      <c r="U210" s="373"/>
      <c r="V210" s="373"/>
      <c r="W210" s="373"/>
      <c r="X210" s="374"/>
      <c r="Y210" s="599"/>
      <c r="Z210" s="600"/>
      <c r="AA210" s="601"/>
      <c r="AB210" s="393"/>
      <c r="AC210" s="376"/>
      <c r="AD210" s="391"/>
      <c r="AE210" s="585"/>
      <c r="AF210" s="585"/>
      <c r="AG210" s="585"/>
      <c r="AH210" s="585"/>
      <c r="AI210" s="442"/>
      <c r="AJ210" s="442"/>
      <c r="AK210" s="442"/>
      <c r="AL210" s="442"/>
      <c r="AM210" s="442"/>
      <c r="AN210" s="442"/>
      <c r="AO210" s="442"/>
      <c r="AP210" s="442"/>
      <c r="AQ210" s="371"/>
      <c r="AR210" s="372"/>
      <c r="AS210" s="373" t="s">
        <v>218</v>
      </c>
      <c r="AT210" s="374"/>
      <c r="AU210" s="371"/>
      <c r="AV210" s="372"/>
      <c r="AW210" s="373" t="s">
        <v>166</v>
      </c>
      <c r="AX210" s="589"/>
      <c r="AY210">
        <f>$AY$209</f>
        <v>0</v>
      </c>
    </row>
    <row r="211" spans="1:51" ht="23.25" hidden="1" customHeight="1" x14ac:dyDescent="0.15">
      <c r="A211" s="528"/>
      <c r="B211" s="529"/>
      <c r="C211" s="529"/>
      <c r="D211" s="529"/>
      <c r="E211" s="529"/>
      <c r="F211" s="530"/>
      <c r="G211" s="602" t="s">
        <v>219</v>
      </c>
      <c r="H211" s="413"/>
      <c r="I211" s="413"/>
      <c r="J211" s="413"/>
      <c r="K211" s="413"/>
      <c r="L211" s="413"/>
      <c r="M211" s="413"/>
      <c r="N211" s="413"/>
      <c r="O211" s="414"/>
      <c r="P211" s="413"/>
      <c r="Q211" s="413"/>
      <c r="R211" s="413"/>
      <c r="S211" s="413"/>
      <c r="T211" s="413"/>
      <c r="U211" s="413"/>
      <c r="V211" s="413"/>
      <c r="W211" s="413"/>
      <c r="X211" s="414"/>
      <c r="Y211" s="605" t="s">
        <v>12</v>
      </c>
      <c r="Z211" s="606"/>
      <c r="AA211" s="607"/>
      <c r="AB211" s="584"/>
      <c r="AC211" s="584"/>
      <c r="AD211" s="584"/>
      <c r="AE211" s="422"/>
      <c r="AF211" s="423"/>
      <c r="AG211" s="423"/>
      <c r="AH211" s="423"/>
      <c r="AI211" s="422"/>
      <c r="AJ211" s="423"/>
      <c r="AK211" s="423"/>
      <c r="AL211" s="423"/>
      <c r="AM211" s="422"/>
      <c r="AN211" s="423"/>
      <c r="AO211" s="423"/>
      <c r="AP211" s="423"/>
      <c r="AQ211" s="422"/>
      <c r="AR211" s="423"/>
      <c r="AS211" s="423"/>
      <c r="AT211" s="424"/>
      <c r="AU211" s="343"/>
      <c r="AV211" s="343"/>
      <c r="AW211" s="343"/>
      <c r="AX211" s="344"/>
      <c r="AY211">
        <f>$AY$209</f>
        <v>0</v>
      </c>
    </row>
    <row r="212" spans="1:51" ht="23.25" hidden="1" customHeight="1" x14ac:dyDescent="0.15">
      <c r="A212" s="528"/>
      <c r="B212" s="529"/>
      <c r="C212" s="529"/>
      <c r="D212" s="529"/>
      <c r="E212" s="529"/>
      <c r="F212" s="530"/>
      <c r="G212" s="603"/>
      <c r="H212" s="415"/>
      <c r="I212" s="415"/>
      <c r="J212" s="415"/>
      <c r="K212" s="415"/>
      <c r="L212" s="415"/>
      <c r="M212" s="415"/>
      <c r="N212" s="415"/>
      <c r="O212" s="416"/>
      <c r="P212" s="415"/>
      <c r="Q212" s="415"/>
      <c r="R212" s="415"/>
      <c r="S212" s="415"/>
      <c r="T212" s="415"/>
      <c r="U212" s="415"/>
      <c r="V212" s="415"/>
      <c r="W212" s="415"/>
      <c r="X212" s="416"/>
      <c r="Y212" s="195" t="s">
        <v>48</v>
      </c>
      <c r="Z212" s="196"/>
      <c r="AA212" s="623"/>
      <c r="AB212" s="624"/>
      <c r="AC212" s="624"/>
      <c r="AD212" s="624"/>
      <c r="AE212" s="422"/>
      <c r="AF212" s="423"/>
      <c r="AG212" s="423"/>
      <c r="AH212" s="423"/>
      <c r="AI212" s="422"/>
      <c r="AJ212" s="423"/>
      <c r="AK212" s="423"/>
      <c r="AL212" s="423"/>
      <c r="AM212" s="422"/>
      <c r="AN212" s="423"/>
      <c r="AO212" s="423"/>
      <c r="AP212" s="423"/>
      <c r="AQ212" s="422"/>
      <c r="AR212" s="423"/>
      <c r="AS212" s="423"/>
      <c r="AT212" s="424"/>
      <c r="AU212" s="343"/>
      <c r="AV212" s="343"/>
      <c r="AW212" s="343"/>
      <c r="AX212" s="344"/>
      <c r="AY212">
        <f>$AY$209</f>
        <v>0</v>
      </c>
    </row>
    <row r="213" spans="1:51" ht="23.25" hidden="1" customHeight="1" x14ac:dyDescent="0.15">
      <c r="A213" s="528"/>
      <c r="B213" s="529"/>
      <c r="C213" s="529"/>
      <c r="D213" s="529"/>
      <c r="E213" s="529"/>
      <c r="F213" s="530"/>
      <c r="G213" s="604"/>
      <c r="H213" s="417"/>
      <c r="I213" s="417"/>
      <c r="J213" s="417"/>
      <c r="K213" s="417"/>
      <c r="L213" s="417"/>
      <c r="M213" s="417"/>
      <c r="N213" s="417"/>
      <c r="O213" s="418"/>
      <c r="P213" s="415"/>
      <c r="Q213" s="415"/>
      <c r="R213" s="415"/>
      <c r="S213" s="415"/>
      <c r="T213" s="415"/>
      <c r="U213" s="415"/>
      <c r="V213" s="415"/>
      <c r="W213" s="415"/>
      <c r="X213" s="416"/>
      <c r="Y213" s="427" t="s">
        <v>13</v>
      </c>
      <c r="Z213" s="428"/>
      <c r="AA213" s="429"/>
      <c r="AB213" s="620" t="s">
        <v>14</v>
      </c>
      <c r="AC213" s="620"/>
      <c r="AD213" s="620"/>
      <c r="AE213" s="621"/>
      <c r="AF213" s="622"/>
      <c r="AG213" s="622"/>
      <c r="AH213" s="622"/>
      <c r="AI213" s="621"/>
      <c r="AJ213" s="622"/>
      <c r="AK213" s="622"/>
      <c r="AL213" s="622"/>
      <c r="AM213" s="621"/>
      <c r="AN213" s="622"/>
      <c r="AO213" s="622"/>
      <c r="AP213" s="622"/>
      <c r="AQ213" s="422"/>
      <c r="AR213" s="423"/>
      <c r="AS213" s="423"/>
      <c r="AT213" s="424"/>
      <c r="AU213" s="343"/>
      <c r="AV213" s="343"/>
      <c r="AW213" s="343"/>
      <c r="AX213" s="344"/>
      <c r="AY213">
        <f>$AY$209</f>
        <v>0</v>
      </c>
    </row>
    <row r="214" spans="1:51" ht="69.75" hidden="1" customHeight="1" x14ac:dyDescent="0.15">
      <c r="A214" s="608" t="s">
        <v>333</v>
      </c>
      <c r="B214" s="609"/>
      <c r="C214" s="609"/>
      <c r="D214" s="609"/>
      <c r="E214" s="571" t="s">
        <v>294</v>
      </c>
      <c r="F214" s="572"/>
      <c r="G214" s="97" t="s">
        <v>220</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hidden="1" customHeight="1" thickBot="1" x14ac:dyDescent="0.2">
      <c r="A215" s="492" t="s">
        <v>646</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300</v>
      </c>
      <c r="AP215" s="618"/>
      <c r="AQ215" s="618"/>
      <c r="AR215" s="96"/>
      <c r="AS215" s="617"/>
      <c r="AT215" s="618"/>
      <c r="AU215" s="618"/>
      <c r="AV215" s="618"/>
      <c r="AW215" s="618"/>
      <c r="AX215" s="619"/>
      <c r="AY215">
        <f>COUNTIF($AR$215,"☑")</f>
        <v>0</v>
      </c>
    </row>
    <row r="216" spans="1:51" ht="45" customHeight="1" x14ac:dyDescent="0.15">
      <c r="A216" s="638" t="s">
        <v>353</v>
      </c>
      <c r="B216" s="639"/>
      <c r="C216" s="641" t="s">
        <v>221</v>
      </c>
      <c r="D216" s="639"/>
      <c r="E216" s="642" t="s">
        <v>237</v>
      </c>
      <c r="F216" s="643"/>
      <c r="G216" s="644" t="s">
        <v>701</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x14ac:dyDescent="0.15">
      <c r="A217" s="640"/>
      <c r="B217" s="628"/>
      <c r="C217" s="627"/>
      <c r="D217" s="628"/>
      <c r="E217" s="469" t="s">
        <v>236</v>
      </c>
      <c r="F217" s="445"/>
      <c r="G217" s="474" t="s">
        <v>702</v>
      </c>
      <c r="H217" s="413"/>
      <c r="I217" s="413"/>
      <c r="J217" s="413"/>
      <c r="K217" s="413"/>
      <c r="L217" s="413"/>
      <c r="M217" s="413"/>
      <c r="N217" s="413"/>
      <c r="O217" s="413"/>
      <c r="P217" s="413"/>
      <c r="Q217" s="413"/>
      <c r="R217" s="413"/>
      <c r="S217" s="413"/>
      <c r="T217" s="413"/>
      <c r="U217" s="413"/>
      <c r="V217" s="414"/>
      <c r="W217" s="647" t="s">
        <v>656</v>
      </c>
      <c r="X217" s="648"/>
      <c r="Y217" s="648"/>
      <c r="Z217" s="648"/>
      <c r="AA217" s="649"/>
      <c r="AB217" s="650" t="s">
        <v>703</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x14ac:dyDescent="0.15">
      <c r="A218" s="640"/>
      <c r="B218" s="628"/>
      <c r="C218" s="627"/>
      <c r="D218" s="628"/>
      <c r="E218" s="456"/>
      <c r="F218" s="267"/>
      <c r="G218" s="476"/>
      <c r="H218" s="417"/>
      <c r="I218" s="417"/>
      <c r="J218" s="417"/>
      <c r="K218" s="417"/>
      <c r="L218" s="417"/>
      <c r="M218" s="417"/>
      <c r="N218" s="417"/>
      <c r="O218" s="417"/>
      <c r="P218" s="417"/>
      <c r="Q218" s="417"/>
      <c r="R218" s="417"/>
      <c r="S218" s="417"/>
      <c r="T218" s="417"/>
      <c r="U218" s="417"/>
      <c r="V218" s="418"/>
      <c r="W218" s="653" t="s">
        <v>657</v>
      </c>
      <c r="X218" s="654"/>
      <c r="Y218" s="654"/>
      <c r="Z218" s="654"/>
      <c r="AA218" s="655"/>
      <c r="AB218" s="650" t="s">
        <v>704</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x14ac:dyDescent="0.15">
      <c r="A219" s="640"/>
      <c r="B219" s="628"/>
      <c r="C219" s="625" t="s">
        <v>664</v>
      </c>
      <c r="D219" s="626"/>
      <c r="E219" s="469" t="s">
        <v>349</v>
      </c>
      <c r="F219" s="445"/>
      <c r="G219" s="629" t="s">
        <v>224</v>
      </c>
      <c r="H219" s="630"/>
      <c r="I219" s="630"/>
      <c r="J219" s="631" t="s">
        <v>676</v>
      </c>
      <c r="K219" s="632"/>
      <c r="L219" s="632"/>
      <c r="M219" s="632"/>
      <c r="N219" s="632"/>
      <c r="O219" s="632"/>
      <c r="P219" s="632"/>
      <c r="Q219" s="632"/>
      <c r="R219" s="632"/>
      <c r="S219" s="632"/>
      <c r="T219" s="633"/>
      <c r="U219" s="611" t="s">
        <v>676</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customHeight="1" x14ac:dyDescent="0.15">
      <c r="A220" s="640"/>
      <c r="B220" s="628"/>
      <c r="C220" s="627"/>
      <c r="D220" s="628"/>
      <c r="E220" s="455"/>
      <c r="F220" s="264"/>
      <c r="G220" s="629" t="s">
        <v>665</v>
      </c>
      <c r="H220" s="630"/>
      <c r="I220" s="630"/>
      <c r="J220" s="630"/>
      <c r="K220" s="630"/>
      <c r="L220" s="630"/>
      <c r="M220" s="630"/>
      <c r="N220" s="630"/>
      <c r="O220" s="630"/>
      <c r="P220" s="630"/>
      <c r="Q220" s="630"/>
      <c r="R220" s="630"/>
      <c r="S220" s="630"/>
      <c r="T220" s="630"/>
      <c r="U220" s="610" t="s">
        <v>676</v>
      </c>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customHeight="1" thickBot="1" x14ac:dyDescent="0.2">
      <c r="A221" s="640"/>
      <c r="B221" s="628"/>
      <c r="C221" s="627"/>
      <c r="D221" s="628"/>
      <c r="E221" s="456"/>
      <c r="F221" s="267"/>
      <c r="G221" s="629" t="s">
        <v>657</v>
      </c>
      <c r="H221" s="630"/>
      <c r="I221" s="630"/>
      <c r="J221" s="630"/>
      <c r="K221" s="630"/>
      <c r="L221" s="630"/>
      <c r="M221" s="630"/>
      <c r="N221" s="630"/>
      <c r="O221" s="630"/>
      <c r="P221" s="630"/>
      <c r="Q221" s="630"/>
      <c r="R221" s="630"/>
      <c r="S221" s="630"/>
      <c r="T221" s="630"/>
      <c r="U221" s="635" t="s">
        <v>676</v>
      </c>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65.099999999999994"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674</v>
      </c>
      <c r="AE224" s="721"/>
      <c r="AF224" s="721"/>
      <c r="AG224" s="722" t="s">
        <v>707</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6" t="s">
        <v>674</v>
      </c>
      <c r="AE225" s="657"/>
      <c r="AF225" s="657"/>
      <c r="AG225" s="671" t="s">
        <v>708</v>
      </c>
      <c r="AH225" s="672"/>
      <c r="AI225" s="672"/>
      <c r="AJ225" s="672"/>
      <c r="AK225" s="672"/>
      <c r="AL225" s="672"/>
      <c r="AM225" s="672"/>
      <c r="AN225" s="672"/>
      <c r="AO225" s="672"/>
      <c r="AP225" s="672"/>
      <c r="AQ225" s="672"/>
      <c r="AR225" s="672"/>
      <c r="AS225" s="672"/>
      <c r="AT225" s="672"/>
      <c r="AU225" s="672"/>
      <c r="AV225" s="672"/>
      <c r="AW225" s="672"/>
      <c r="AX225" s="673"/>
    </row>
    <row r="226" spans="1:50" ht="27" customHeight="1" x14ac:dyDescent="0.15">
      <c r="A226" s="715"/>
      <c r="B226" s="716"/>
      <c r="C226" s="674" t="s">
        <v>132</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674</v>
      </c>
      <c r="AE226" s="678"/>
      <c r="AF226" s="678"/>
      <c r="AG226" s="679" t="s">
        <v>708</v>
      </c>
      <c r="AH226" s="415"/>
      <c r="AI226" s="415"/>
      <c r="AJ226" s="415"/>
      <c r="AK226" s="415"/>
      <c r="AL226" s="415"/>
      <c r="AM226" s="415"/>
      <c r="AN226" s="415"/>
      <c r="AO226" s="415"/>
      <c r="AP226" s="415"/>
      <c r="AQ226" s="415"/>
      <c r="AR226" s="415"/>
      <c r="AS226" s="415"/>
      <c r="AT226" s="415"/>
      <c r="AU226" s="415"/>
      <c r="AV226" s="415"/>
      <c r="AW226" s="415"/>
      <c r="AX226" s="680"/>
    </row>
    <row r="227" spans="1:50" ht="45" customHeight="1" x14ac:dyDescent="0.15">
      <c r="A227" s="681" t="s">
        <v>36</v>
      </c>
      <c r="B227" s="682"/>
      <c r="C227" s="688" t="s">
        <v>38</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674</v>
      </c>
      <c r="AE227" s="693"/>
      <c r="AF227" s="693"/>
      <c r="AG227" s="694" t="s">
        <v>709</v>
      </c>
      <c r="AH227" s="413"/>
      <c r="AI227" s="413"/>
      <c r="AJ227" s="413"/>
      <c r="AK227" s="413"/>
      <c r="AL227" s="413"/>
      <c r="AM227" s="413"/>
      <c r="AN227" s="413"/>
      <c r="AO227" s="413"/>
      <c r="AP227" s="413"/>
      <c r="AQ227" s="413"/>
      <c r="AR227" s="413"/>
      <c r="AS227" s="413"/>
      <c r="AT227" s="413"/>
      <c r="AU227" s="413"/>
      <c r="AV227" s="413"/>
      <c r="AW227" s="413"/>
      <c r="AX227" s="695"/>
    </row>
    <row r="228" spans="1:50" ht="45" customHeight="1" x14ac:dyDescent="0.15">
      <c r="A228" s="683"/>
      <c r="B228" s="684"/>
      <c r="C228" s="696"/>
      <c r="D228" s="697"/>
      <c r="E228" s="700" t="s">
        <v>331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6" t="s">
        <v>705</v>
      </c>
      <c r="AE228" s="657"/>
      <c r="AF228" s="658"/>
      <c r="AG228" s="679"/>
      <c r="AH228" s="415"/>
      <c r="AI228" s="415"/>
      <c r="AJ228" s="415"/>
      <c r="AK228" s="415"/>
      <c r="AL228" s="415"/>
      <c r="AM228" s="415"/>
      <c r="AN228" s="415"/>
      <c r="AO228" s="415"/>
      <c r="AP228" s="415"/>
      <c r="AQ228" s="415"/>
      <c r="AR228" s="415"/>
      <c r="AS228" s="415"/>
      <c r="AT228" s="415"/>
      <c r="AU228" s="415"/>
      <c r="AV228" s="415"/>
      <c r="AW228" s="415"/>
      <c r="AX228" s="680"/>
    </row>
    <row r="229" spans="1:50" ht="45" customHeight="1" x14ac:dyDescent="0.15">
      <c r="A229" s="683"/>
      <c r="B229" s="684"/>
      <c r="C229" s="698"/>
      <c r="D229" s="699"/>
      <c r="E229" s="659" t="s">
        <v>286</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t="s">
        <v>705</v>
      </c>
      <c r="AE229" s="663"/>
      <c r="AF229" s="663"/>
      <c r="AG229" s="679"/>
      <c r="AH229" s="415"/>
      <c r="AI229" s="415"/>
      <c r="AJ229" s="415"/>
      <c r="AK229" s="415"/>
      <c r="AL229" s="415"/>
      <c r="AM229" s="415"/>
      <c r="AN229" s="415"/>
      <c r="AO229" s="415"/>
      <c r="AP229" s="415"/>
      <c r="AQ229" s="415"/>
      <c r="AR229" s="415"/>
      <c r="AS229" s="415"/>
      <c r="AT229" s="415"/>
      <c r="AU229" s="415"/>
      <c r="AV229" s="415"/>
      <c r="AW229" s="415"/>
      <c r="AX229" s="680"/>
    </row>
    <row r="230" spans="1:50" ht="26.25" customHeight="1" x14ac:dyDescent="0.15">
      <c r="A230" s="683"/>
      <c r="B230" s="685"/>
      <c r="C230" s="664" t="s">
        <v>39</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t="s">
        <v>706</v>
      </c>
      <c r="AE230" s="667"/>
      <c r="AF230" s="667"/>
      <c r="AG230" s="668" t="s">
        <v>676</v>
      </c>
      <c r="AH230" s="669"/>
      <c r="AI230" s="669"/>
      <c r="AJ230" s="669"/>
      <c r="AK230" s="669"/>
      <c r="AL230" s="669"/>
      <c r="AM230" s="669"/>
      <c r="AN230" s="669"/>
      <c r="AO230" s="669"/>
      <c r="AP230" s="669"/>
      <c r="AQ230" s="669"/>
      <c r="AR230" s="669"/>
      <c r="AS230" s="669"/>
      <c r="AT230" s="669"/>
      <c r="AU230" s="669"/>
      <c r="AV230" s="669"/>
      <c r="AW230" s="669"/>
      <c r="AX230" s="670"/>
    </row>
    <row r="231" spans="1:50" ht="30" customHeight="1" x14ac:dyDescent="0.15">
      <c r="A231" s="683"/>
      <c r="B231" s="685"/>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6" t="s">
        <v>674</v>
      </c>
      <c r="AE231" s="657"/>
      <c r="AF231" s="657"/>
      <c r="AG231" s="671" t="s">
        <v>710</v>
      </c>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x14ac:dyDescent="0.15">
      <c r="A232" s="683"/>
      <c r="B232" s="685"/>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6" t="s">
        <v>674</v>
      </c>
      <c r="AE232" s="657"/>
      <c r="AF232" s="657"/>
      <c r="AG232" s="671" t="s">
        <v>708</v>
      </c>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x14ac:dyDescent="0.15">
      <c r="A233" s="683"/>
      <c r="B233" s="685"/>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6" t="s">
        <v>674</v>
      </c>
      <c r="AE233" s="657"/>
      <c r="AF233" s="657"/>
      <c r="AG233" s="671" t="s">
        <v>708</v>
      </c>
      <c r="AH233" s="672"/>
      <c r="AI233" s="672"/>
      <c r="AJ233" s="672"/>
      <c r="AK233" s="672"/>
      <c r="AL233" s="672"/>
      <c r="AM233" s="672"/>
      <c r="AN233" s="672"/>
      <c r="AO233" s="672"/>
      <c r="AP233" s="672"/>
      <c r="AQ233" s="672"/>
      <c r="AR233" s="672"/>
      <c r="AS233" s="672"/>
      <c r="AT233" s="672"/>
      <c r="AU233" s="672"/>
      <c r="AV233" s="672"/>
      <c r="AW233" s="672"/>
      <c r="AX233" s="673"/>
    </row>
    <row r="234" spans="1:50" ht="26.25" customHeight="1" x14ac:dyDescent="0.15">
      <c r="A234" s="683"/>
      <c r="B234" s="685"/>
      <c r="C234" s="740" t="s">
        <v>302</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7" t="s">
        <v>706</v>
      </c>
      <c r="AE234" s="678"/>
      <c r="AF234" s="678"/>
      <c r="AG234" s="742" t="s">
        <v>676</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3"/>
      <c r="B235" s="685"/>
      <c r="C235" s="728" t="s">
        <v>303</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6" t="s">
        <v>706</v>
      </c>
      <c r="AE235" s="657"/>
      <c r="AF235" s="658"/>
      <c r="AG235" s="671" t="s">
        <v>676</v>
      </c>
      <c r="AH235" s="672"/>
      <c r="AI235" s="672"/>
      <c r="AJ235" s="672"/>
      <c r="AK235" s="672"/>
      <c r="AL235" s="672"/>
      <c r="AM235" s="672"/>
      <c r="AN235" s="672"/>
      <c r="AO235" s="672"/>
      <c r="AP235" s="672"/>
      <c r="AQ235" s="672"/>
      <c r="AR235" s="672"/>
      <c r="AS235" s="672"/>
      <c r="AT235" s="672"/>
      <c r="AU235" s="672"/>
      <c r="AV235" s="672"/>
      <c r="AW235" s="672"/>
      <c r="AX235" s="673"/>
    </row>
    <row r="236" spans="1:50" ht="26.25" customHeight="1" x14ac:dyDescent="0.15">
      <c r="A236" s="686"/>
      <c r="B236" s="687"/>
      <c r="C236" s="731" t="s">
        <v>291</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674</v>
      </c>
      <c r="AE236" s="735"/>
      <c r="AF236" s="736"/>
      <c r="AG236" s="737" t="s">
        <v>711</v>
      </c>
      <c r="AH236" s="738"/>
      <c r="AI236" s="738"/>
      <c r="AJ236" s="738"/>
      <c r="AK236" s="738"/>
      <c r="AL236" s="738"/>
      <c r="AM236" s="738"/>
      <c r="AN236" s="738"/>
      <c r="AO236" s="738"/>
      <c r="AP236" s="738"/>
      <c r="AQ236" s="738"/>
      <c r="AR236" s="738"/>
      <c r="AS236" s="738"/>
      <c r="AT236" s="738"/>
      <c r="AU236" s="738"/>
      <c r="AV236" s="738"/>
      <c r="AW236" s="738"/>
      <c r="AX236" s="739"/>
    </row>
    <row r="237" spans="1:50" ht="120" customHeight="1" x14ac:dyDescent="0.15">
      <c r="A237" s="681" t="s">
        <v>37</v>
      </c>
      <c r="B237" s="773"/>
      <c r="C237" s="774" t="s">
        <v>292</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6" t="s">
        <v>674</v>
      </c>
      <c r="AE237" s="667"/>
      <c r="AF237" s="777"/>
      <c r="AG237" s="668" t="s">
        <v>712</v>
      </c>
      <c r="AH237" s="669"/>
      <c r="AI237" s="669"/>
      <c r="AJ237" s="669"/>
      <c r="AK237" s="669"/>
      <c r="AL237" s="669"/>
      <c r="AM237" s="669"/>
      <c r="AN237" s="669"/>
      <c r="AO237" s="669"/>
      <c r="AP237" s="669"/>
      <c r="AQ237" s="669"/>
      <c r="AR237" s="669"/>
      <c r="AS237" s="669"/>
      <c r="AT237" s="669"/>
      <c r="AU237" s="669"/>
      <c r="AV237" s="669"/>
      <c r="AW237" s="669"/>
      <c r="AX237" s="670"/>
    </row>
    <row r="238" spans="1:50" ht="80.099999999999994" customHeight="1" x14ac:dyDescent="0.15">
      <c r="A238" s="683"/>
      <c r="B238" s="685"/>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674</v>
      </c>
      <c r="AE238" s="782"/>
      <c r="AF238" s="782"/>
      <c r="AG238" s="671" t="s">
        <v>713</v>
      </c>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x14ac:dyDescent="0.15">
      <c r="A239" s="683"/>
      <c r="B239" s="685"/>
      <c r="C239" s="740" t="s">
        <v>222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6" t="s">
        <v>706</v>
      </c>
      <c r="AE239" s="657"/>
      <c r="AF239" s="657"/>
      <c r="AG239" s="671" t="s">
        <v>676</v>
      </c>
      <c r="AH239" s="672"/>
      <c r="AI239" s="672"/>
      <c r="AJ239" s="672"/>
      <c r="AK239" s="672"/>
      <c r="AL239" s="672"/>
      <c r="AM239" s="672"/>
      <c r="AN239" s="672"/>
      <c r="AO239" s="672"/>
      <c r="AP239" s="672"/>
      <c r="AQ239" s="672"/>
      <c r="AR239" s="672"/>
      <c r="AS239" s="672"/>
      <c r="AT239" s="672"/>
      <c r="AU239" s="672"/>
      <c r="AV239" s="672"/>
      <c r="AW239" s="672"/>
      <c r="AX239" s="673"/>
    </row>
    <row r="240" spans="1:50" ht="27" customHeight="1" x14ac:dyDescent="0.15">
      <c r="A240" s="686"/>
      <c r="B240" s="687"/>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6" t="s">
        <v>674</v>
      </c>
      <c r="AE240" s="657"/>
      <c r="AF240" s="657"/>
      <c r="AG240" s="755" t="s">
        <v>714</v>
      </c>
      <c r="AH240" s="417"/>
      <c r="AI240" s="417"/>
      <c r="AJ240" s="417"/>
      <c r="AK240" s="417"/>
      <c r="AL240" s="417"/>
      <c r="AM240" s="417"/>
      <c r="AN240" s="417"/>
      <c r="AO240" s="417"/>
      <c r="AP240" s="417"/>
      <c r="AQ240" s="417"/>
      <c r="AR240" s="417"/>
      <c r="AS240" s="417"/>
      <c r="AT240" s="417"/>
      <c r="AU240" s="417"/>
      <c r="AV240" s="417"/>
      <c r="AW240" s="417"/>
      <c r="AX240" s="756"/>
    </row>
    <row r="241" spans="1:52" ht="41.25" customHeight="1" thickBot="1" x14ac:dyDescent="0.2">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89"/>
      <c r="AD241" s="692" t="s">
        <v>706</v>
      </c>
      <c r="AE241" s="693"/>
      <c r="AF241" s="765"/>
      <c r="AG241" s="694" t="s">
        <v>676</v>
      </c>
      <c r="AH241" s="413"/>
      <c r="AI241" s="413"/>
      <c r="AJ241" s="413"/>
      <c r="AK241" s="413"/>
      <c r="AL241" s="413"/>
      <c r="AM241" s="413"/>
      <c r="AN241" s="413"/>
      <c r="AO241" s="413"/>
      <c r="AP241" s="413"/>
      <c r="AQ241" s="413"/>
      <c r="AR241" s="413"/>
      <c r="AS241" s="413"/>
      <c r="AT241" s="413"/>
      <c r="AU241" s="413"/>
      <c r="AV241" s="413"/>
      <c r="AW241" s="413"/>
      <c r="AX241" s="695"/>
    </row>
    <row r="242" spans="1:52" ht="19.7" hidden="1"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79"/>
      <c r="AH242" s="415"/>
      <c r="AI242" s="415"/>
      <c r="AJ242" s="415"/>
      <c r="AK242" s="415"/>
      <c r="AL242" s="415"/>
      <c r="AM242" s="415"/>
      <c r="AN242" s="415"/>
      <c r="AO242" s="415"/>
      <c r="AP242" s="415"/>
      <c r="AQ242" s="415"/>
      <c r="AR242" s="415"/>
      <c r="AS242" s="415"/>
      <c r="AT242" s="415"/>
      <c r="AU242" s="415"/>
      <c r="AV242" s="415"/>
      <c r="AW242" s="415"/>
      <c r="AX242" s="680"/>
    </row>
    <row r="243" spans="1:52" ht="24.75" hidden="1" customHeight="1" x14ac:dyDescent="0.15">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79"/>
      <c r="AH243" s="415"/>
      <c r="AI243" s="415"/>
      <c r="AJ243" s="415"/>
      <c r="AK243" s="415"/>
      <c r="AL243" s="415"/>
      <c r="AM243" s="415"/>
      <c r="AN243" s="415"/>
      <c r="AO243" s="415"/>
      <c r="AP243" s="415"/>
      <c r="AQ243" s="415"/>
      <c r="AR243" s="415"/>
      <c r="AS243" s="415"/>
      <c r="AT243" s="415"/>
      <c r="AU243" s="415"/>
      <c r="AV243" s="415"/>
      <c r="AW243" s="415"/>
      <c r="AX243" s="680"/>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79"/>
      <c r="AH244" s="415"/>
      <c r="AI244" s="415"/>
      <c r="AJ244" s="415"/>
      <c r="AK244" s="415"/>
      <c r="AL244" s="415"/>
      <c r="AM244" s="415"/>
      <c r="AN244" s="415"/>
      <c r="AO244" s="415"/>
      <c r="AP244" s="415"/>
      <c r="AQ244" s="415"/>
      <c r="AR244" s="415"/>
      <c r="AS244" s="415"/>
      <c r="AT244" s="415"/>
      <c r="AU244" s="415"/>
      <c r="AV244" s="415"/>
      <c r="AW244" s="415"/>
      <c r="AX244" s="680"/>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79"/>
      <c r="AH245" s="415"/>
      <c r="AI245" s="415"/>
      <c r="AJ245" s="415"/>
      <c r="AK245" s="415"/>
      <c r="AL245" s="415"/>
      <c r="AM245" s="415"/>
      <c r="AN245" s="415"/>
      <c r="AO245" s="415"/>
      <c r="AP245" s="415"/>
      <c r="AQ245" s="415"/>
      <c r="AR245" s="415"/>
      <c r="AS245" s="415"/>
      <c r="AT245" s="415"/>
      <c r="AU245" s="415"/>
      <c r="AV245" s="415"/>
      <c r="AW245" s="415"/>
      <c r="AX245" s="680"/>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79"/>
      <c r="AH246" s="415"/>
      <c r="AI246" s="415"/>
      <c r="AJ246" s="415"/>
      <c r="AK246" s="415"/>
      <c r="AL246" s="415"/>
      <c r="AM246" s="415"/>
      <c r="AN246" s="415"/>
      <c r="AO246" s="415"/>
      <c r="AP246" s="415"/>
      <c r="AQ246" s="415"/>
      <c r="AR246" s="415"/>
      <c r="AS246" s="415"/>
      <c r="AT246" s="415"/>
      <c r="AU246" s="415"/>
      <c r="AV246" s="415"/>
      <c r="AW246" s="415"/>
      <c r="AX246" s="680"/>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7"/>
      <c r="AI247" s="417"/>
      <c r="AJ247" s="417"/>
      <c r="AK247" s="417"/>
      <c r="AL247" s="417"/>
      <c r="AM247" s="417"/>
      <c r="AN247" s="417"/>
      <c r="AO247" s="417"/>
      <c r="AP247" s="417"/>
      <c r="AQ247" s="417"/>
      <c r="AR247" s="417"/>
      <c r="AS247" s="417"/>
      <c r="AT247" s="417"/>
      <c r="AU247" s="417"/>
      <c r="AV247" s="417"/>
      <c r="AW247" s="417"/>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t="s">
        <v>723</v>
      </c>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x14ac:dyDescent="0.15">
      <c r="A250" s="804" t="s">
        <v>306</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347</v>
      </c>
      <c r="B251" s="472"/>
      <c r="C251" s="472"/>
      <c r="D251" s="473"/>
      <c r="E251" s="793" t="s">
        <v>715</v>
      </c>
      <c r="F251" s="794"/>
      <c r="G251" s="794"/>
      <c r="H251" s="794"/>
      <c r="I251" s="794"/>
      <c r="J251" s="794"/>
      <c r="K251" s="794"/>
      <c r="L251" s="794"/>
      <c r="M251" s="794"/>
      <c r="N251" s="794"/>
      <c r="O251" s="794"/>
      <c r="P251" s="795"/>
      <c r="Q251" s="793" t="s">
        <v>676</v>
      </c>
      <c r="R251" s="794"/>
      <c r="S251" s="794"/>
      <c r="T251" s="794"/>
      <c r="U251" s="794"/>
      <c r="V251" s="794"/>
      <c r="W251" s="794"/>
      <c r="X251" s="794"/>
      <c r="Y251" s="794"/>
      <c r="Z251" s="794"/>
      <c r="AA251" s="794"/>
      <c r="AB251" s="795"/>
      <c r="AC251" s="793" t="s">
        <v>676</v>
      </c>
      <c r="AD251" s="794"/>
      <c r="AE251" s="794"/>
      <c r="AF251" s="794"/>
      <c r="AG251" s="794"/>
      <c r="AH251" s="794"/>
      <c r="AI251" s="794"/>
      <c r="AJ251" s="794"/>
      <c r="AK251" s="794"/>
      <c r="AL251" s="794"/>
      <c r="AM251" s="794"/>
      <c r="AN251" s="795"/>
      <c r="AO251" s="793" t="s">
        <v>676</v>
      </c>
      <c r="AP251" s="794"/>
      <c r="AQ251" s="794"/>
      <c r="AR251" s="794"/>
      <c r="AS251" s="794"/>
      <c r="AT251" s="794"/>
      <c r="AU251" s="794"/>
      <c r="AV251" s="794"/>
      <c r="AW251" s="794"/>
      <c r="AX251" s="796"/>
      <c r="AY251" s="89"/>
    </row>
    <row r="252" spans="1:52" ht="24.75" customHeight="1" x14ac:dyDescent="0.15">
      <c r="A252" s="585" t="s">
        <v>346</v>
      </c>
      <c r="B252" s="585"/>
      <c r="C252" s="585"/>
      <c r="D252" s="585"/>
      <c r="E252" s="793" t="s">
        <v>716</v>
      </c>
      <c r="F252" s="794"/>
      <c r="G252" s="794"/>
      <c r="H252" s="794"/>
      <c r="I252" s="794"/>
      <c r="J252" s="794"/>
      <c r="K252" s="794"/>
      <c r="L252" s="794"/>
      <c r="M252" s="794"/>
      <c r="N252" s="794"/>
      <c r="O252" s="794"/>
      <c r="P252" s="795"/>
      <c r="Q252" s="793" t="s">
        <v>676</v>
      </c>
      <c r="R252" s="794"/>
      <c r="S252" s="794"/>
      <c r="T252" s="794"/>
      <c r="U252" s="794"/>
      <c r="V252" s="794"/>
      <c r="W252" s="794"/>
      <c r="X252" s="794"/>
      <c r="Y252" s="794"/>
      <c r="Z252" s="794"/>
      <c r="AA252" s="794"/>
      <c r="AB252" s="795"/>
      <c r="AC252" s="793" t="s">
        <v>676</v>
      </c>
      <c r="AD252" s="794"/>
      <c r="AE252" s="794"/>
      <c r="AF252" s="794"/>
      <c r="AG252" s="794"/>
      <c r="AH252" s="794"/>
      <c r="AI252" s="794"/>
      <c r="AJ252" s="794"/>
      <c r="AK252" s="794"/>
      <c r="AL252" s="794"/>
      <c r="AM252" s="794"/>
      <c r="AN252" s="795"/>
      <c r="AO252" s="793" t="s">
        <v>676</v>
      </c>
      <c r="AP252" s="794"/>
      <c r="AQ252" s="794"/>
      <c r="AR252" s="794"/>
      <c r="AS252" s="794"/>
      <c r="AT252" s="794"/>
      <c r="AU252" s="794"/>
      <c r="AV252" s="794"/>
      <c r="AW252" s="794"/>
      <c r="AX252" s="796"/>
    </row>
    <row r="253" spans="1:52" ht="24.75" customHeight="1" x14ac:dyDescent="0.15">
      <c r="A253" s="585" t="s">
        <v>345</v>
      </c>
      <c r="B253" s="585"/>
      <c r="C253" s="585"/>
      <c r="D253" s="585"/>
      <c r="E253" s="793" t="s">
        <v>717</v>
      </c>
      <c r="F253" s="794"/>
      <c r="G253" s="794"/>
      <c r="H253" s="794"/>
      <c r="I253" s="794"/>
      <c r="J253" s="794"/>
      <c r="K253" s="794"/>
      <c r="L253" s="794"/>
      <c r="M253" s="794"/>
      <c r="N253" s="794"/>
      <c r="O253" s="794"/>
      <c r="P253" s="795"/>
      <c r="Q253" s="793" t="s">
        <v>676</v>
      </c>
      <c r="R253" s="794"/>
      <c r="S253" s="794"/>
      <c r="T253" s="794"/>
      <c r="U253" s="794"/>
      <c r="V253" s="794"/>
      <c r="W253" s="794"/>
      <c r="X253" s="794"/>
      <c r="Y253" s="794"/>
      <c r="Z253" s="794"/>
      <c r="AA253" s="794"/>
      <c r="AB253" s="795"/>
      <c r="AC253" s="793" t="s">
        <v>676</v>
      </c>
      <c r="AD253" s="794"/>
      <c r="AE253" s="794"/>
      <c r="AF253" s="794"/>
      <c r="AG253" s="794"/>
      <c r="AH253" s="794"/>
      <c r="AI253" s="794"/>
      <c r="AJ253" s="794"/>
      <c r="AK253" s="794"/>
      <c r="AL253" s="794"/>
      <c r="AM253" s="794"/>
      <c r="AN253" s="795"/>
      <c r="AO253" s="793" t="s">
        <v>676</v>
      </c>
      <c r="AP253" s="794"/>
      <c r="AQ253" s="794"/>
      <c r="AR253" s="794"/>
      <c r="AS253" s="794"/>
      <c r="AT253" s="794"/>
      <c r="AU253" s="794"/>
      <c r="AV253" s="794"/>
      <c r="AW253" s="794"/>
      <c r="AX253" s="796"/>
    </row>
    <row r="254" spans="1:52" ht="24.75" customHeight="1" x14ac:dyDescent="0.15">
      <c r="A254" s="585" t="s">
        <v>344</v>
      </c>
      <c r="B254" s="585"/>
      <c r="C254" s="585"/>
      <c r="D254" s="585"/>
      <c r="E254" s="793" t="s">
        <v>718</v>
      </c>
      <c r="F254" s="794"/>
      <c r="G254" s="794"/>
      <c r="H254" s="794"/>
      <c r="I254" s="794"/>
      <c r="J254" s="794"/>
      <c r="K254" s="794"/>
      <c r="L254" s="794"/>
      <c r="M254" s="794"/>
      <c r="N254" s="794"/>
      <c r="O254" s="794"/>
      <c r="P254" s="795"/>
      <c r="Q254" s="793" t="s">
        <v>676</v>
      </c>
      <c r="R254" s="794"/>
      <c r="S254" s="794"/>
      <c r="T254" s="794"/>
      <c r="U254" s="794"/>
      <c r="V254" s="794"/>
      <c r="W254" s="794"/>
      <c r="X254" s="794"/>
      <c r="Y254" s="794"/>
      <c r="Z254" s="794"/>
      <c r="AA254" s="794"/>
      <c r="AB254" s="795"/>
      <c r="AC254" s="793" t="s">
        <v>676</v>
      </c>
      <c r="AD254" s="794"/>
      <c r="AE254" s="794"/>
      <c r="AF254" s="794"/>
      <c r="AG254" s="794"/>
      <c r="AH254" s="794"/>
      <c r="AI254" s="794"/>
      <c r="AJ254" s="794"/>
      <c r="AK254" s="794"/>
      <c r="AL254" s="794"/>
      <c r="AM254" s="794"/>
      <c r="AN254" s="795"/>
      <c r="AO254" s="793" t="s">
        <v>676</v>
      </c>
      <c r="AP254" s="794"/>
      <c r="AQ254" s="794"/>
      <c r="AR254" s="794"/>
      <c r="AS254" s="794"/>
      <c r="AT254" s="794"/>
      <c r="AU254" s="794"/>
      <c r="AV254" s="794"/>
      <c r="AW254" s="794"/>
      <c r="AX254" s="796"/>
    </row>
    <row r="255" spans="1:52" ht="24.75" customHeight="1" x14ac:dyDescent="0.15">
      <c r="A255" s="585" t="s">
        <v>343</v>
      </c>
      <c r="B255" s="585"/>
      <c r="C255" s="585"/>
      <c r="D255" s="585"/>
      <c r="E255" s="793" t="s">
        <v>719</v>
      </c>
      <c r="F255" s="794"/>
      <c r="G255" s="794"/>
      <c r="H255" s="794"/>
      <c r="I255" s="794"/>
      <c r="J255" s="794"/>
      <c r="K255" s="794"/>
      <c r="L255" s="794"/>
      <c r="M255" s="794"/>
      <c r="N255" s="794"/>
      <c r="O255" s="794"/>
      <c r="P255" s="795"/>
      <c r="Q255" s="793" t="s">
        <v>676</v>
      </c>
      <c r="R255" s="794"/>
      <c r="S255" s="794"/>
      <c r="T255" s="794"/>
      <c r="U255" s="794"/>
      <c r="V255" s="794"/>
      <c r="W255" s="794"/>
      <c r="X255" s="794"/>
      <c r="Y255" s="794"/>
      <c r="Z255" s="794"/>
      <c r="AA255" s="794"/>
      <c r="AB255" s="795"/>
      <c r="AC255" s="793" t="s">
        <v>676</v>
      </c>
      <c r="AD255" s="794"/>
      <c r="AE255" s="794"/>
      <c r="AF255" s="794"/>
      <c r="AG255" s="794"/>
      <c r="AH255" s="794"/>
      <c r="AI255" s="794"/>
      <c r="AJ255" s="794"/>
      <c r="AK255" s="794"/>
      <c r="AL255" s="794"/>
      <c r="AM255" s="794"/>
      <c r="AN255" s="795"/>
      <c r="AO255" s="793" t="s">
        <v>676</v>
      </c>
      <c r="AP255" s="794"/>
      <c r="AQ255" s="794"/>
      <c r="AR255" s="794"/>
      <c r="AS255" s="794"/>
      <c r="AT255" s="794"/>
      <c r="AU255" s="794"/>
      <c r="AV255" s="794"/>
      <c r="AW255" s="794"/>
      <c r="AX255" s="796"/>
    </row>
    <row r="256" spans="1:52" ht="24.75" customHeight="1" x14ac:dyDescent="0.15">
      <c r="A256" s="585" t="s">
        <v>342</v>
      </c>
      <c r="B256" s="585"/>
      <c r="C256" s="585"/>
      <c r="D256" s="585"/>
      <c r="E256" s="793" t="s">
        <v>720</v>
      </c>
      <c r="F256" s="794"/>
      <c r="G256" s="794"/>
      <c r="H256" s="794"/>
      <c r="I256" s="794"/>
      <c r="J256" s="794"/>
      <c r="K256" s="794"/>
      <c r="L256" s="794"/>
      <c r="M256" s="794"/>
      <c r="N256" s="794"/>
      <c r="O256" s="794"/>
      <c r="P256" s="795"/>
      <c r="Q256" s="793" t="s">
        <v>676</v>
      </c>
      <c r="R256" s="794"/>
      <c r="S256" s="794"/>
      <c r="T256" s="794"/>
      <c r="U256" s="794"/>
      <c r="V256" s="794"/>
      <c r="W256" s="794"/>
      <c r="X256" s="794"/>
      <c r="Y256" s="794"/>
      <c r="Z256" s="794"/>
      <c r="AA256" s="794"/>
      <c r="AB256" s="795"/>
      <c r="AC256" s="793" t="s">
        <v>676</v>
      </c>
      <c r="AD256" s="794"/>
      <c r="AE256" s="794"/>
      <c r="AF256" s="794"/>
      <c r="AG256" s="794"/>
      <c r="AH256" s="794"/>
      <c r="AI256" s="794"/>
      <c r="AJ256" s="794"/>
      <c r="AK256" s="794"/>
      <c r="AL256" s="794"/>
      <c r="AM256" s="794"/>
      <c r="AN256" s="795"/>
      <c r="AO256" s="793" t="s">
        <v>676</v>
      </c>
      <c r="AP256" s="794"/>
      <c r="AQ256" s="794"/>
      <c r="AR256" s="794"/>
      <c r="AS256" s="794"/>
      <c r="AT256" s="794"/>
      <c r="AU256" s="794"/>
      <c r="AV256" s="794"/>
      <c r="AW256" s="794"/>
      <c r="AX256" s="796"/>
    </row>
    <row r="257" spans="1:50" ht="24.75" customHeight="1" x14ac:dyDescent="0.15">
      <c r="A257" s="585" t="s">
        <v>341</v>
      </c>
      <c r="B257" s="585"/>
      <c r="C257" s="585"/>
      <c r="D257" s="585"/>
      <c r="E257" s="793" t="s">
        <v>721</v>
      </c>
      <c r="F257" s="794"/>
      <c r="G257" s="794"/>
      <c r="H257" s="794"/>
      <c r="I257" s="794"/>
      <c r="J257" s="794"/>
      <c r="K257" s="794"/>
      <c r="L257" s="794"/>
      <c r="M257" s="794"/>
      <c r="N257" s="794"/>
      <c r="O257" s="794"/>
      <c r="P257" s="795"/>
      <c r="Q257" s="793" t="s">
        <v>676</v>
      </c>
      <c r="R257" s="794"/>
      <c r="S257" s="794"/>
      <c r="T257" s="794"/>
      <c r="U257" s="794"/>
      <c r="V257" s="794"/>
      <c r="W257" s="794"/>
      <c r="X257" s="794"/>
      <c r="Y257" s="794"/>
      <c r="Z257" s="794"/>
      <c r="AA257" s="794"/>
      <c r="AB257" s="795"/>
      <c r="AC257" s="793" t="s">
        <v>676</v>
      </c>
      <c r="AD257" s="794"/>
      <c r="AE257" s="794"/>
      <c r="AF257" s="794"/>
      <c r="AG257" s="794"/>
      <c r="AH257" s="794"/>
      <c r="AI257" s="794"/>
      <c r="AJ257" s="794"/>
      <c r="AK257" s="794"/>
      <c r="AL257" s="794"/>
      <c r="AM257" s="794"/>
      <c r="AN257" s="795"/>
      <c r="AO257" s="793" t="s">
        <v>676</v>
      </c>
      <c r="AP257" s="794"/>
      <c r="AQ257" s="794"/>
      <c r="AR257" s="794"/>
      <c r="AS257" s="794"/>
      <c r="AT257" s="794"/>
      <c r="AU257" s="794"/>
      <c r="AV257" s="794"/>
      <c r="AW257" s="794"/>
      <c r="AX257" s="796"/>
    </row>
    <row r="258" spans="1:50" ht="24.75" customHeight="1" x14ac:dyDescent="0.15">
      <c r="A258" s="585" t="s">
        <v>340</v>
      </c>
      <c r="B258" s="585"/>
      <c r="C258" s="585"/>
      <c r="D258" s="585"/>
      <c r="E258" s="793" t="s">
        <v>722</v>
      </c>
      <c r="F258" s="794"/>
      <c r="G258" s="794"/>
      <c r="H258" s="794"/>
      <c r="I258" s="794"/>
      <c r="J258" s="794"/>
      <c r="K258" s="794"/>
      <c r="L258" s="794"/>
      <c r="M258" s="794"/>
      <c r="N258" s="794"/>
      <c r="O258" s="794"/>
      <c r="P258" s="795"/>
      <c r="Q258" s="793" t="s">
        <v>676</v>
      </c>
      <c r="R258" s="794"/>
      <c r="S258" s="794"/>
      <c r="T258" s="794"/>
      <c r="U258" s="794"/>
      <c r="V258" s="794"/>
      <c r="W258" s="794"/>
      <c r="X258" s="794"/>
      <c r="Y258" s="794"/>
      <c r="Z258" s="794"/>
      <c r="AA258" s="794"/>
      <c r="AB258" s="795"/>
      <c r="AC258" s="793" t="s">
        <v>676</v>
      </c>
      <c r="AD258" s="794"/>
      <c r="AE258" s="794"/>
      <c r="AF258" s="794"/>
      <c r="AG258" s="794"/>
      <c r="AH258" s="794"/>
      <c r="AI258" s="794"/>
      <c r="AJ258" s="794"/>
      <c r="AK258" s="794"/>
      <c r="AL258" s="794"/>
      <c r="AM258" s="794"/>
      <c r="AN258" s="795"/>
      <c r="AO258" s="793" t="s">
        <v>676</v>
      </c>
      <c r="AP258" s="794"/>
      <c r="AQ258" s="794"/>
      <c r="AR258" s="794"/>
      <c r="AS258" s="794"/>
      <c r="AT258" s="794"/>
      <c r="AU258" s="794"/>
      <c r="AV258" s="794"/>
      <c r="AW258" s="794"/>
      <c r="AX258" s="796"/>
    </row>
    <row r="259" spans="1:50" ht="24.75" customHeight="1" x14ac:dyDescent="0.15">
      <c r="A259" s="585" t="s">
        <v>486</v>
      </c>
      <c r="B259" s="585"/>
      <c r="C259" s="585"/>
      <c r="D259" s="585"/>
      <c r="E259" s="811" t="s">
        <v>681</v>
      </c>
      <c r="F259" s="812"/>
      <c r="G259" s="812"/>
      <c r="H259" s="92" t="str">
        <f>IF(E259="","","-")</f>
        <v>-</v>
      </c>
      <c r="I259" s="812"/>
      <c r="J259" s="812"/>
      <c r="K259" s="92" t="str">
        <f>IF(I259="","","-")</f>
        <v/>
      </c>
      <c r="L259" s="808">
        <v>200</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5" t="s">
        <v>662</v>
      </c>
      <c r="B260" s="585"/>
      <c r="C260" s="585"/>
      <c r="D260" s="585"/>
      <c r="E260" s="811" t="s">
        <v>681</v>
      </c>
      <c r="F260" s="812"/>
      <c r="G260" s="812"/>
      <c r="H260" s="92"/>
      <c r="I260" s="812"/>
      <c r="J260" s="812"/>
      <c r="K260" s="92"/>
      <c r="L260" s="808">
        <v>205</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5" t="s">
        <v>454</v>
      </c>
      <c r="B261" s="585"/>
      <c r="C261" s="585"/>
      <c r="D261" s="585"/>
      <c r="E261" s="823">
        <v>2021</v>
      </c>
      <c r="F261" s="824"/>
      <c r="G261" s="812" t="s">
        <v>682</v>
      </c>
      <c r="H261" s="812"/>
      <c r="I261" s="812"/>
      <c r="J261" s="824">
        <v>20</v>
      </c>
      <c r="K261" s="824"/>
      <c r="L261" s="808">
        <v>211</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334</v>
      </c>
      <c r="B262" s="143"/>
      <c r="C262" s="143"/>
      <c r="D262" s="143"/>
      <c r="E262" s="143"/>
      <c r="F262" s="144"/>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336</v>
      </c>
      <c r="B301" s="829"/>
      <c r="C301" s="829"/>
      <c r="D301" s="829"/>
      <c r="E301" s="829"/>
      <c r="F301" s="830"/>
      <c r="G301" s="834" t="s">
        <v>724</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725</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726</v>
      </c>
      <c r="H303" s="847"/>
      <c r="I303" s="847"/>
      <c r="J303" s="847"/>
      <c r="K303" s="848"/>
      <c r="L303" s="849" t="s">
        <v>727</v>
      </c>
      <c r="M303" s="850"/>
      <c r="N303" s="850"/>
      <c r="O303" s="850"/>
      <c r="P303" s="850"/>
      <c r="Q303" s="850"/>
      <c r="R303" s="850"/>
      <c r="S303" s="850"/>
      <c r="T303" s="850"/>
      <c r="U303" s="850"/>
      <c r="V303" s="850"/>
      <c r="W303" s="850"/>
      <c r="X303" s="851"/>
      <c r="Y303" s="852">
        <v>328.3</v>
      </c>
      <c r="Z303" s="853"/>
      <c r="AA303" s="853"/>
      <c r="AB303" s="854"/>
      <c r="AC303" s="846" t="s">
        <v>728</v>
      </c>
      <c r="AD303" s="847"/>
      <c r="AE303" s="847"/>
      <c r="AF303" s="847"/>
      <c r="AG303" s="848"/>
      <c r="AH303" s="849" t="s">
        <v>730</v>
      </c>
      <c r="AI303" s="850"/>
      <c r="AJ303" s="850"/>
      <c r="AK303" s="850"/>
      <c r="AL303" s="850"/>
      <c r="AM303" s="850"/>
      <c r="AN303" s="850"/>
      <c r="AO303" s="850"/>
      <c r="AP303" s="850"/>
      <c r="AQ303" s="850"/>
      <c r="AR303" s="850"/>
      <c r="AS303" s="850"/>
      <c r="AT303" s="851"/>
      <c r="AU303" s="852">
        <v>344</v>
      </c>
      <c r="AV303" s="853"/>
      <c r="AW303" s="853"/>
      <c r="AX303" s="855"/>
    </row>
    <row r="304" spans="1:50" ht="24.75"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t="s">
        <v>729</v>
      </c>
      <c r="AD304" s="820"/>
      <c r="AE304" s="820"/>
      <c r="AF304" s="820"/>
      <c r="AG304" s="821"/>
      <c r="AH304" s="813" t="s">
        <v>731</v>
      </c>
      <c r="AI304" s="814"/>
      <c r="AJ304" s="814"/>
      <c r="AK304" s="814"/>
      <c r="AL304" s="814"/>
      <c r="AM304" s="814"/>
      <c r="AN304" s="814"/>
      <c r="AO304" s="814"/>
      <c r="AP304" s="814"/>
      <c r="AQ304" s="814"/>
      <c r="AR304" s="814"/>
      <c r="AS304" s="814"/>
      <c r="AT304" s="815"/>
      <c r="AU304" s="816">
        <v>3</v>
      </c>
      <c r="AV304" s="817"/>
      <c r="AW304" s="817"/>
      <c r="AX304" s="822"/>
    </row>
    <row r="305" spans="1:51" ht="24.75"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t="s">
        <v>726</v>
      </c>
      <c r="AD305" s="820"/>
      <c r="AE305" s="820"/>
      <c r="AF305" s="820"/>
      <c r="AG305" s="821"/>
      <c r="AH305" s="813" t="s">
        <v>731</v>
      </c>
      <c r="AI305" s="814"/>
      <c r="AJ305" s="814"/>
      <c r="AK305" s="814"/>
      <c r="AL305" s="814"/>
      <c r="AM305" s="814"/>
      <c r="AN305" s="814"/>
      <c r="AO305" s="814"/>
      <c r="AP305" s="814"/>
      <c r="AQ305" s="814"/>
      <c r="AR305" s="814"/>
      <c r="AS305" s="814"/>
      <c r="AT305" s="815"/>
      <c r="AU305" s="816">
        <v>1</v>
      </c>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328.3</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348</v>
      </c>
      <c r="AV313" s="862"/>
      <c r="AW313" s="862"/>
      <c r="AX313" s="864"/>
    </row>
    <row r="314" spans="1:51" ht="24.75" customHeight="1" x14ac:dyDescent="0.15">
      <c r="A314" s="831"/>
      <c r="B314" s="832"/>
      <c r="C314" s="832"/>
      <c r="D314" s="832"/>
      <c r="E314" s="832"/>
      <c r="F314" s="833"/>
      <c r="G314" s="834" t="s">
        <v>732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733</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15">
      <c r="A316" s="831"/>
      <c r="B316" s="832"/>
      <c r="C316" s="832"/>
      <c r="D316" s="832"/>
      <c r="E316" s="832"/>
      <c r="F316" s="833"/>
      <c r="G316" s="846" t="s">
        <v>729</v>
      </c>
      <c r="H316" s="847"/>
      <c r="I316" s="847"/>
      <c r="J316" s="847"/>
      <c r="K316" s="848"/>
      <c r="L316" s="849" t="s">
        <v>734</v>
      </c>
      <c r="M316" s="850"/>
      <c r="N316" s="850"/>
      <c r="O316" s="850"/>
      <c r="P316" s="850"/>
      <c r="Q316" s="850"/>
      <c r="R316" s="850"/>
      <c r="S316" s="850"/>
      <c r="T316" s="850"/>
      <c r="U316" s="850"/>
      <c r="V316" s="850"/>
      <c r="W316" s="850"/>
      <c r="X316" s="851"/>
      <c r="Y316" s="852">
        <v>2</v>
      </c>
      <c r="Z316" s="853"/>
      <c r="AA316" s="853"/>
      <c r="AB316" s="854"/>
      <c r="AC316" s="846" t="s">
        <v>676</v>
      </c>
      <c r="AD316" s="847"/>
      <c r="AE316" s="847"/>
      <c r="AF316" s="847"/>
      <c r="AG316" s="848"/>
      <c r="AH316" s="849" t="s">
        <v>735</v>
      </c>
      <c r="AI316" s="850"/>
      <c r="AJ316" s="850"/>
      <c r="AK316" s="850"/>
      <c r="AL316" s="850"/>
      <c r="AM316" s="850"/>
      <c r="AN316" s="850"/>
      <c r="AO316" s="850"/>
      <c r="AP316" s="850"/>
      <c r="AQ316" s="850"/>
      <c r="AR316" s="850"/>
      <c r="AS316" s="850"/>
      <c r="AT316" s="851"/>
      <c r="AU316" s="852">
        <v>1315.4</v>
      </c>
      <c r="AV316" s="853"/>
      <c r="AW316" s="853"/>
      <c r="AX316" s="855"/>
      <c r="AY316">
        <f t="shared" si="11"/>
        <v>2</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2</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1315.4</v>
      </c>
      <c r="AV326" s="862"/>
      <c r="AW326" s="862"/>
      <c r="AX326" s="864"/>
      <c r="AY326">
        <f t="shared" si="11"/>
        <v>2</v>
      </c>
    </row>
    <row r="327" spans="1:51" ht="24.75" customHeight="1" x14ac:dyDescent="0.15">
      <c r="A327" s="831"/>
      <c r="B327" s="832"/>
      <c r="C327" s="832"/>
      <c r="D327" s="832"/>
      <c r="E327" s="832"/>
      <c r="F327" s="833"/>
      <c r="G327" s="834" t="s">
        <v>736</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737</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2</v>
      </c>
    </row>
    <row r="328" spans="1:51" ht="24.75"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2</v>
      </c>
    </row>
    <row r="329" spans="1:51" ht="24.75" customHeight="1" x14ac:dyDescent="0.15">
      <c r="A329" s="831"/>
      <c r="B329" s="832"/>
      <c r="C329" s="832"/>
      <c r="D329" s="832"/>
      <c r="E329" s="832"/>
      <c r="F329" s="833"/>
      <c r="G329" s="846" t="s">
        <v>726</v>
      </c>
      <c r="H329" s="847"/>
      <c r="I329" s="847"/>
      <c r="J329" s="847"/>
      <c r="K329" s="848"/>
      <c r="L329" s="849" t="s">
        <v>738</v>
      </c>
      <c r="M329" s="850"/>
      <c r="N329" s="850"/>
      <c r="O329" s="850"/>
      <c r="P329" s="850"/>
      <c r="Q329" s="850"/>
      <c r="R329" s="850"/>
      <c r="S329" s="850"/>
      <c r="T329" s="850"/>
      <c r="U329" s="850"/>
      <c r="V329" s="850"/>
      <c r="W329" s="850"/>
      <c r="X329" s="851"/>
      <c r="Y329" s="852">
        <v>77</v>
      </c>
      <c r="Z329" s="853"/>
      <c r="AA329" s="853"/>
      <c r="AB329" s="854"/>
      <c r="AC329" s="846" t="s">
        <v>739</v>
      </c>
      <c r="AD329" s="847"/>
      <c r="AE329" s="847"/>
      <c r="AF329" s="847"/>
      <c r="AG329" s="848"/>
      <c r="AH329" s="849" t="s">
        <v>740</v>
      </c>
      <c r="AI329" s="850"/>
      <c r="AJ329" s="850"/>
      <c r="AK329" s="850"/>
      <c r="AL329" s="850"/>
      <c r="AM329" s="850"/>
      <c r="AN329" s="850"/>
      <c r="AO329" s="850"/>
      <c r="AP329" s="850"/>
      <c r="AQ329" s="850"/>
      <c r="AR329" s="850"/>
      <c r="AS329" s="850"/>
      <c r="AT329" s="851"/>
      <c r="AU329" s="852">
        <v>198</v>
      </c>
      <c r="AV329" s="853"/>
      <c r="AW329" s="853"/>
      <c r="AX329" s="855"/>
      <c r="AY329">
        <f t="shared" si="12"/>
        <v>2</v>
      </c>
    </row>
    <row r="330" spans="1:51" ht="24.75"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t="s">
        <v>729</v>
      </c>
      <c r="AD330" s="820"/>
      <c r="AE330" s="820"/>
      <c r="AF330" s="820"/>
      <c r="AG330" s="821"/>
      <c r="AH330" s="813" t="s">
        <v>741</v>
      </c>
      <c r="AI330" s="814"/>
      <c r="AJ330" s="814"/>
      <c r="AK330" s="814"/>
      <c r="AL330" s="814"/>
      <c r="AM330" s="814"/>
      <c r="AN330" s="814"/>
      <c r="AO330" s="814"/>
      <c r="AP330" s="814"/>
      <c r="AQ330" s="814"/>
      <c r="AR330" s="814"/>
      <c r="AS330" s="814"/>
      <c r="AT330" s="815"/>
      <c r="AU330" s="816">
        <v>4</v>
      </c>
      <c r="AV330" s="817"/>
      <c r="AW330" s="817"/>
      <c r="AX330" s="822"/>
      <c r="AY330">
        <f t="shared" si="12"/>
        <v>2</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2</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2</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2</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2</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2</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2</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2</v>
      </c>
    </row>
    <row r="338" spans="1:51" ht="24.75"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2</v>
      </c>
    </row>
    <row r="339" spans="1:51" ht="24.75"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77</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202</v>
      </c>
      <c r="AV339" s="862"/>
      <c r="AW339" s="862"/>
      <c r="AX339" s="864"/>
      <c r="AY339">
        <f t="shared" si="12"/>
        <v>2</v>
      </c>
    </row>
    <row r="340" spans="1:51" ht="24.75" customHeight="1" x14ac:dyDescent="0.15">
      <c r="A340" s="831"/>
      <c r="B340" s="832"/>
      <c r="C340" s="832"/>
      <c r="D340" s="832"/>
      <c r="E340" s="832"/>
      <c r="F340" s="833"/>
      <c r="G340" s="834" t="s">
        <v>742</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743</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2</v>
      </c>
    </row>
    <row r="341" spans="1:51" ht="24.75"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2</v>
      </c>
    </row>
    <row r="342" spans="1:51" s="16" customFormat="1" ht="24.75" customHeight="1" x14ac:dyDescent="0.15">
      <c r="A342" s="831"/>
      <c r="B342" s="832"/>
      <c r="C342" s="832"/>
      <c r="D342" s="832"/>
      <c r="E342" s="832"/>
      <c r="F342" s="833"/>
      <c r="G342" s="846" t="s">
        <v>726</v>
      </c>
      <c r="H342" s="847"/>
      <c r="I342" s="847"/>
      <c r="J342" s="847"/>
      <c r="K342" s="848"/>
      <c r="L342" s="849" t="s">
        <v>744</v>
      </c>
      <c r="M342" s="850"/>
      <c r="N342" s="850"/>
      <c r="O342" s="850"/>
      <c r="P342" s="850"/>
      <c r="Q342" s="850"/>
      <c r="R342" s="850"/>
      <c r="S342" s="850"/>
      <c r="T342" s="850"/>
      <c r="U342" s="850"/>
      <c r="V342" s="850"/>
      <c r="W342" s="850"/>
      <c r="X342" s="851"/>
      <c r="Y342" s="852">
        <v>30</v>
      </c>
      <c r="Z342" s="853"/>
      <c r="AA342" s="853"/>
      <c r="AB342" s="854"/>
      <c r="AC342" s="846" t="s">
        <v>739</v>
      </c>
      <c r="AD342" s="847"/>
      <c r="AE342" s="847"/>
      <c r="AF342" s="847"/>
      <c r="AG342" s="848"/>
      <c r="AH342" s="849" t="s">
        <v>745</v>
      </c>
      <c r="AI342" s="850"/>
      <c r="AJ342" s="850"/>
      <c r="AK342" s="850"/>
      <c r="AL342" s="850"/>
      <c r="AM342" s="850"/>
      <c r="AN342" s="850"/>
      <c r="AO342" s="850"/>
      <c r="AP342" s="850"/>
      <c r="AQ342" s="850"/>
      <c r="AR342" s="850"/>
      <c r="AS342" s="850"/>
      <c r="AT342" s="851"/>
      <c r="AU342" s="852">
        <v>14</v>
      </c>
      <c r="AV342" s="853"/>
      <c r="AW342" s="853"/>
      <c r="AX342" s="855"/>
      <c r="AY342">
        <f t="shared" ref="AY342:AY352" si="13">$AY$340</f>
        <v>2</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2</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2</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2</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2</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2</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2</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2</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2</v>
      </c>
    </row>
    <row r="351" spans="1:51" ht="24.75"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2</v>
      </c>
    </row>
    <row r="352" spans="1:51" ht="24.75"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30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14</v>
      </c>
      <c r="AV352" s="862"/>
      <c r="AW352" s="862"/>
      <c r="AX352" s="864"/>
      <c r="AY352">
        <f t="shared" si="13"/>
        <v>2</v>
      </c>
    </row>
    <row r="353" spans="1:51" ht="24.75" customHeight="1" thickBot="1" x14ac:dyDescent="0.2">
      <c r="A353" s="882" t="s">
        <v>647</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300</v>
      </c>
      <c r="AM353" s="886"/>
      <c r="AN353" s="886"/>
      <c r="AO353" s="94" t="s">
        <v>853</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267</v>
      </c>
      <c r="K358" s="585"/>
      <c r="L358" s="585"/>
      <c r="M358" s="585"/>
      <c r="N358" s="585"/>
      <c r="O358" s="585"/>
      <c r="P358" s="442" t="s">
        <v>25</v>
      </c>
      <c r="Q358" s="442"/>
      <c r="R358" s="442"/>
      <c r="S358" s="442"/>
      <c r="T358" s="442"/>
      <c r="U358" s="442"/>
      <c r="V358" s="442"/>
      <c r="W358" s="442"/>
      <c r="X358" s="442"/>
      <c r="Y358" s="889" t="s">
        <v>266</v>
      </c>
      <c r="Z358" s="890"/>
      <c r="AA358" s="890"/>
      <c r="AB358" s="890"/>
      <c r="AC358" s="888" t="s">
        <v>299</v>
      </c>
      <c r="AD358" s="888"/>
      <c r="AE358" s="888"/>
      <c r="AF358" s="888"/>
      <c r="AG358" s="888"/>
      <c r="AH358" s="889" t="s">
        <v>317</v>
      </c>
      <c r="AI358" s="887"/>
      <c r="AJ358" s="887"/>
      <c r="AK358" s="887"/>
      <c r="AL358" s="887" t="s">
        <v>19</v>
      </c>
      <c r="AM358" s="887"/>
      <c r="AN358" s="887"/>
      <c r="AO358" s="891"/>
      <c r="AP358" s="865" t="s">
        <v>268</v>
      </c>
      <c r="AQ358" s="865"/>
      <c r="AR358" s="865"/>
      <c r="AS358" s="865"/>
      <c r="AT358" s="865"/>
      <c r="AU358" s="865"/>
      <c r="AV358" s="865"/>
      <c r="AW358" s="865"/>
      <c r="AX358" s="865"/>
    </row>
    <row r="359" spans="1:51" ht="30" customHeight="1" x14ac:dyDescent="0.15">
      <c r="A359" s="866">
        <v>1</v>
      </c>
      <c r="B359" s="866">
        <v>1</v>
      </c>
      <c r="C359" s="867" t="s">
        <v>746</v>
      </c>
      <c r="D359" s="867"/>
      <c r="E359" s="867"/>
      <c r="F359" s="867"/>
      <c r="G359" s="867"/>
      <c r="H359" s="867"/>
      <c r="I359" s="867"/>
      <c r="J359" s="868">
        <v>6010001030519</v>
      </c>
      <c r="K359" s="869"/>
      <c r="L359" s="869"/>
      <c r="M359" s="869"/>
      <c r="N359" s="869"/>
      <c r="O359" s="869"/>
      <c r="P359" s="870" t="s">
        <v>756</v>
      </c>
      <c r="Q359" s="870"/>
      <c r="R359" s="870"/>
      <c r="S359" s="870"/>
      <c r="T359" s="870"/>
      <c r="U359" s="870"/>
      <c r="V359" s="870"/>
      <c r="W359" s="870"/>
      <c r="X359" s="870"/>
      <c r="Y359" s="871">
        <v>170.3</v>
      </c>
      <c r="Z359" s="872"/>
      <c r="AA359" s="872"/>
      <c r="AB359" s="873"/>
      <c r="AC359" s="874" t="s">
        <v>322</v>
      </c>
      <c r="AD359" s="875"/>
      <c r="AE359" s="875"/>
      <c r="AF359" s="875"/>
      <c r="AG359" s="875"/>
      <c r="AH359" s="876">
        <v>3</v>
      </c>
      <c r="AI359" s="877"/>
      <c r="AJ359" s="877"/>
      <c r="AK359" s="877"/>
      <c r="AL359" s="878">
        <v>96.8</v>
      </c>
      <c r="AM359" s="879"/>
      <c r="AN359" s="879"/>
      <c r="AO359" s="880"/>
      <c r="AP359" s="881"/>
      <c r="AQ359" s="881"/>
      <c r="AR359" s="881"/>
      <c r="AS359" s="881"/>
      <c r="AT359" s="881"/>
      <c r="AU359" s="881"/>
      <c r="AV359" s="881"/>
      <c r="AW359" s="881"/>
      <c r="AX359" s="881"/>
    </row>
    <row r="360" spans="1:51" ht="30" customHeight="1" x14ac:dyDescent="0.15">
      <c r="A360" s="866">
        <v>2</v>
      </c>
      <c r="B360" s="866">
        <v>1</v>
      </c>
      <c r="C360" s="892" t="s">
        <v>746</v>
      </c>
      <c r="D360" s="867"/>
      <c r="E360" s="867"/>
      <c r="F360" s="867"/>
      <c r="G360" s="867"/>
      <c r="H360" s="867"/>
      <c r="I360" s="867"/>
      <c r="J360" s="868">
        <v>6010001030519</v>
      </c>
      <c r="K360" s="869"/>
      <c r="L360" s="869"/>
      <c r="M360" s="869"/>
      <c r="N360" s="869"/>
      <c r="O360" s="869"/>
      <c r="P360" s="870" t="s">
        <v>756</v>
      </c>
      <c r="Q360" s="870"/>
      <c r="R360" s="870"/>
      <c r="S360" s="870"/>
      <c r="T360" s="870"/>
      <c r="U360" s="870"/>
      <c r="V360" s="870"/>
      <c r="W360" s="870"/>
      <c r="X360" s="870"/>
      <c r="Y360" s="871">
        <v>131.30000000000001</v>
      </c>
      <c r="Z360" s="872"/>
      <c r="AA360" s="872"/>
      <c r="AB360" s="873"/>
      <c r="AC360" s="874" t="s">
        <v>322</v>
      </c>
      <c r="AD360" s="875"/>
      <c r="AE360" s="875"/>
      <c r="AF360" s="875"/>
      <c r="AG360" s="875"/>
      <c r="AH360" s="876">
        <v>3</v>
      </c>
      <c r="AI360" s="877"/>
      <c r="AJ360" s="877"/>
      <c r="AK360" s="877"/>
      <c r="AL360" s="878">
        <v>98.7</v>
      </c>
      <c r="AM360" s="879"/>
      <c r="AN360" s="879"/>
      <c r="AO360" s="880"/>
      <c r="AP360" s="881"/>
      <c r="AQ360" s="881"/>
      <c r="AR360" s="881"/>
      <c r="AS360" s="881"/>
      <c r="AT360" s="881"/>
      <c r="AU360" s="881"/>
      <c r="AV360" s="881"/>
      <c r="AW360" s="881"/>
      <c r="AX360" s="881"/>
      <c r="AY360">
        <f>COUNTA($C$360)</f>
        <v>1</v>
      </c>
    </row>
    <row r="361" spans="1:51" ht="30" customHeight="1" x14ac:dyDescent="0.15">
      <c r="A361" s="866">
        <v>3</v>
      </c>
      <c r="B361" s="866">
        <v>1</v>
      </c>
      <c r="C361" s="892" t="s">
        <v>746</v>
      </c>
      <c r="D361" s="867"/>
      <c r="E361" s="867"/>
      <c r="F361" s="867"/>
      <c r="G361" s="867"/>
      <c r="H361" s="867"/>
      <c r="I361" s="867"/>
      <c r="J361" s="868">
        <v>6010001030519</v>
      </c>
      <c r="K361" s="869"/>
      <c r="L361" s="869"/>
      <c r="M361" s="869"/>
      <c r="N361" s="869"/>
      <c r="O361" s="869"/>
      <c r="P361" s="893" t="s">
        <v>756</v>
      </c>
      <c r="Q361" s="870"/>
      <c r="R361" s="870"/>
      <c r="S361" s="870"/>
      <c r="T361" s="870"/>
      <c r="U361" s="870"/>
      <c r="V361" s="870"/>
      <c r="W361" s="870"/>
      <c r="X361" s="870"/>
      <c r="Y361" s="871">
        <v>5.3</v>
      </c>
      <c r="Z361" s="872"/>
      <c r="AA361" s="872"/>
      <c r="AB361" s="873"/>
      <c r="AC361" s="874" t="s">
        <v>322</v>
      </c>
      <c r="AD361" s="875"/>
      <c r="AE361" s="875"/>
      <c r="AF361" s="875"/>
      <c r="AG361" s="875"/>
      <c r="AH361" s="894">
        <v>3</v>
      </c>
      <c r="AI361" s="895"/>
      <c r="AJ361" s="895"/>
      <c r="AK361" s="895"/>
      <c r="AL361" s="878">
        <v>98.7</v>
      </c>
      <c r="AM361" s="879"/>
      <c r="AN361" s="879"/>
      <c r="AO361" s="880"/>
      <c r="AP361" s="881"/>
      <c r="AQ361" s="881"/>
      <c r="AR361" s="881"/>
      <c r="AS361" s="881"/>
      <c r="AT361" s="881"/>
      <c r="AU361" s="881"/>
      <c r="AV361" s="881"/>
      <c r="AW361" s="881"/>
      <c r="AX361" s="881"/>
      <c r="AY361">
        <f>COUNTA($C$361)</f>
        <v>1</v>
      </c>
    </row>
    <row r="362" spans="1:51" ht="30" customHeight="1" x14ac:dyDescent="0.15">
      <c r="A362" s="866">
        <v>4</v>
      </c>
      <c r="B362" s="866">
        <v>1</v>
      </c>
      <c r="C362" s="892" t="s">
        <v>746</v>
      </c>
      <c r="D362" s="867"/>
      <c r="E362" s="867"/>
      <c r="F362" s="867"/>
      <c r="G362" s="867"/>
      <c r="H362" s="867"/>
      <c r="I362" s="867"/>
      <c r="J362" s="868">
        <v>6010001030519</v>
      </c>
      <c r="K362" s="869"/>
      <c r="L362" s="869"/>
      <c r="M362" s="869"/>
      <c r="N362" s="869"/>
      <c r="O362" s="869"/>
      <c r="P362" s="893" t="s">
        <v>756</v>
      </c>
      <c r="Q362" s="870"/>
      <c r="R362" s="870"/>
      <c r="S362" s="870"/>
      <c r="T362" s="870"/>
      <c r="U362" s="870"/>
      <c r="V362" s="870"/>
      <c r="W362" s="870"/>
      <c r="X362" s="870"/>
      <c r="Y362" s="871">
        <v>0.8</v>
      </c>
      <c r="Z362" s="872"/>
      <c r="AA362" s="872"/>
      <c r="AB362" s="873"/>
      <c r="AC362" s="874" t="s">
        <v>322</v>
      </c>
      <c r="AD362" s="875"/>
      <c r="AE362" s="875"/>
      <c r="AF362" s="875"/>
      <c r="AG362" s="875"/>
      <c r="AH362" s="894">
        <v>1</v>
      </c>
      <c r="AI362" s="895"/>
      <c r="AJ362" s="895"/>
      <c r="AK362" s="895"/>
      <c r="AL362" s="878">
        <v>95.8</v>
      </c>
      <c r="AM362" s="879"/>
      <c r="AN362" s="879"/>
      <c r="AO362" s="880"/>
      <c r="AP362" s="881"/>
      <c r="AQ362" s="881"/>
      <c r="AR362" s="881"/>
      <c r="AS362" s="881"/>
      <c r="AT362" s="881"/>
      <c r="AU362" s="881"/>
      <c r="AV362" s="881"/>
      <c r="AW362" s="881"/>
      <c r="AX362" s="881"/>
      <c r="AY362">
        <f>COUNTA($C$362)</f>
        <v>1</v>
      </c>
    </row>
    <row r="363" spans="1:51" ht="30" customHeight="1" x14ac:dyDescent="0.15">
      <c r="A363" s="866">
        <v>5</v>
      </c>
      <c r="B363" s="866">
        <v>1</v>
      </c>
      <c r="C363" s="892" t="s">
        <v>746</v>
      </c>
      <c r="D363" s="867"/>
      <c r="E363" s="867"/>
      <c r="F363" s="867"/>
      <c r="G363" s="867"/>
      <c r="H363" s="867"/>
      <c r="I363" s="867"/>
      <c r="J363" s="868">
        <v>6010001030519</v>
      </c>
      <c r="K363" s="869"/>
      <c r="L363" s="869"/>
      <c r="M363" s="869"/>
      <c r="N363" s="869"/>
      <c r="O363" s="869"/>
      <c r="P363" s="870" t="s">
        <v>756</v>
      </c>
      <c r="Q363" s="870"/>
      <c r="R363" s="870"/>
      <c r="S363" s="870"/>
      <c r="T363" s="870"/>
      <c r="U363" s="870"/>
      <c r="V363" s="870"/>
      <c r="W363" s="870"/>
      <c r="X363" s="870"/>
      <c r="Y363" s="871">
        <v>11.3</v>
      </c>
      <c r="Z363" s="872"/>
      <c r="AA363" s="872"/>
      <c r="AB363" s="873"/>
      <c r="AC363" s="874" t="s">
        <v>322</v>
      </c>
      <c r="AD363" s="875"/>
      <c r="AE363" s="875"/>
      <c r="AF363" s="875"/>
      <c r="AG363" s="875"/>
      <c r="AH363" s="894">
        <v>3</v>
      </c>
      <c r="AI363" s="895"/>
      <c r="AJ363" s="895"/>
      <c r="AK363" s="895"/>
      <c r="AL363" s="878">
        <v>99.7</v>
      </c>
      <c r="AM363" s="879"/>
      <c r="AN363" s="879"/>
      <c r="AO363" s="880"/>
      <c r="AP363" s="881"/>
      <c r="AQ363" s="881"/>
      <c r="AR363" s="881"/>
      <c r="AS363" s="881"/>
      <c r="AT363" s="881"/>
      <c r="AU363" s="881"/>
      <c r="AV363" s="881"/>
      <c r="AW363" s="881"/>
      <c r="AX363" s="881"/>
      <c r="AY363">
        <f>COUNTA($C$363)</f>
        <v>1</v>
      </c>
    </row>
    <row r="364" spans="1:51" ht="30" customHeight="1" x14ac:dyDescent="0.15">
      <c r="A364" s="866">
        <v>6</v>
      </c>
      <c r="B364" s="866">
        <v>1</v>
      </c>
      <c r="C364" s="892" t="s">
        <v>746</v>
      </c>
      <c r="D364" s="867"/>
      <c r="E364" s="867"/>
      <c r="F364" s="867"/>
      <c r="G364" s="867"/>
      <c r="H364" s="867"/>
      <c r="I364" s="867"/>
      <c r="J364" s="868">
        <v>6010001030519</v>
      </c>
      <c r="K364" s="869"/>
      <c r="L364" s="869"/>
      <c r="M364" s="869"/>
      <c r="N364" s="869"/>
      <c r="O364" s="869"/>
      <c r="P364" s="870" t="s">
        <v>756</v>
      </c>
      <c r="Q364" s="870"/>
      <c r="R364" s="870"/>
      <c r="S364" s="870"/>
      <c r="T364" s="870"/>
      <c r="U364" s="870"/>
      <c r="V364" s="870"/>
      <c r="W364" s="870"/>
      <c r="X364" s="870"/>
      <c r="Y364" s="871">
        <v>9.3000000000000007</v>
      </c>
      <c r="Z364" s="872"/>
      <c r="AA364" s="872"/>
      <c r="AB364" s="873"/>
      <c r="AC364" s="874" t="s">
        <v>322</v>
      </c>
      <c r="AD364" s="875"/>
      <c r="AE364" s="875"/>
      <c r="AF364" s="875"/>
      <c r="AG364" s="875"/>
      <c r="AH364" s="894">
        <v>2</v>
      </c>
      <c r="AI364" s="895"/>
      <c r="AJ364" s="895"/>
      <c r="AK364" s="895"/>
      <c r="AL364" s="878">
        <v>99.7</v>
      </c>
      <c r="AM364" s="879"/>
      <c r="AN364" s="879"/>
      <c r="AO364" s="880"/>
      <c r="AP364" s="881"/>
      <c r="AQ364" s="881"/>
      <c r="AR364" s="881"/>
      <c r="AS364" s="881"/>
      <c r="AT364" s="881"/>
      <c r="AU364" s="881"/>
      <c r="AV364" s="881"/>
      <c r="AW364" s="881"/>
      <c r="AX364" s="881"/>
      <c r="AY364">
        <f>COUNTA($C$364)</f>
        <v>1</v>
      </c>
    </row>
    <row r="365" spans="1:51" ht="30" customHeight="1" x14ac:dyDescent="0.15">
      <c r="A365" s="866">
        <v>7</v>
      </c>
      <c r="B365" s="866">
        <v>1</v>
      </c>
      <c r="C365" s="892" t="s">
        <v>747</v>
      </c>
      <c r="D365" s="867"/>
      <c r="E365" s="867"/>
      <c r="F365" s="867"/>
      <c r="G365" s="867"/>
      <c r="H365" s="867"/>
      <c r="I365" s="867"/>
      <c r="J365" s="868">
        <v>7020001028081</v>
      </c>
      <c r="K365" s="869"/>
      <c r="L365" s="869"/>
      <c r="M365" s="869"/>
      <c r="N365" s="869"/>
      <c r="O365" s="869"/>
      <c r="P365" s="870" t="s">
        <v>757</v>
      </c>
      <c r="Q365" s="870"/>
      <c r="R365" s="870"/>
      <c r="S365" s="870"/>
      <c r="T365" s="870"/>
      <c r="U365" s="870"/>
      <c r="V365" s="870"/>
      <c r="W365" s="870"/>
      <c r="X365" s="870"/>
      <c r="Y365" s="871">
        <v>156.80000000000001</v>
      </c>
      <c r="Z365" s="872"/>
      <c r="AA365" s="872"/>
      <c r="AB365" s="873"/>
      <c r="AC365" s="874" t="s">
        <v>322</v>
      </c>
      <c r="AD365" s="875"/>
      <c r="AE365" s="875"/>
      <c r="AF365" s="875"/>
      <c r="AG365" s="875"/>
      <c r="AH365" s="894">
        <v>1</v>
      </c>
      <c r="AI365" s="895"/>
      <c r="AJ365" s="895"/>
      <c r="AK365" s="895"/>
      <c r="AL365" s="878">
        <v>98.4</v>
      </c>
      <c r="AM365" s="879"/>
      <c r="AN365" s="879"/>
      <c r="AO365" s="880"/>
      <c r="AP365" s="881"/>
      <c r="AQ365" s="881"/>
      <c r="AR365" s="881"/>
      <c r="AS365" s="881"/>
      <c r="AT365" s="881"/>
      <c r="AU365" s="881"/>
      <c r="AV365" s="881"/>
      <c r="AW365" s="881"/>
      <c r="AX365" s="881"/>
      <c r="AY365">
        <f>COUNTA($C$365)</f>
        <v>1</v>
      </c>
    </row>
    <row r="366" spans="1:51" ht="30" customHeight="1" x14ac:dyDescent="0.15">
      <c r="A366" s="866">
        <v>8</v>
      </c>
      <c r="B366" s="866">
        <v>1</v>
      </c>
      <c r="C366" s="867" t="s">
        <v>747</v>
      </c>
      <c r="D366" s="867"/>
      <c r="E366" s="867"/>
      <c r="F366" s="867"/>
      <c r="G366" s="867"/>
      <c r="H366" s="867"/>
      <c r="I366" s="867"/>
      <c r="J366" s="868">
        <v>7020001028081</v>
      </c>
      <c r="K366" s="869"/>
      <c r="L366" s="869"/>
      <c r="M366" s="869"/>
      <c r="N366" s="869"/>
      <c r="O366" s="869"/>
      <c r="P366" s="870" t="s">
        <v>757</v>
      </c>
      <c r="Q366" s="870"/>
      <c r="R366" s="870"/>
      <c r="S366" s="870"/>
      <c r="T366" s="870"/>
      <c r="U366" s="870"/>
      <c r="V366" s="870"/>
      <c r="W366" s="870"/>
      <c r="X366" s="870"/>
      <c r="Y366" s="871">
        <v>102.5</v>
      </c>
      <c r="Z366" s="872"/>
      <c r="AA366" s="872"/>
      <c r="AB366" s="873"/>
      <c r="AC366" s="874" t="s">
        <v>322</v>
      </c>
      <c r="AD366" s="875"/>
      <c r="AE366" s="875"/>
      <c r="AF366" s="875"/>
      <c r="AG366" s="875"/>
      <c r="AH366" s="894">
        <v>2</v>
      </c>
      <c r="AI366" s="895"/>
      <c r="AJ366" s="895"/>
      <c r="AK366" s="895"/>
      <c r="AL366" s="878">
        <v>98.8</v>
      </c>
      <c r="AM366" s="879"/>
      <c r="AN366" s="879"/>
      <c r="AO366" s="880"/>
      <c r="AP366" s="881"/>
      <c r="AQ366" s="881"/>
      <c r="AR366" s="881"/>
      <c r="AS366" s="881"/>
      <c r="AT366" s="881"/>
      <c r="AU366" s="881"/>
      <c r="AV366" s="881"/>
      <c r="AW366" s="881"/>
      <c r="AX366" s="881"/>
      <c r="AY366">
        <f>COUNTA($C$366)</f>
        <v>1</v>
      </c>
    </row>
    <row r="367" spans="1:51" ht="30" customHeight="1" x14ac:dyDescent="0.15">
      <c r="A367" s="866">
        <v>9</v>
      </c>
      <c r="B367" s="866">
        <v>1</v>
      </c>
      <c r="C367" s="867" t="s">
        <v>747</v>
      </c>
      <c r="D367" s="867"/>
      <c r="E367" s="867"/>
      <c r="F367" s="867"/>
      <c r="G367" s="867"/>
      <c r="H367" s="867"/>
      <c r="I367" s="867"/>
      <c r="J367" s="868">
        <v>7020001028081</v>
      </c>
      <c r="K367" s="869"/>
      <c r="L367" s="869"/>
      <c r="M367" s="869"/>
      <c r="N367" s="869"/>
      <c r="O367" s="869"/>
      <c r="P367" s="870" t="s">
        <v>757</v>
      </c>
      <c r="Q367" s="870"/>
      <c r="R367" s="870"/>
      <c r="S367" s="870"/>
      <c r="T367" s="870"/>
      <c r="U367" s="870"/>
      <c r="V367" s="870"/>
      <c r="W367" s="870"/>
      <c r="X367" s="870"/>
      <c r="Y367" s="871">
        <v>13.2</v>
      </c>
      <c r="Z367" s="872"/>
      <c r="AA367" s="872"/>
      <c r="AB367" s="873"/>
      <c r="AC367" s="874" t="s">
        <v>322</v>
      </c>
      <c r="AD367" s="875"/>
      <c r="AE367" s="875"/>
      <c r="AF367" s="875"/>
      <c r="AG367" s="875"/>
      <c r="AH367" s="894">
        <v>2</v>
      </c>
      <c r="AI367" s="895"/>
      <c r="AJ367" s="895"/>
      <c r="AK367" s="895"/>
      <c r="AL367" s="878">
        <v>95.7</v>
      </c>
      <c r="AM367" s="879"/>
      <c r="AN367" s="879"/>
      <c r="AO367" s="880"/>
      <c r="AP367" s="881"/>
      <c r="AQ367" s="881"/>
      <c r="AR367" s="881"/>
      <c r="AS367" s="881"/>
      <c r="AT367" s="881"/>
      <c r="AU367" s="881"/>
      <c r="AV367" s="881"/>
      <c r="AW367" s="881"/>
      <c r="AX367" s="881"/>
      <c r="AY367">
        <f>COUNTA($C$367)</f>
        <v>1</v>
      </c>
    </row>
    <row r="368" spans="1:51" ht="30" customHeight="1" x14ac:dyDescent="0.15">
      <c r="A368" s="866">
        <v>10</v>
      </c>
      <c r="B368" s="866">
        <v>1</v>
      </c>
      <c r="C368" s="867" t="s">
        <v>747</v>
      </c>
      <c r="D368" s="867"/>
      <c r="E368" s="867"/>
      <c r="F368" s="867"/>
      <c r="G368" s="867"/>
      <c r="H368" s="867"/>
      <c r="I368" s="867"/>
      <c r="J368" s="868">
        <v>7020001028081</v>
      </c>
      <c r="K368" s="869"/>
      <c r="L368" s="869"/>
      <c r="M368" s="869"/>
      <c r="N368" s="869"/>
      <c r="O368" s="869"/>
      <c r="P368" s="870" t="s">
        <v>757</v>
      </c>
      <c r="Q368" s="870"/>
      <c r="R368" s="870"/>
      <c r="S368" s="870"/>
      <c r="T368" s="870"/>
      <c r="U368" s="870"/>
      <c r="V368" s="870"/>
      <c r="W368" s="870"/>
      <c r="X368" s="870"/>
      <c r="Y368" s="871">
        <v>8.8000000000000007</v>
      </c>
      <c r="Z368" s="872"/>
      <c r="AA368" s="872"/>
      <c r="AB368" s="873"/>
      <c r="AC368" s="874" t="s">
        <v>322</v>
      </c>
      <c r="AD368" s="875"/>
      <c r="AE368" s="875"/>
      <c r="AF368" s="875"/>
      <c r="AG368" s="875"/>
      <c r="AH368" s="894">
        <v>1</v>
      </c>
      <c r="AI368" s="895"/>
      <c r="AJ368" s="895"/>
      <c r="AK368" s="895"/>
      <c r="AL368" s="878">
        <v>89.7</v>
      </c>
      <c r="AM368" s="879"/>
      <c r="AN368" s="879"/>
      <c r="AO368" s="880"/>
      <c r="AP368" s="881"/>
      <c r="AQ368" s="881"/>
      <c r="AR368" s="881"/>
      <c r="AS368" s="881"/>
      <c r="AT368" s="881"/>
      <c r="AU368" s="881"/>
      <c r="AV368" s="881"/>
      <c r="AW368" s="881"/>
      <c r="AX368" s="881"/>
      <c r="AY368">
        <f>COUNTA($C$368)</f>
        <v>1</v>
      </c>
    </row>
    <row r="369" spans="1:51" ht="30" customHeight="1" x14ac:dyDescent="0.15">
      <c r="A369" s="866">
        <v>11</v>
      </c>
      <c r="B369" s="866">
        <v>1</v>
      </c>
      <c r="C369" s="867" t="s">
        <v>747</v>
      </c>
      <c r="D369" s="867"/>
      <c r="E369" s="867"/>
      <c r="F369" s="867"/>
      <c r="G369" s="867"/>
      <c r="H369" s="867"/>
      <c r="I369" s="867"/>
      <c r="J369" s="868">
        <v>7020001028081</v>
      </c>
      <c r="K369" s="869"/>
      <c r="L369" s="869"/>
      <c r="M369" s="869"/>
      <c r="N369" s="869"/>
      <c r="O369" s="869"/>
      <c r="P369" s="870" t="s">
        <v>757</v>
      </c>
      <c r="Q369" s="870"/>
      <c r="R369" s="870"/>
      <c r="S369" s="870"/>
      <c r="T369" s="870"/>
      <c r="U369" s="870"/>
      <c r="V369" s="870"/>
      <c r="W369" s="870"/>
      <c r="X369" s="870"/>
      <c r="Y369" s="871">
        <v>6.7</v>
      </c>
      <c r="Z369" s="872"/>
      <c r="AA369" s="872"/>
      <c r="AB369" s="873"/>
      <c r="AC369" s="874" t="s">
        <v>322</v>
      </c>
      <c r="AD369" s="875"/>
      <c r="AE369" s="875"/>
      <c r="AF369" s="875"/>
      <c r="AG369" s="875"/>
      <c r="AH369" s="894">
        <v>1</v>
      </c>
      <c r="AI369" s="895"/>
      <c r="AJ369" s="895"/>
      <c r="AK369" s="895"/>
      <c r="AL369" s="878">
        <v>94.8</v>
      </c>
      <c r="AM369" s="879"/>
      <c r="AN369" s="879"/>
      <c r="AO369" s="880"/>
      <c r="AP369" s="881"/>
      <c r="AQ369" s="881"/>
      <c r="AR369" s="881"/>
      <c r="AS369" s="881"/>
      <c r="AT369" s="881"/>
      <c r="AU369" s="881"/>
      <c r="AV369" s="881"/>
      <c r="AW369" s="881"/>
      <c r="AX369" s="881"/>
      <c r="AY369">
        <f>COUNTA($C$369)</f>
        <v>1</v>
      </c>
    </row>
    <row r="370" spans="1:51" ht="30" customHeight="1" x14ac:dyDescent="0.15">
      <c r="A370" s="866">
        <v>12</v>
      </c>
      <c r="B370" s="866">
        <v>1</v>
      </c>
      <c r="C370" s="867" t="s">
        <v>747</v>
      </c>
      <c r="D370" s="867"/>
      <c r="E370" s="867"/>
      <c r="F370" s="867"/>
      <c r="G370" s="867"/>
      <c r="H370" s="867"/>
      <c r="I370" s="867"/>
      <c r="J370" s="868">
        <v>7020001028081</v>
      </c>
      <c r="K370" s="869"/>
      <c r="L370" s="869"/>
      <c r="M370" s="869"/>
      <c r="N370" s="869"/>
      <c r="O370" s="869"/>
      <c r="P370" s="870" t="s">
        <v>757</v>
      </c>
      <c r="Q370" s="870"/>
      <c r="R370" s="870"/>
      <c r="S370" s="870"/>
      <c r="T370" s="870"/>
      <c r="U370" s="870"/>
      <c r="V370" s="870"/>
      <c r="W370" s="870"/>
      <c r="X370" s="870"/>
      <c r="Y370" s="871">
        <v>2.5</v>
      </c>
      <c r="Z370" s="872"/>
      <c r="AA370" s="872"/>
      <c r="AB370" s="873"/>
      <c r="AC370" s="874" t="s">
        <v>322</v>
      </c>
      <c r="AD370" s="875"/>
      <c r="AE370" s="875"/>
      <c r="AF370" s="875"/>
      <c r="AG370" s="875"/>
      <c r="AH370" s="894">
        <v>1</v>
      </c>
      <c r="AI370" s="895"/>
      <c r="AJ370" s="895"/>
      <c r="AK370" s="895"/>
      <c r="AL370" s="878">
        <v>97.4</v>
      </c>
      <c r="AM370" s="879"/>
      <c r="AN370" s="879"/>
      <c r="AO370" s="880"/>
      <c r="AP370" s="881"/>
      <c r="AQ370" s="881"/>
      <c r="AR370" s="881"/>
      <c r="AS370" s="881"/>
      <c r="AT370" s="881"/>
      <c r="AU370" s="881"/>
      <c r="AV370" s="881"/>
      <c r="AW370" s="881"/>
      <c r="AX370" s="881"/>
      <c r="AY370">
        <f>COUNTA($C$370)</f>
        <v>1</v>
      </c>
    </row>
    <row r="371" spans="1:51" ht="30" customHeight="1" x14ac:dyDescent="0.15">
      <c r="A371" s="866">
        <v>13</v>
      </c>
      <c r="B371" s="866">
        <v>1</v>
      </c>
      <c r="C371" s="867" t="s">
        <v>748</v>
      </c>
      <c r="D371" s="867"/>
      <c r="E371" s="867"/>
      <c r="F371" s="867"/>
      <c r="G371" s="867"/>
      <c r="H371" s="867"/>
      <c r="I371" s="867"/>
      <c r="J371" s="868">
        <v>7250001006915</v>
      </c>
      <c r="K371" s="869"/>
      <c r="L371" s="869"/>
      <c r="M371" s="869"/>
      <c r="N371" s="869"/>
      <c r="O371" s="869"/>
      <c r="P371" s="870" t="s">
        <v>757</v>
      </c>
      <c r="Q371" s="870"/>
      <c r="R371" s="870"/>
      <c r="S371" s="870"/>
      <c r="T371" s="870"/>
      <c r="U371" s="870"/>
      <c r="V371" s="870"/>
      <c r="W371" s="870"/>
      <c r="X371" s="870"/>
      <c r="Y371" s="871">
        <v>221.7</v>
      </c>
      <c r="Z371" s="872"/>
      <c r="AA371" s="872"/>
      <c r="AB371" s="873"/>
      <c r="AC371" s="874" t="s">
        <v>322</v>
      </c>
      <c r="AD371" s="875"/>
      <c r="AE371" s="875"/>
      <c r="AF371" s="875"/>
      <c r="AG371" s="875"/>
      <c r="AH371" s="894">
        <v>1</v>
      </c>
      <c r="AI371" s="895"/>
      <c r="AJ371" s="895"/>
      <c r="AK371" s="895"/>
      <c r="AL371" s="878">
        <v>99.8</v>
      </c>
      <c r="AM371" s="879"/>
      <c r="AN371" s="879"/>
      <c r="AO371" s="880"/>
      <c r="AP371" s="881"/>
      <c r="AQ371" s="881"/>
      <c r="AR371" s="881"/>
      <c r="AS371" s="881"/>
      <c r="AT371" s="881"/>
      <c r="AU371" s="881"/>
      <c r="AV371" s="881"/>
      <c r="AW371" s="881"/>
      <c r="AX371" s="881"/>
      <c r="AY371">
        <f>COUNTA($C$371)</f>
        <v>1</v>
      </c>
    </row>
    <row r="372" spans="1:51" ht="30" customHeight="1" x14ac:dyDescent="0.15">
      <c r="A372" s="866">
        <v>14</v>
      </c>
      <c r="B372" s="866">
        <v>1</v>
      </c>
      <c r="C372" s="867" t="s">
        <v>748</v>
      </c>
      <c r="D372" s="867"/>
      <c r="E372" s="867"/>
      <c r="F372" s="867"/>
      <c r="G372" s="867"/>
      <c r="H372" s="867"/>
      <c r="I372" s="867"/>
      <c r="J372" s="868">
        <v>7250001006915</v>
      </c>
      <c r="K372" s="869"/>
      <c r="L372" s="869"/>
      <c r="M372" s="869"/>
      <c r="N372" s="869"/>
      <c r="O372" s="869"/>
      <c r="P372" s="870" t="s">
        <v>757</v>
      </c>
      <c r="Q372" s="870"/>
      <c r="R372" s="870"/>
      <c r="S372" s="870"/>
      <c r="T372" s="870"/>
      <c r="U372" s="870"/>
      <c r="V372" s="870"/>
      <c r="W372" s="870"/>
      <c r="X372" s="870"/>
      <c r="Y372" s="871">
        <v>10.7</v>
      </c>
      <c r="Z372" s="872"/>
      <c r="AA372" s="872"/>
      <c r="AB372" s="873"/>
      <c r="AC372" s="874" t="s">
        <v>322</v>
      </c>
      <c r="AD372" s="875"/>
      <c r="AE372" s="875"/>
      <c r="AF372" s="875"/>
      <c r="AG372" s="875"/>
      <c r="AH372" s="894">
        <v>2</v>
      </c>
      <c r="AI372" s="895"/>
      <c r="AJ372" s="895"/>
      <c r="AK372" s="895"/>
      <c r="AL372" s="878">
        <v>99.7</v>
      </c>
      <c r="AM372" s="879"/>
      <c r="AN372" s="879"/>
      <c r="AO372" s="880"/>
      <c r="AP372" s="881"/>
      <c r="AQ372" s="881"/>
      <c r="AR372" s="881"/>
      <c r="AS372" s="881"/>
      <c r="AT372" s="881"/>
      <c r="AU372" s="881"/>
      <c r="AV372" s="881"/>
      <c r="AW372" s="881"/>
      <c r="AX372" s="881"/>
      <c r="AY372">
        <f>COUNTA($C$372)</f>
        <v>1</v>
      </c>
    </row>
    <row r="373" spans="1:51" ht="30" customHeight="1" x14ac:dyDescent="0.15">
      <c r="A373" s="866">
        <v>15</v>
      </c>
      <c r="B373" s="866">
        <v>1</v>
      </c>
      <c r="C373" s="867" t="s">
        <v>749</v>
      </c>
      <c r="D373" s="867"/>
      <c r="E373" s="867"/>
      <c r="F373" s="867"/>
      <c r="G373" s="867"/>
      <c r="H373" s="867"/>
      <c r="I373" s="867"/>
      <c r="J373" s="868">
        <v>2080401006082</v>
      </c>
      <c r="K373" s="869"/>
      <c r="L373" s="869"/>
      <c r="M373" s="869"/>
      <c r="N373" s="869"/>
      <c r="O373" s="869"/>
      <c r="P373" s="870" t="s">
        <v>757</v>
      </c>
      <c r="Q373" s="870"/>
      <c r="R373" s="870"/>
      <c r="S373" s="870"/>
      <c r="T373" s="870"/>
      <c r="U373" s="870"/>
      <c r="V373" s="870"/>
      <c r="W373" s="870"/>
      <c r="X373" s="870"/>
      <c r="Y373" s="871">
        <v>228.7</v>
      </c>
      <c r="Z373" s="872"/>
      <c r="AA373" s="872"/>
      <c r="AB373" s="873"/>
      <c r="AC373" s="874" t="s">
        <v>322</v>
      </c>
      <c r="AD373" s="875"/>
      <c r="AE373" s="875"/>
      <c r="AF373" s="875"/>
      <c r="AG373" s="875"/>
      <c r="AH373" s="894">
        <v>1</v>
      </c>
      <c r="AI373" s="895"/>
      <c r="AJ373" s="895"/>
      <c r="AK373" s="895"/>
      <c r="AL373" s="878">
        <v>99</v>
      </c>
      <c r="AM373" s="879"/>
      <c r="AN373" s="879"/>
      <c r="AO373" s="880"/>
      <c r="AP373" s="881"/>
      <c r="AQ373" s="881"/>
      <c r="AR373" s="881"/>
      <c r="AS373" s="881"/>
      <c r="AT373" s="881"/>
      <c r="AU373" s="881"/>
      <c r="AV373" s="881"/>
      <c r="AW373" s="881"/>
      <c r="AX373" s="881"/>
      <c r="AY373">
        <f>COUNTA($C$373)</f>
        <v>1</v>
      </c>
    </row>
    <row r="374" spans="1:51" ht="30" customHeight="1" x14ac:dyDescent="0.15">
      <c r="A374" s="866">
        <v>16</v>
      </c>
      <c r="B374" s="866">
        <v>1</v>
      </c>
      <c r="C374" s="867" t="s">
        <v>750</v>
      </c>
      <c r="D374" s="867"/>
      <c r="E374" s="867"/>
      <c r="F374" s="867"/>
      <c r="G374" s="867"/>
      <c r="H374" s="867"/>
      <c r="I374" s="867"/>
      <c r="J374" s="868">
        <v>8010701012863</v>
      </c>
      <c r="K374" s="869"/>
      <c r="L374" s="869"/>
      <c r="M374" s="869"/>
      <c r="N374" s="869"/>
      <c r="O374" s="869"/>
      <c r="P374" s="870" t="s">
        <v>758</v>
      </c>
      <c r="Q374" s="870"/>
      <c r="R374" s="870"/>
      <c r="S374" s="870"/>
      <c r="T374" s="870"/>
      <c r="U374" s="870"/>
      <c r="V374" s="870"/>
      <c r="W374" s="870"/>
      <c r="X374" s="870"/>
      <c r="Y374" s="871">
        <v>92.5</v>
      </c>
      <c r="Z374" s="872"/>
      <c r="AA374" s="872"/>
      <c r="AB374" s="873"/>
      <c r="AC374" s="874" t="s">
        <v>322</v>
      </c>
      <c r="AD374" s="875"/>
      <c r="AE374" s="875"/>
      <c r="AF374" s="875"/>
      <c r="AG374" s="875"/>
      <c r="AH374" s="894">
        <v>2</v>
      </c>
      <c r="AI374" s="895"/>
      <c r="AJ374" s="895"/>
      <c r="AK374" s="895"/>
      <c r="AL374" s="878">
        <v>96.9</v>
      </c>
      <c r="AM374" s="879"/>
      <c r="AN374" s="879"/>
      <c r="AO374" s="880"/>
      <c r="AP374" s="881"/>
      <c r="AQ374" s="881"/>
      <c r="AR374" s="881"/>
      <c r="AS374" s="881"/>
      <c r="AT374" s="881"/>
      <c r="AU374" s="881"/>
      <c r="AV374" s="881"/>
      <c r="AW374" s="881"/>
      <c r="AX374" s="881"/>
      <c r="AY374">
        <f>COUNTA($C$374)</f>
        <v>1</v>
      </c>
    </row>
    <row r="375" spans="1:51" s="16" customFormat="1" ht="30" customHeight="1" x14ac:dyDescent="0.15">
      <c r="A375" s="866">
        <v>17</v>
      </c>
      <c r="B375" s="866">
        <v>1</v>
      </c>
      <c r="C375" s="867" t="s">
        <v>750</v>
      </c>
      <c r="D375" s="867"/>
      <c r="E375" s="867"/>
      <c r="F375" s="867"/>
      <c r="G375" s="867"/>
      <c r="H375" s="867"/>
      <c r="I375" s="867"/>
      <c r="J375" s="868">
        <v>8010701012863</v>
      </c>
      <c r="K375" s="869"/>
      <c r="L375" s="869"/>
      <c r="M375" s="869"/>
      <c r="N375" s="869"/>
      <c r="O375" s="869"/>
      <c r="P375" s="870" t="s">
        <v>758</v>
      </c>
      <c r="Q375" s="870"/>
      <c r="R375" s="870"/>
      <c r="S375" s="870"/>
      <c r="T375" s="870"/>
      <c r="U375" s="870"/>
      <c r="V375" s="870"/>
      <c r="W375" s="870"/>
      <c r="X375" s="870"/>
      <c r="Y375" s="871">
        <v>116.9</v>
      </c>
      <c r="Z375" s="872"/>
      <c r="AA375" s="872"/>
      <c r="AB375" s="873"/>
      <c r="AC375" s="874" t="s">
        <v>322</v>
      </c>
      <c r="AD375" s="875"/>
      <c r="AE375" s="875"/>
      <c r="AF375" s="875"/>
      <c r="AG375" s="875"/>
      <c r="AH375" s="894">
        <v>2</v>
      </c>
      <c r="AI375" s="895"/>
      <c r="AJ375" s="895"/>
      <c r="AK375" s="895"/>
      <c r="AL375" s="878">
        <v>89.7</v>
      </c>
      <c r="AM375" s="879"/>
      <c r="AN375" s="879"/>
      <c r="AO375" s="880"/>
      <c r="AP375" s="881"/>
      <c r="AQ375" s="881"/>
      <c r="AR375" s="881"/>
      <c r="AS375" s="881"/>
      <c r="AT375" s="881"/>
      <c r="AU375" s="881"/>
      <c r="AV375" s="881"/>
      <c r="AW375" s="881"/>
      <c r="AX375" s="881"/>
      <c r="AY375">
        <f>COUNTA($C$375)</f>
        <v>1</v>
      </c>
    </row>
    <row r="376" spans="1:51" ht="30" customHeight="1" x14ac:dyDescent="0.15">
      <c r="A376" s="866">
        <v>18</v>
      </c>
      <c r="B376" s="866">
        <v>1</v>
      </c>
      <c r="C376" s="867" t="s">
        <v>751</v>
      </c>
      <c r="D376" s="867"/>
      <c r="E376" s="867"/>
      <c r="F376" s="867"/>
      <c r="G376" s="867"/>
      <c r="H376" s="867"/>
      <c r="I376" s="867"/>
      <c r="J376" s="868">
        <v>4360001026979</v>
      </c>
      <c r="K376" s="869"/>
      <c r="L376" s="869"/>
      <c r="M376" s="869"/>
      <c r="N376" s="869"/>
      <c r="O376" s="869"/>
      <c r="P376" s="870" t="s">
        <v>759</v>
      </c>
      <c r="Q376" s="870"/>
      <c r="R376" s="870"/>
      <c r="S376" s="870"/>
      <c r="T376" s="870"/>
      <c r="U376" s="870"/>
      <c r="V376" s="870"/>
      <c r="W376" s="870"/>
      <c r="X376" s="870"/>
      <c r="Y376" s="871">
        <v>180.4</v>
      </c>
      <c r="Z376" s="872"/>
      <c r="AA376" s="872"/>
      <c r="AB376" s="873"/>
      <c r="AC376" s="874" t="s">
        <v>323</v>
      </c>
      <c r="AD376" s="875"/>
      <c r="AE376" s="875"/>
      <c r="AF376" s="875"/>
      <c r="AG376" s="875"/>
      <c r="AH376" s="894">
        <v>2</v>
      </c>
      <c r="AI376" s="895"/>
      <c r="AJ376" s="895"/>
      <c r="AK376" s="895"/>
      <c r="AL376" s="878">
        <v>92.2</v>
      </c>
      <c r="AM376" s="879"/>
      <c r="AN376" s="879"/>
      <c r="AO376" s="880"/>
      <c r="AP376" s="881"/>
      <c r="AQ376" s="881"/>
      <c r="AR376" s="881"/>
      <c r="AS376" s="881"/>
      <c r="AT376" s="881"/>
      <c r="AU376" s="881"/>
      <c r="AV376" s="881"/>
      <c r="AW376" s="881"/>
      <c r="AX376" s="881"/>
      <c r="AY376">
        <f>COUNTA($C$376)</f>
        <v>1</v>
      </c>
    </row>
    <row r="377" spans="1:51" ht="30" customHeight="1" x14ac:dyDescent="0.15">
      <c r="A377" s="866">
        <v>19</v>
      </c>
      <c r="B377" s="866">
        <v>1</v>
      </c>
      <c r="C377" s="867" t="s">
        <v>752</v>
      </c>
      <c r="D377" s="867"/>
      <c r="E377" s="867"/>
      <c r="F377" s="867"/>
      <c r="G377" s="867"/>
      <c r="H377" s="867"/>
      <c r="I377" s="867"/>
      <c r="J377" s="868">
        <v>7120001071567</v>
      </c>
      <c r="K377" s="869"/>
      <c r="L377" s="869"/>
      <c r="M377" s="869"/>
      <c r="N377" s="869"/>
      <c r="O377" s="869"/>
      <c r="P377" s="870" t="s">
        <v>757</v>
      </c>
      <c r="Q377" s="870"/>
      <c r="R377" s="870"/>
      <c r="S377" s="870"/>
      <c r="T377" s="870"/>
      <c r="U377" s="870"/>
      <c r="V377" s="870"/>
      <c r="W377" s="870"/>
      <c r="X377" s="870"/>
      <c r="Y377" s="871">
        <v>144.9</v>
      </c>
      <c r="Z377" s="872"/>
      <c r="AA377" s="872"/>
      <c r="AB377" s="873"/>
      <c r="AC377" s="874" t="s">
        <v>322</v>
      </c>
      <c r="AD377" s="875"/>
      <c r="AE377" s="875"/>
      <c r="AF377" s="875"/>
      <c r="AG377" s="875"/>
      <c r="AH377" s="894">
        <v>2</v>
      </c>
      <c r="AI377" s="895"/>
      <c r="AJ377" s="895"/>
      <c r="AK377" s="895"/>
      <c r="AL377" s="878">
        <v>77</v>
      </c>
      <c r="AM377" s="879"/>
      <c r="AN377" s="879"/>
      <c r="AO377" s="880"/>
      <c r="AP377" s="881"/>
      <c r="AQ377" s="881"/>
      <c r="AR377" s="881"/>
      <c r="AS377" s="881"/>
      <c r="AT377" s="881"/>
      <c r="AU377" s="881"/>
      <c r="AV377" s="881"/>
      <c r="AW377" s="881"/>
      <c r="AX377" s="881"/>
      <c r="AY377">
        <f>COUNTA($C$377)</f>
        <v>1</v>
      </c>
    </row>
    <row r="378" spans="1:51" ht="30" customHeight="1" x14ac:dyDescent="0.15">
      <c r="A378" s="866">
        <v>20</v>
      </c>
      <c r="B378" s="866">
        <v>1</v>
      </c>
      <c r="C378" s="867" t="s">
        <v>753</v>
      </c>
      <c r="D378" s="867"/>
      <c r="E378" s="867"/>
      <c r="F378" s="867"/>
      <c r="G378" s="867"/>
      <c r="H378" s="867"/>
      <c r="I378" s="867"/>
      <c r="J378" s="868">
        <v>5010001012451</v>
      </c>
      <c r="K378" s="869"/>
      <c r="L378" s="869"/>
      <c r="M378" s="869"/>
      <c r="N378" s="869"/>
      <c r="O378" s="869"/>
      <c r="P378" s="870" t="s">
        <v>756</v>
      </c>
      <c r="Q378" s="870"/>
      <c r="R378" s="870"/>
      <c r="S378" s="870"/>
      <c r="T378" s="870"/>
      <c r="U378" s="870"/>
      <c r="V378" s="870"/>
      <c r="W378" s="870"/>
      <c r="X378" s="870"/>
      <c r="Y378" s="871">
        <v>134.5</v>
      </c>
      <c r="Z378" s="872"/>
      <c r="AA378" s="872"/>
      <c r="AB378" s="873"/>
      <c r="AC378" s="874" t="s">
        <v>322</v>
      </c>
      <c r="AD378" s="875"/>
      <c r="AE378" s="875"/>
      <c r="AF378" s="875"/>
      <c r="AG378" s="875"/>
      <c r="AH378" s="894">
        <v>3</v>
      </c>
      <c r="AI378" s="895"/>
      <c r="AJ378" s="895"/>
      <c r="AK378" s="895"/>
      <c r="AL378" s="878">
        <v>99.7</v>
      </c>
      <c r="AM378" s="879"/>
      <c r="AN378" s="879"/>
      <c r="AO378" s="880"/>
      <c r="AP378" s="881"/>
      <c r="AQ378" s="881"/>
      <c r="AR378" s="881"/>
      <c r="AS378" s="881"/>
      <c r="AT378" s="881"/>
      <c r="AU378" s="881"/>
      <c r="AV378" s="881"/>
      <c r="AW378" s="881"/>
      <c r="AX378" s="881"/>
      <c r="AY378">
        <f>COUNTA($C$378)</f>
        <v>1</v>
      </c>
    </row>
    <row r="379" spans="1:51" ht="30" customHeight="1" x14ac:dyDescent="0.15">
      <c r="A379" s="866">
        <v>21</v>
      </c>
      <c r="B379" s="866">
        <v>1</v>
      </c>
      <c r="C379" s="867" t="s">
        <v>754</v>
      </c>
      <c r="D379" s="867"/>
      <c r="E379" s="867"/>
      <c r="F379" s="867"/>
      <c r="G379" s="867"/>
      <c r="H379" s="867"/>
      <c r="I379" s="867"/>
      <c r="J379" s="868">
        <v>2011101066274</v>
      </c>
      <c r="K379" s="869"/>
      <c r="L379" s="869"/>
      <c r="M379" s="869"/>
      <c r="N379" s="869"/>
      <c r="O379" s="869"/>
      <c r="P379" s="870" t="s">
        <v>757</v>
      </c>
      <c r="Q379" s="870"/>
      <c r="R379" s="870"/>
      <c r="S379" s="870"/>
      <c r="T379" s="870"/>
      <c r="U379" s="870"/>
      <c r="V379" s="870"/>
      <c r="W379" s="870"/>
      <c r="X379" s="870"/>
      <c r="Y379" s="871">
        <v>99</v>
      </c>
      <c r="Z379" s="872"/>
      <c r="AA379" s="872"/>
      <c r="AB379" s="873"/>
      <c r="AC379" s="874" t="s">
        <v>322</v>
      </c>
      <c r="AD379" s="875"/>
      <c r="AE379" s="875"/>
      <c r="AF379" s="875"/>
      <c r="AG379" s="875"/>
      <c r="AH379" s="894">
        <v>2</v>
      </c>
      <c r="AI379" s="895"/>
      <c r="AJ379" s="895"/>
      <c r="AK379" s="895"/>
      <c r="AL379" s="878">
        <v>99.9</v>
      </c>
      <c r="AM379" s="879"/>
      <c r="AN379" s="879"/>
      <c r="AO379" s="880"/>
      <c r="AP379" s="881"/>
      <c r="AQ379" s="881"/>
      <c r="AR379" s="881"/>
      <c r="AS379" s="881"/>
      <c r="AT379" s="881"/>
      <c r="AU379" s="881"/>
      <c r="AV379" s="881"/>
      <c r="AW379" s="881"/>
      <c r="AX379" s="881"/>
      <c r="AY379">
        <f>COUNTA($C$379)</f>
        <v>1</v>
      </c>
    </row>
    <row r="380" spans="1:51" ht="30" customHeight="1" x14ac:dyDescent="0.15">
      <c r="A380" s="866">
        <v>22</v>
      </c>
      <c r="B380" s="866">
        <v>1</v>
      </c>
      <c r="C380" s="867" t="s">
        <v>754</v>
      </c>
      <c r="D380" s="867"/>
      <c r="E380" s="867"/>
      <c r="F380" s="867"/>
      <c r="G380" s="867"/>
      <c r="H380" s="867"/>
      <c r="I380" s="867"/>
      <c r="J380" s="868">
        <v>2011101066274</v>
      </c>
      <c r="K380" s="869"/>
      <c r="L380" s="869"/>
      <c r="M380" s="869"/>
      <c r="N380" s="869"/>
      <c r="O380" s="869"/>
      <c r="P380" s="870" t="s">
        <v>757</v>
      </c>
      <c r="Q380" s="870"/>
      <c r="R380" s="870"/>
      <c r="S380" s="870"/>
      <c r="T380" s="870"/>
      <c r="U380" s="870"/>
      <c r="V380" s="870"/>
      <c r="W380" s="870"/>
      <c r="X380" s="870"/>
      <c r="Y380" s="871">
        <v>7</v>
      </c>
      <c r="Z380" s="872"/>
      <c r="AA380" s="872"/>
      <c r="AB380" s="873"/>
      <c r="AC380" s="874" t="s">
        <v>322</v>
      </c>
      <c r="AD380" s="875"/>
      <c r="AE380" s="875"/>
      <c r="AF380" s="875"/>
      <c r="AG380" s="875"/>
      <c r="AH380" s="894">
        <v>2</v>
      </c>
      <c r="AI380" s="895"/>
      <c r="AJ380" s="895"/>
      <c r="AK380" s="895"/>
      <c r="AL380" s="878">
        <v>98.5</v>
      </c>
      <c r="AM380" s="879"/>
      <c r="AN380" s="879"/>
      <c r="AO380" s="880"/>
      <c r="AP380" s="881"/>
      <c r="AQ380" s="881"/>
      <c r="AR380" s="881"/>
      <c r="AS380" s="881"/>
      <c r="AT380" s="881"/>
      <c r="AU380" s="881"/>
      <c r="AV380" s="881"/>
      <c r="AW380" s="881"/>
      <c r="AX380" s="881"/>
      <c r="AY380">
        <f>COUNTA($C$380)</f>
        <v>1</v>
      </c>
    </row>
    <row r="381" spans="1:51" ht="30" customHeight="1" x14ac:dyDescent="0.15">
      <c r="A381" s="866">
        <v>23</v>
      </c>
      <c r="B381" s="866">
        <v>1</v>
      </c>
      <c r="C381" s="867" t="s">
        <v>754</v>
      </c>
      <c r="D381" s="867"/>
      <c r="E381" s="867"/>
      <c r="F381" s="867"/>
      <c r="G381" s="867"/>
      <c r="H381" s="867"/>
      <c r="I381" s="867"/>
      <c r="J381" s="868">
        <v>2011101066274</v>
      </c>
      <c r="K381" s="869"/>
      <c r="L381" s="869"/>
      <c r="M381" s="869"/>
      <c r="N381" s="869"/>
      <c r="O381" s="869"/>
      <c r="P381" s="870" t="s">
        <v>757</v>
      </c>
      <c r="Q381" s="870"/>
      <c r="R381" s="870"/>
      <c r="S381" s="870"/>
      <c r="T381" s="870"/>
      <c r="U381" s="870"/>
      <c r="V381" s="870"/>
      <c r="W381" s="870"/>
      <c r="X381" s="870"/>
      <c r="Y381" s="871">
        <v>26.4</v>
      </c>
      <c r="Z381" s="872"/>
      <c r="AA381" s="872"/>
      <c r="AB381" s="873"/>
      <c r="AC381" s="874" t="s">
        <v>322</v>
      </c>
      <c r="AD381" s="875"/>
      <c r="AE381" s="875"/>
      <c r="AF381" s="875"/>
      <c r="AG381" s="875"/>
      <c r="AH381" s="894">
        <v>3</v>
      </c>
      <c r="AI381" s="895"/>
      <c r="AJ381" s="895"/>
      <c r="AK381" s="895"/>
      <c r="AL381" s="878">
        <v>98.2</v>
      </c>
      <c r="AM381" s="879"/>
      <c r="AN381" s="879"/>
      <c r="AO381" s="880"/>
      <c r="AP381" s="881"/>
      <c r="AQ381" s="881"/>
      <c r="AR381" s="881"/>
      <c r="AS381" s="881"/>
      <c r="AT381" s="881"/>
      <c r="AU381" s="881"/>
      <c r="AV381" s="881"/>
      <c r="AW381" s="881"/>
      <c r="AX381" s="881"/>
      <c r="AY381">
        <f>COUNTA($C$381)</f>
        <v>1</v>
      </c>
    </row>
    <row r="382" spans="1:51" ht="30" customHeight="1" x14ac:dyDescent="0.15">
      <c r="A382" s="866">
        <v>24</v>
      </c>
      <c r="B382" s="866">
        <v>1</v>
      </c>
      <c r="C382" s="867" t="s">
        <v>755</v>
      </c>
      <c r="D382" s="867"/>
      <c r="E382" s="867"/>
      <c r="F382" s="867"/>
      <c r="G382" s="867"/>
      <c r="H382" s="867"/>
      <c r="I382" s="867"/>
      <c r="J382" s="868">
        <v>5010401049977</v>
      </c>
      <c r="K382" s="869"/>
      <c r="L382" s="869"/>
      <c r="M382" s="869"/>
      <c r="N382" s="869"/>
      <c r="O382" s="869"/>
      <c r="P382" s="870" t="s">
        <v>760</v>
      </c>
      <c r="Q382" s="870"/>
      <c r="R382" s="870"/>
      <c r="S382" s="870"/>
      <c r="T382" s="870"/>
      <c r="U382" s="870"/>
      <c r="V382" s="870"/>
      <c r="W382" s="870"/>
      <c r="X382" s="870"/>
      <c r="Y382" s="871">
        <v>63.8</v>
      </c>
      <c r="Z382" s="872"/>
      <c r="AA382" s="872"/>
      <c r="AB382" s="873"/>
      <c r="AC382" s="874" t="s">
        <v>322</v>
      </c>
      <c r="AD382" s="875"/>
      <c r="AE382" s="875"/>
      <c r="AF382" s="875"/>
      <c r="AG382" s="875"/>
      <c r="AH382" s="894">
        <v>1</v>
      </c>
      <c r="AI382" s="895"/>
      <c r="AJ382" s="895"/>
      <c r="AK382" s="895"/>
      <c r="AL382" s="878">
        <v>100</v>
      </c>
      <c r="AM382" s="879"/>
      <c r="AN382" s="879"/>
      <c r="AO382" s="880"/>
      <c r="AP382" s="881"/>
      <c r="AQ382" s="881"/>
      <c r="AR382" s="881"/>
      <c r="AS382" s="881"/>
      <c r="AT382" s="881"/>
      <c r="AU382" s="881"/>
      <c r="AV382" s="881"/>
      <c r="AW382" s="881"/>
      <c r="AX382" s="881"/>
      <c r="AY382">
        <f>COUNTA($C$382)</f>
        <v>1</v>
      </c>
    </row>
    <row r="383" spans="1:51" ht="30" customHeight="1" x14ac:dyDescent="0.15">
      <c r="A383" s="866">
        <v>25</v>
      </c>
      <c r="B383" s="866">
        <v>1</v>
      </c>
      <c r="C383" s="867" t="s">
        <v>755</v>
      </c>
      <c r="D383" s="867"/>
      <c r="E383" s="867"/>
      <c r="F383" s="867"/>
      <c r="G383" s="867"/>
      <c r="H383" s="867"/>
      <c r="I383" s="867"/>
      <c r="J383" s="868">
        <v>5010401049977</v>
      </c>
      <c r="K383" s="869"/>
      <c r="L383" s="869"/>
      <c r="M383" s="869"/>
      <c r="N383" s="869"/>
      <c r="O383" s="869"/>
      <c r="P383" s="870" t="s">
        <v>760</v>
      </c>
      <c r="Q383" s="870"/>
      <c r="R383" s="870"/>
      <c r="S383" s="870"/>
      <c r="T383" s="870"/>
      <c r="U383" s="870"/>
      <c r="V383" s="870"/>
      <c r="W383" s="870"/>
      <c r="X383" s="870"/>
      <c r="Y383" s="871">
        <v>16.399999999999999</v>
      </c>
      <c r="Z383" s="872"/>
      <c r="AA383" s="872"/>
      <c r="AB383" s="873"/>
      <c r="AC383" s="874" t="s">
        <v>322</v>
      </c>
      <c r="AD383" s="875"/>
      <c r="AE383" s="875"/>
      <c r="AF383" s="875"/>
      <c r="AG383" s="875"/>
      <c r="AH383" s="894">
        <v>1</v>
      </c>
      <c r="AI383" s="895"/>
      <c r="AJ383" s="895"/>
      <c r="AK383" s="895"/>
      <c r="AL383" s="878">
        <v>99.5</v>
      </c>
      <c r="AM383" s="879"/>
      <c r="AN383" s="879"/>
      <c r="AO383" s="880"/>
      <c r="AP383" s="881"/>
      <c r="AQ383" s="881"/>
      <c r="AR383" s="881"/>
      <c r="AS383" s="881"/>
      <c r="AT383" s="881"/>
      <c r="AU383" s="881"/>
      <c r="AV383" s="881"/>
      <c r="AW383" s="881"/>
      <c r="AX383" s="881"/>
      <c r="AY383">
        <f>COUNTA($C$383)</f>
        <v>1</v>
      </c>
    </row>
    <row r="384" spans="1:51" ht="30" customHeight="1" x14ac:dyDescent="0.15">
      <c r="A384" s="866">
        <v>26</v>
      </c>
      <c r="B384" s="866">
        <v>1</v>
      </c>
      <c r="C384" s="867" t="s">
        <v>755</v>
      </c>
      <c r="D384" s="867"/>
      <c r="E384" s="867"/>
      <c r="F384" s="867"/>
      <c r="G384" s="867"/>
      <c r="H384" s="867"/>
      <c r="I384" s="867"/>
      <c r="J384" s="868">
        <v>5010401049977</v>
      </c>
      <c r="K384" s="869"/>
      <c r="L384" s="869"/>
      <c r="M384" s="869"/>
      <c r="N384" s="869"/>
      <c r="O384" s="869"/>
      <c r="P384" s="870" t="s">
        <v>760</v>
      </c>
      <c r="Q384" s="870"/>
      <c r="R384" s="870"/>
      <c r="S384" s="870"/>
      <c r="T384" s="870"/>
      <c r="U384" s="870"/>
      <c r="V384" s="870"/>
      <c r="W384" s="870"/>
      <c r="X384" s="870"/>
      <c r="Y384" s="871">
        <v>14.7</v>
      </c>
      <c r="Z384" s="872"/>
      <c r="AA384" s="872"/>
      <c r="AB384" s="873"/>
      <c r="AC384" s="874" t="s">
        <v>322</v>
      </c>
      <c r="AD384" s="875"/>
      <c r="AE384" s="875"/>
      <c r="AF384" s="875"/>
      <c r="AG384" s="875"/>
      <c r="AH384" s="894">
        <v>1</v>
      </c>
      <c r="AI384" s="895"/>
      <c r="AJ384" s="895"/>
      <c r="AK384" s="895"/>
      <c r="AL384" s="878">
        <v>100</v>
      </c>
      <c r="AM384" s="879"/>
      <c r="AN384" s="879"/>
      <c r="AO384" s="880"/>
      <c r="AP384" s="881"/>
      <c r="AQ384" s="881"/>
      <c r="AR384" s="881"/>
      <c r="AS384" s="881"/>
      <c r="AT384" s="881"/>
      <c r="AU384" s="881"/>
      <c r="AV384" s="881"/>
      <c r="AW384" s="881"/>
      <c r="AX384" s="881"/>
      <c r="AY384">
        <f>COUNTA($C$384)</f>
        <v>1</v>
      </c>
    </row>
    <row r="385" spans="1:51" ht="30" customHeight="1" x14ac:dyDescent="0.15">
      <c r="A385" s="866">
        <v>27</v>
      </c>
      <c r="B385" s="866">
        <v>1</v>
      </c>
      <c r="C385" s="867" t="s">
        <v>755</v>
      </c>
      <c r="D385" s="867"/>
      <c r="E385" s="867"/>
      <c r="F385" s="867"/>
      <c r="G385" s="867"/>
      <c r="H385" s="867"/>
      <c r="I385" s="867"/>
      <c r="J385" s="868">
        <v>5010401049977</v>
      </c>
      <c r="K385" s="869"/>
      <c r="L385" s="869"/>
      <c r="M385" s="869"/>
      <c r="N385" s="869"/>
      <c r="O385" s="869"/>
      <c r="P385" s="870" t="s">
        <v>760</v>
      </c>
      <c r="Q385" s="870"/>
      <c r="R385" s="870"/>
      <c r="S385" s="870"/>
      <c r="T385" s="870"/>
      <c r="U385" s="870"/>
      <c r="V385" s="870"/>
      <c r="W385" s="870"/>
      <c r="X385" s="870"/>
      <c r="Y385" s="871">
        <v>14.2</v>
      </c>
      <c r="Z385" s="872"/>
      <c r="AA385" s="872"/>
      <c r="AB385" s="873"/>
      <c r="AC385" s="874" t="s">
        <v>322</v>
      </c>
      <c r="AD385" s="875"/>
      <c r="AE385" s="875"/>
      <c r="AF385" s="875"/>
      <c r="AG385" s="875"/>
      <c r="AH385" s="894">
        <v>2</v>
      </c>
      <c r="AI385" s="895"/>
      <c r="AJ385" s="895"/>
      <c r="AK385" s="895"/>
      <c r="AL385" s="878">
        <v>100</v>
      </c>
      <c r="AM385" s="879"/>
      <c r="AN385" s="879"/>
      <c r="AO385" s="880"/>
      <c r="AP385" s="881"/>
      <c r="AQ385" s="881"/>
      <c r="AR385" s="881"/>
      <c r="AS385" s="881"/>
      <c r="AT385" s="881"/>
      <c r="AU385" s="881"/>
      <c r="AV385" s="881"/>
      <c r="AW385" s="881"/>
      <c r="AX385" s="881"/>
      <c r="AY385">
        <f>COUNTA($C$385)</f>
        <v>1</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7"/>
      <c r="B391" s="887"/>
      <c r="C391" s="887" t="s">
        <v>24</v>
      </c>
      <c r="D391" s="887"/>
      <c r="E391" s="887"/>
      <c r="F391" s="887"/>
      <c r="G391" s="887"/>
      <c r="H391" s="887"/>
      <c r="I391" s="887"/>
      <c r="J391" s="888" t="s">
        <v>267</v>
      </c>
      <c r="K391" s="585"/>
      <c r="L391" s="585"/>
      <c r="M391" s="585"/>
      <c r="N391" s="585"/>
      <c r="O391" s="585"/>
      <c r="P391" s="442" t="s">
        <v>25</v>
      </c>
      <c r="Q391" s="442"/>
      <c r="R391" s="442"/>
      <c r="S391" s="442"/>
      <c r="T391" s="442"/>
      <c r="U391" s="442"/>
      <c r="V391" s="442"/>
      <c r="W391" s="442"/>
      <c r="X391" s="442"/>
      <c r="Y391" s="889" t="s">
        <v>266</v>
      </c>
      <c r="Z391" s="890"/>
      <c r="AA391" s="890"/>
      <c r="AB391" s="890"/>
      <c r="AC391" s="888" t="s">
        <v>299</v>
      </c>
      <c r="AD391" s="888"/>
      <c r="AE391" s="888"/>
      <c r="AF391" s="888"/>
      <c r="AG391" s="888"/>
      <c r="AH391" s="889" t="s">
        <v>317</v>
      </c>
      <c r="AI391" s="887"/>
      <c r="AJ391" s="887"/>
      <c r="AK391" s="887"/>
      <c r="AL391" s="887" t="s">
        <v>19</v>
      </c>
      <c r="AM391" s="887"/>
      <c r="AN391" s="887"/>
      <c r="AO391" s="891"/>
      <c r="AP391" s="865" t="s">
        <v>268</v>
      </c>
      <c r="AQ391" s="865"/>
      <c r="AR391" s="865"/>
      <c r="AS391" s="865"/>
      <c r="AT391" s="865"/>
      <c r="AU391" s="865"/>
      <c r="AV391" s="865"/>
      <c r="AW391" s="865"/>
      <c r="AX391" s="865"/>
      <c r="AY391">
        <f>$AY$389</f>
        <v>1</v>
      </c>
    </row>
    <row r="392" spans="1:51" ht="30" customHeight="1" x14ac:dyDescent="0.15">
      <c r="A392" s="866">
        <v>1</v>
      </c>
      <c r="B392" s="866">
        <v>1</v>
      </c>
      <c r="C392" s="867" t="s">
        <v>761</v>
      </c>
      <c r="D392" s="867"/>
      <c r="E392" s="867"/>
      <c r="F392" s="867"/>
      <c r="G392" s="867"/>
      <c r="H392" s="867"/>
      <c r="I392" s="867"/>
      <c r="J392" s="868">
        <v>9010401022427</v>
      </c>
      <c r="K392" s="869"/>
      <c r="L392" s="869"/>
      <c r="M392" s="869"/>
      <c r="N392" s="869"/>
      <c r="O392" s="869"/>
      <c r="P392" s="870" t="s">
        <v>771</v>
      </c>
      <c r="Q392" s="870"/>
      <c r="R392" s="870"/>
      <c r="S392" s="870"/>
      <c r="T392" s="870"/>
      <c r="U392" s="870"/>
      <c r="V392" s="870"/>
      <c r="W392" s="870"/>
      <c r="X392" s="870"/>
      <c r="Y392" s="871">
        <v>238.5</v>
      </c>
      <c r="Z392" s="872"/>
      <c r="AA392" s="872"/>
      <c r="AB392" s="873"/>
      <c r="AC392" s="874" t="s">
        <v>329</v>
      </c>
      <c r="AD392" s="875"/>
      <c r="AE392" s="875"/>
      <c r="AF392" s="875"/>
      <c r="AG392" s="875"/>
      <c r="AH392" s="876">
        <v>1</v>
      </c>
      <c r="AI392" s="877"/>
      <c r="AJ392" s="877"/>
      <c r="AK392" s="877"/>
      <c r="AL392" s="878">
        <v>100</v>
      </c>
      <c r="AM392" s="879"/>
      <c r="AN392" s="879"/>
      <c r="AO392" s="880"/>
      <c r="AP392" s="881"/>
      <c r="AQ392" s="881"/>
      <c r="AR392" s="881"/>
      <c r="AS392" s="881"/>
      <c r="AT392" s="881"/>
      <c r="AU392" s="881"/>
      <c r="AV392" s="881"/>
      <c r="AW392" s="881"/>
      <c r="AX392" s="881"/>
      <c r="AY392">
        <f>$AY$389</f>
        <v>1</v>
      </c>
    </row>
    <row r="393" spans="1:51" ht="30" customHeight="1" x14ac:dyDescent="0.15">
      <c r="A393" s="866">
        <v>2</v>
      </c>
      <c r="B393" s="866">
        <v>1</v>
      </c>
      <c r="C393" s="892" t="s">
        <v>761</v>
      </c>
      <c r="D393" s="867"/>
      <c r="E393" s="867"/>
      <c r="F393" s="867"/>
      <c r="G393" s="867"/>
      <c r="H393" s="867"/>
      <c r="I393" s="867"/>
      <c r="J393" s="868">
        <v>9010401022427</v>
      </c>
      <c r="K393" s="869"/>
      <c r="L393" s="869"/>
      <c r="M393" s="869"/>
      <c r="N393" s="869"/>
      <c r="O393" s="869"/>
      <c r="P393" s="870" t="s">
        <v>771</v>
      </c>
      <c r="Q393" s="870"/>
      <c r="R393" s="870"/>
      <c r="S393" s="870"/>
      <c r="T393" s="870"/>
      <c r="U393" s="870"/>
      <c r="V393" s="870"/>
      <c r="W393" s="870"/>
      <c r="X393" s="870"/>
      <c r="Y393" s="871">
        <v>84</v>
      </c>
      <c r="Z393" s="872"/>
      <c r="AA393" s="872"/>
      <c r="AB393" s="873"/>
      <c r="AC393" s="874" t="s">
        <v>775</v>
      </c>
      <c r="AD393" s="875"/>
      <c r="AE393" s="875"/>
      <c r="AF393" s="875"/>
      <c r="AG393" s="875"/>
      <c r="AH393" s="876" t="s">
        <v>676</v>
      </c>
      <c r="AI393" s="877"/>
      <c r="AJ393" s="877"/>
      <c r="AK393" s="877"/>
      <c r="AL393" s="878" t="s">
        <v>676</v>
      </c>
      <c r="AM393" s="879"/>
      <c r="AN393" s="879"/>
      <c r="AO393" s="880"/>
      <c r="AP393" s="881"/>
      <c r="AQ393" s="881"/>
      <c r="AR393" s="881"/>
      <c r="AS393" s="881"/>
      <c r="AT393" s="881"/>
      <c r="AU393" s="881"/>
      <c r="AV393" s="881"/>
      <c r="AW393" s="881"/>
      <c r="AX393" s="881"/>
      <c r="AY393">
        <f>COUNTA($C$393)</f>
        <v>1</v>
      </c>
    </row>
    <row r="394" spans="1:51" ht="30" customHeight="1" x14ac:dyDescent="0.15">
      <c r="A394" s="866">
        <v>3</v>
      </c>
      <c r="B394" s="866">
        <v>1</v>
      </c>
      <c r="C394" s="892" t="s">
        <v>761</v>
      </c>
      <c r="D394" s="867"/>
      <c r="E394" s="867"/>
      <c r="F394" s="867"/>
      <c r="G394" s="867"/>
      <c r="H394" s="867"/>
      <c r="I394" s="867"/>
      <c r="J394" s="868">
        <v>9010401022427</v>
      </c>
      <c r="K394" s="869"/>
      <c r="L394" s="869"/>
      <c r="M394" s="869"/>
      <c r="N394" s="869"/>
      <c r="O394" s="869"/>
      <c r="P394" s="893" t="s">
        <v>771</v>
      </c>
      <c r="Q394" s="870"/>
      <c r="R394" s="870"/>
      <c r="S394" s="870"/>
      <c r="T394" s="870"/>
      <c r="U394" s="870"/>
      <c r="V394" s="870"/>
      <c r="W394" s="870"/>
      <c r="X394" s="870"/>
      <c r="Y394" s="871">
        <v>21.1</v>
      </c>
      <c r="Z394" s="872"/>
      <c r="AA394" s="872"/>
      <c r="AB394" s="873"/>
      <c r="AC394" s="874" t="s">
        <v>329</v>
      </c>
      <c r="AD394" s="875"/>
      <c r="AE394" s="875"/>
      <c r="AF394" s="875"/>
      <c r="AG394" s="875"/>
      <c r="AH394" s="894">
        <v>1</v>
      </c>
      <c r="AI394" s="895"/>
      <c r="AJ394" s="895"/>
      <c r="AK394" s="895"/>
      <c r="AL394" s="878">
        <v>100</v>
      </c>
      <c r="AM394" s="879"/>
      <c r="AN394" s="879"/>
      <c r="AO394" s="880"/>
      <c r="AP394" s="881"/>
      <c r="AQ394" s="881"/>
      <c r="AR394" s="881"/>
      <c r="AS394" s="881"/>
      <c r="AT394" s="881"/>
      <c r="AU394" s="881"/>
      <c r="AV394" s="881"/>
      <c r="AW394" s="881"/>
      <c r="AX394" s="881"/>
      <c r="AY394">
        <f>COUNTA($C$394)</f>
        <v>1</v>
      </c>
    </row>
    <row r="395" spans="1:51" ht="30" customHeight="1" x14ac:dyDescent="0.15">
      <c r="A395" s="866">
        <v>4</v>
      </c>
      <c r="B395" s="866">
        <v>1</v>
      </c>
      <c r="C395" s="892" t="s">
        <v>761</v>
      </c>
      <c r="D395" s="867"/>
      <c r="E395" s="867"/>
      <c r="F395" s="867"/>
      <c r="G395" s="867"/>
      <c r="H395" s="867"/>
      <c r="I395" s="867"/>
      <c r="J395" s="868">
        <v>9010401022427</v>
      </c>
      <c r="K395" s="869"/>
      <c r="L395" s="869"/>
      <c r="M395" s="869"/>
      <c r="N395" s="869"/>
      <c r="O395" s="869"/>
      <c r="P395" s="893" t="s">
        <v>772</v>
      </c>
      <c r="Q395" s="870"/>
      <c r="R395" s="870"/>
      <c r="S395" s="870"/>
      <c r="T395" s="870"/>
      <c r="U395" s="870"/>
      <c r="V395" s="870"/>
      <c r="W395" s="870"/>
      <c r="X395" s="870"/>
      <c r="Y395" s="871">
        <v>3</v>
      </c>
      <c r="Z395" s="872"/>
      <c r="AA395" s="872"/>
      <c r="AB395" s="873"/>
      <c r="AC395" s="874" t="s">
        <v>329</v>
      </c>
      <c r="AD395" s="875"/>
      <c r="AE395" s="875"/>
      <c r="AF395" s="875"/>
      <c r="AG395" s="875"/>
      <c r="AH395" s="894">
        <v>1</v>
      </c>
      <c r="AI395" s="895"/>
      <c r="AJ395" s="895"/>
      <c r="AK395" s="895"/>
      <c r="AL395" s="878">
        <v>100</v>
      </c>
      <c r="AM395" s="879"/>
      <c r="AN395" s="879"/>
      <c r="AO395" s="880"/>
      <c r="AP395" s="881"/>
      <c r="AQ395" s="881"/>
      <c r="AR395" s="881"/>
      <c r="AS395" s="881"/>
      <c r="AT395" s="881"/>
      <c r="AU395" s="881"/>
      <c r="AV395" s="881"/>
      <c r="AW395" s="881"/>
      <c r="AX395" s="881"/>
      <c r="AY395">
        <f>COUNTA($C$395)</f>
        <v>1</v>
      </c>
    </row>
    <row r="396" spans="1:51" ht="30" customHeight="1" x14ac:dyDescent="0.15">
      <c r="A396" s="866">
        <v>5</v>
      </c>
      <c r="B396" s="866">
        <v>1</v>
      </c>
      <c r="C396" s="867" t="s">
        <v>761</v>
      </c>
      <c r="D396" s="867"/>
      <c r="E396" s="867"/>
      <c r="F396" s="867"/>
      <c r="G396" s="867"/>
      <c r="H396" s="867"/>
      <c r="I396" s="867"/>
      <c r="J396" s="868">
        <v>9010401022427</v>
      </c>
      <c r="K396" s="869"/>
      <c r="L396" s="869"/>
      <c r="M396" s="869"/>
      <c r="N396" s="869"/>
      <c r="O396" s="869"/>
      <c r="P396" s="870" t="s">
        <v>773</v>
      </c>
      <c r="Q396" s="870"/>
      <c r="R396" s="870"/>
      <c r="S396" s="870"/>
      <c r="T396" s="870"/>
      <c r="U396" s="870"/>
      <c r="V396" s="870"/>
      <c r="W396" s="870"/>
      <c r="X396" s="870"/>
      <c r="Y396" s="871">
        <v>0.4</v>
      </c>
      <c r="Z396" s="872"/>
      <c r="AA396" s="872"/>
      <c r="AB396" s="873"/>
      <c r="AC396" s="874" t="s">
        <v>329</v>
      </c>
      <c r="AD396" s="875"/>
      <c r="AE396" s="875"/>
      <c r="AF396" s="875"/>
      <c r="AG396" s="875"/>
      <c r="AH396" s="894">
        <v>1</v>
      </c>
      <c r="AI396" s="895"/>
      <c r="AJ396" s="895"/>
      <c r="AK396" s="895"/>
      <c r="AL396" s="878">
        <v>100</v>
      </c>
      <c r="AM396" s="879"/>
      <c r="AN396" s="879"/>
      <c r="AO396" s="880"/>
      <c r="AP396" s="881"/>
      <c r="AQ396" s="881"/>
      <c r="AR396" s="881"/>
      <c r="AS396" s="881"/>
      <c r="AT396" s="881"/>
      <c r="AU396" s="881"/>
      <c r="AV396" s="881"/>
      <c r="AW396" s="881"/>
      <c r="AX396" s="881"/>
      <c r="AY396">
        <f>COUNTA($C$396)</f>
        <v>1</v>
      </c>
    </row>
    <row r="397" spans="1:51" ht="30" customHeight="1" x14ac:dyDescent="0.15">
      <c r="A397" s="866">
        <v>6</v>
      </c>
      <c r="B397" s="866">
        <v>1</v>
      </c>
      <c r="C397" s="867" t="s">
        <v>761</v>
      </c>
      <c r="D397" s="867"/>
      <c r="E397" s="867"/>
      <c r="F397" s="867"/>
      <c r="G397" s="867"/>
      <c r="H397" s="867"/>
      <c r="I397" s="867"/>
      <c r="J397" s="868">
        <v>9010401022427</v>
      </c>
      <c r="K397" s="869"/>
      <c r="L397" s="869"/>
      <c r="M397" s="869"/>
      <c r="N397" s="869"/>
      <c r="O397" s="869"/>
      <c r="P397" s="870" t="s">
        <v>773</v>
      </c>
      <c r="Q397" s="870"/>
      <c r="R397" s="870"/>
      <c r="S397" s="870"/>
      <c r="T397" s="870"/>
      <c r="U397" s="870"/>
      <c r="V397" s="870"/>
      <c r="W397" s="870"/>
      <c r="X397" s="870"/>
      <c r="Y397" s="871">
        <v>1</v>
      </c>
      <c r="Z397" s="872"/>
      <c r="AA397" s="872"/>
      <c r="AB397" s="873"/>
      <c r="AC397" s="874" t="s">
        <v>329</v>
      </c>
      <c r="AD397" s="875"/>
      <c r="AE397" s="875"/>
      <c r="AF397" s="875"/>
      <c r="AG397" s="875"/>
      <c r="AH397" s="894">
        <v>1</v>
      </c>
      <c r="AI397" s="895"/>
      <c r="AJ397" s="895"/>
      <c r="AK397" s="895"/>
      <c r="AL397" s="878">
        <v>100</v>
      </c>
      <c r="AM397" s="879"/>
      <c r="AN397" s="879"/>
      <c r="AO397" s="880"/>
      <c r="AP397" s="881"/>
      <c r="AQ397" s="881"/>
      <c r="AR397" s="881"/>
      <c r="AS397" s="881"/>
      <c r="AT397" s="881"/>
      <c r="AU397" s="881"/>
      <c r="AV397" s="881"/>
      <c r="AW397" s="881"/>
      <c r="AX397" s="881"/>
      <c r="AY397">
        <f>COUNTA($C$397)</f>
        <v>1</v>
      </c>
    </row>
    <row r="398" spans="1:51" ht="30" customHeight="1" x14ac:dyDescent="0.15">
      <c r="A398" s="866">
        <v>7</v>
      </c>
      <c r="B398" s="866">
        <v>1</v>
      </c>
      <c r="C398" s="867" t="s">
        <v>762</v>
      </c>
      <c r="D398" s="867"/>
      <c r="E398" s="867"/>
      <c r="F398" s="867"/>
      <c r="G398" s="867"/>
      <c r="H398" s="867"/>
      <c r="I398" s="867"/>
      <c r="J398" s="868">
        <v>8120001059660</v>
      </c>
      <c r="K398" s="869"/>
      <c r="L398" s="869"/>
      <c r="M398" s="869"/>
      <c r="N398" s="869"/>
      <c r="O398" s="869"/>
      <c r="P398" s="870" t="s">
        <v>771</v>
      </c>
      <c r="Q398" s="870"/>
      <c r="R398" s="870"/>
      <c r="S398" s="870"/>
      <c r="T398" s="870"/>
      <c r="U398" s="870"/>
      <c r="V398" s="870"/>
      <c r="W398" s="870"/>
      <c r="X398" s="870"/>
      <c r="Y398" s="871">
        <v>146.80000000000001</v>
      </c>
      <c r="Z398" s="872"/>
      <c r="AA398" s="872"/>
      <c r="AB398" s="873"/>
      <c r="AC398" s="874" t="s">
        <v>329</v>
      </c>
      <c r="AD398" s="875"/>
      <c r="AE398" s="875"/>
      <c r="AF398" s="875"/>
      <c r="AG398" s="875"/>
      <c r="AH398" s="894">
        <v>1</v>
      </c>
      <c r="AI398" s="895"/>
      <c r="AJ398" s="895"/>
      <c r="AK398" s="895"/>
      <c r="AL398" s="878">
        <v>100</v>
      </c>
      <c r="AM398" s="879"/>
      <c r="AN398" s="879"/>
      <c r="AO398" s="880"/>
      <c r="AP398" s="881"/>
      <c r="AQ398" s="881"/>
      <c r="AR398" s="881"/>
      <c r="AS398" s="881"/>
      <c r="AT398" s="881"/>
      <c r="AU398" s="881"/>
      <c r="AV398" s="881"/>
      <c r="AW398" s="881"/>
      <c r="AX398" s="881"/>
      <c r="AY398">
        <f>COUNTA($C$398)</f>
        <v>1</v>
      </c>
    </row>
    <row r="399" spans="1:51" ht="30" customHeight="1" x14ac:dyDescent="0.15">
      <c r="A399" s="866">
        <v>8</v>
      </c>
      <c r="B399" s="866">
        <v>1</v>
      </c>
      <c r="C399" s="867" t="s">
        <v>762</v>
      </c>
      <c r="D399" s="867"/>
      <c r="E399" s="867"/>
      <c r="F399" s="867"/>
      <c r="G399" s="867"/>
      <c r="H399" s="867"/>
      <c r="I399" s="867"/>
      <c r="J399" s="868">
        <v>8120001059660</v>
      </c>
      <c r="K399" s="869"/>
      <c r="L399" s="869"/>
      <c r="M399" s="869"/>
      <c r="N399" s="869"/>
      <c r="O399" s="869"/>
      <c r="P399" s="870" t="s">
        <v>773</v>
      </c>
      <c r="Q399" s="870"/>
      <c r="R399" s="870"/>
      <c r="S399" s="870"/>
      <c r="T399" s="870"/>
      <c r="U399" s="870"/>
      <c r="V399" s="870"/>
      <c r="W399" s="870"/>
      <c r="X399" s="870"/>
      <c r="Y399" s="871">
        <v>0.2</v>
      </c>
      <c r="Z399" s="872"/>
      <c r="AA399" s="872"/>
      <c r="AB399" s="873"/>
      <c r="AC399" s="874" t="s">
        <v>329</v>
      </c>
      <c r="AD399" s="875"/>
      <c r="AE399" s="875"/>
      <c r="AF399" s="875"/>
      <c r="AG399" s="875"/>
      <c r="AH399" s="894">
        <v>1</v>
      </c>
      <c r="AI399" s="895"/>
      <c r="AJ399" s="895"/>
      <c r="AK399" s="895"/>
      <c r="AL399" s="878">
        <v>100</v>
      </c>
      <c r="AM399" s="879"/>
      <c r="AN399" s="879"/>
      <c r="AO399" s="880"/>
      <c r="AP399" s="881"/>
      <c r="AQ399" s="881"/>
      <c r="AR399" s="881"/>
      <c r="AS399" s="881"/>
      <c r="AT399" s="881"/>
      <c r="AU399" s="881"/>
      <c r="AV399" s="881"/>
      <c r="AW399" s="881"/>
      <c r="AX399" s="881"/>
      <c r="AY399">
        <f>COUNTA($C$399)</f>
        <v>1</v>
      </c>
    </row>
    <row r="400" spans="1:51" ht="30" customHeight="1" x14ac:dyDescent="0.15">
      <c r="A400" s="866">
        <v>9</v>
      </c>
      <c r="B400" s="866">
        <v>1</v>
      </c>
      <c r="C400" s="867" t="s">
        <v>762</v>
      </c>
      <c r="D400" s="867"/>
      <c r="E400" s="867"/>
      <c r="F400" s="867"/>
      <c r="G400" s="867"/>
      <c r="H400" s="867"/>
      <c r="I400" s="867"/>
      <c r="J400" s="868">
        <v>8120001059660</v>
      </c>
      <c r="K400" s="869"/>
      <c r="L400" s="869"/>
      <c r="M400" s="869"/>
      <c r="N400" s="869"/>
      <c r="O400" s="869"/>
      <c r="P400" s="870" t="s">
        <v>774</v>
      </c>
      <c r="Q400" s="870"/>
      <c r="R400" s="870"/>
      <c r="S400" s="870"/>
      <c r="T400" s="870"/>
      <c r="U400" s="870"/>
      <c r="V400" s="870"/>
      <c r="W400" s="870"/>
      <c r="X400" s="870"/>
      <c r="Y400" s="871">
        <v>0.1</v>
      </c>
      <c r="Z400" s="872"/>
      <c r="AA400" s="872"/>
      <c r="AB400" s="873"/>
      <c r="AC400" s="874" t="s">
        <v>328</v>
      </c>
      <c r="AD400" s="875"/>
      <c r="AE400" s="875"/>
      <c r="AF400" s="875"/>
      <c r="AG400" s="875"/>
      <c r="AH400" s="894">
        <v>1</v>
      </c>
      <c r="AI400" s="895"/>
      <c r="AJ400" s="895"/>
      <c r="AK400" s="895"/>
      <c r="AL400" s="878">
        <v>100</v>
      </c>
      <c r="AM400" s="879"/>
      <c r="AN400" s="879"/>
      <c r="AO400" s="880"/>
      <c r="AP400" s="881"/>
      <c r="AQ400" s="881"/>
      <c r="AR400" s="881"/>
      <c r="AS400" s="881"/>
      <c r="AT400" s="881"/>
      <c r="AU400" s="881"/>
      <c r="AV400" s="881"/>
      <c r="AW400" s="881"/>
      <c r="AX400" s="881"/>
      <c r="AY400">
        <f>COUNTA($C$400)</f>
        <v>1</v>
      </c>
    </row>
    <row r="401" spans="1:51" ht="30" customHeight="1" x14ac:dyDescent="0.15">
      <c r="A401" s="866">
        <v>10</v>
      </c>
      <c r="B401" s="866">
        <v>1</v>
      </c>
      <c r="C401" s="867" t="s">
        <v>763</v>
      </c>
      <c r="D401" s="867"/>
      <c r="E401" s="867"/>
      <c r="F401" s="867"/>
      <c r="G401" s="867"/>
      <c r="H401" s="867"/>
      <c r="I401" s="867"/>
      <c r="J401" s="868">
        <v>1010001041116</v>
      </c>
      <c r="K401" s="869"/>
      <c r="L401" s="869"/>
      <c r="M401" s="869"/>
      <c r="N401" s="869"/>
      <c r="O401" s="869"/>
      <c r="P401" s="870" t="s">
        <v>757</v>
      </c>
      <c r="Q401" s="870"/>
      <c r="R401" s="870"/>
      <c r="S401" s="870"/>
      <c r="T401" s="870"/>
      <c r="U401" s="870"/>
      <c r="V401" s="870"/>
      <c r="W401" s="870"/>
      <c r="X401" s="870"/>
      <c r="Y401" s="871">
        <v>47.2</v>
      </c>
      <c r="Z401" s="872"/>
      <c r="AA401" s="872"/>
      <c r="AB401" s="873"/>
      <c r="AC401" s="874" t="s">
        <v>327</v>
      </c>
      <c r="AD401" s="875"/>
      <c r="AE401" s="875"/>
      <c r="AF401" s="875"/>
      <c r="AG401" s="875"/>
      <c r="AH401" s="894">
        <v>1</v>
      </c>
      <c r="AI401" s="895"/>
      <c r="AJ401" s="895"/>
      <c r="AK401" s="895"/>
      <c r="AL401" s="878">
        <v>100</v>
      </c>
      <c r="AM401" s="879"/>
      <c r="AN401" s="879"/>
      <c r="AO401" s="880"/>
      <c r="AP401" s="881"/>
      <c r="AQ401" s="881"/>
      <c r="AR401" s="881"/>
      <c r="AS401" s="881"/>
      <c r="AT401" s="881"/>
      <c r="AU401" s="881"/>
      <c r="AV401" s="881"/>
      <c r="AW401" s="881"/>
      <c r="AX401" s="881"/>
      <c r="AY401">
        <f>COUNTA($C$401)</f>
        <v>1</v>
      </c>
    </row>
    <row r="402" spans="1:51" ht="30" customHeight="1" x14ac:dyDescent="0.15">
      <c r="A402" s="866">
        <v>11</v>
      </c>
      <c r="B402" s="866">
        <v>1</v>
      </c>
      <c r="C402" s="867" t="s">
        <v>763</v>
      </c>
      <c r="D402" s="867"/>
      <c r="E402" s="867"/>
      <c r="F402" s="867"/>
      <c r="G402" s="867"/>
      <c r="H402" s="867"/>
      <c r="I402" s="867"/>
      <c r="J402" s="868">
        <v>1010001041116</v>
      </c>
      <c r="K402" s="869"/>
      <c r="L402" s="869"/>
      <c r="M402" s="869"/>
      <c r="N402" s="869"/>
      <c r="O402" s="869"/>
      <c r="P402" s="870" t="s">
        <v>757</v>
      </c>
      <c r="Q402" s="870"/>
      <c r="R402" s="870"/>
      <c r="S402" s="870"/>
      <c r="T402" s="870"/>
      <c r="U402" s="870"/>
      <c r="V402" s="870"/>
      <c r="W402" s="870"/>
      <c r="X402" s="870"/>
      <c r="Y402" s="871">
        <v>24.1</v>
      </c>
      <c r="Z402" s="872"/>
      <c r="AA402" s="872"/>
      <c r="AB402" s="873"/>
      <c r="AC402" s="874" t="s">
        <v>327</v>
      </c>
      <c r="AD402" s="875"/>
      <c r="AE402" s="875"/>
      <c r="AF402" s="875"/>
      <c r="AG402" s="875"/>
      <c r="AH402" s="894">
        <v>1</v>
      </c>
      <c r="AI402" s="895"/>
      <c r="AJ402" s="895"/>
      <c r="AK402" s="895"/>
      <c r="AL402" s="878">
        <v>100</v>
      </c>
      <c r="AM402" s="879"/>
      <c r="AN402" s="879"/>
      <c r="AO402" s="880"/>
      <c r="AP402" s="881"/>
      <c r="AQ402" s="881"/>
      <c r="AR402" s="881"/>
      <c r="AS402" s="881"/>
      <c r="AT402" s="881"/>
      <c r="AU402" s="881"/>
      <c r="AV402" s="881"/>
      <c r="AW402" s="881"/>
      <c r="AX402" s="881"/>
      <c r="AY402">
        <f>COUNTA($C$402)</f>
        <v>1</v>
      </c>
    </row>
    <row r="403" spans="1:51" ht="30" customHeight="1" x14ac:dyDescent="0.15">
      <c r="A403" s="866">
        <v>12</v>
      </c>
      <c r="B403" s="866">
        <v>1</v>
      </c>
      <c r="C403" s="867" t="s">
        <v>763</v>
      </c>
      <c r="D403" s="867"/>
      <c r="E403" s="867"/>
      <c r="F403" s="867"/>
      <c r="G403" s="867"/>
      <c r="H403" s="867"/>
      <c r="I403" s="867"/>
      <c r="J403" s="868">
        <v>1010001041116</v>
      </c>
      <c r="K403" s="869"/>
      <c r="L403" s="869"/>
      <c r="M403" s="869"/>
      <c r="N403" s="869"/>
      <c r="O403" s="869"/>
      <c r="P403" s="870" t="s">
        <v>757</v>
      </c>
      <c r="Q403" s="870"/>
      <c r="R403" s="870"/>
      <c r="S403" s="870"/>
      <c r="T403" s="870"/>
      <c r="U403" s="870"/>
      <c r="V403" s="870"/>
      <c r="W403" s="870"/>
      <c r="X403" s="870"/>
      <c r="Y403" s="871">
        <v>34.299999999999997</v>
      </c>
      <c r="Z403" s="872"/>
      <c r="AA403" s="872"/>
      <c r="AB403" s="873"/>
      <c r="AC403" s="874" t="s">
        <v>329</v>
      </c>
      <c r="AD403" s="875"/>
      <c r="AE403" s="875"/>
      <c r="AF403" s="875"/>
      <c r="AG403" s="875"/>
      <c r="AH403" s="894">
        <v>1</v>
      </c>
      <c r="AI403" s="895"/>
      <c r="AJ403" s="895"/>
      <c r="AK403" s="895"/>
      <c r="AL403" s="878">
        <v>100</v>
      </c>
      <c r="AM403" s="879"/>
      <c r="AN403" s="879"/>
      <c r="AO403" s="880"/>
      <c r="AP403" s="881"/>
      <c r="AQ403" s="881"/>
      <c r="AR403" s="881"/>
      <c r="AS403" s="881"/>
      <c r="AT403" s="881"/>
      <c r="AU403" s="881"/>
      <c r="AV403" s="881"/>
      <c r="AW403" s="881"/>
      <c r="AX403" s="881"/>
      <c r="AY403">
        <f>COUNTA($C$403)</f>
        <v>1</v>
      </c>
    </row>
    <row r="404" spans="1:51" ht="30" customHeight="1" x14ac:dyDescent="0.15">
      <c r="A404" s="866">
        <v>13</v>
      </c>
      <c r="B404" s="866">
        <v>1</v>
      </c>
      <c r="C404" s="867" t="s">
        <v>763</v>
      </c>
      <c r="D404" s="867"/>
      <c r="E404" s="867"/>
      <c r="F404" s="867"/>
      <c r="G404" s="867"/>
      <c r="H404" s="867"/>
      <c r="I404" s="867"/>
      <c r="J404" s="868">
        <v>1010001041116</v>
      </c>
      <c r="K404" s="869"/>
      <c r="L404" s="869"/>
      <c r="M404" s="869"/>
      <c r="N404" s="869"/>
      <c r="O404" s="869"/>
      <c r="P404" s="870" t="s">
        <v>757</v>
      </c>
      <c r="Q404" s="870"/>
      <c r="R404" s="870"/>
      <c r="S404" s="870"/>
      <c r="T404" s="870"/>
      <c r="U404" s="870"/>
      <c r="V404" s="870"/>
      <c r="W404" s="870"/>
      <c r="X404" s="870"/>
      <c r="Y404" s="871">
        <v>12.9</v>
      </c>
      <c r="Z404" s="872"/>
      <c r="AA404" s="872"/>
      <c r="AB404" s="873"/>
      <c r="AC404" s="874" t="s">
        <v>329</v>
      </c>
      <c r="AD404" s="875"/>
      <c r="AE404" s="875"/>
      <c r="AF404" s="875"/>
      <c r="AG404" s="875"/>
      <c r="AH404" s="894">
        <v>2</v>
      </c>
      <c r="AI404" s="895"/>
      <c r="AJ404" s="895"/>
      <c r="AK404" s="895"/>
      <c r="AL404" s="878">
        <v>100</v>
      </c>
      <c r="AM404" s="879"/>
      <c r="AN404" s="879"/>
      <c r="AO404" s="880"/>
      <c r="AP404" s="881"/>
      <c r="AQ404" s="881"/>
      <c r="AR404" s="881"/>
      <c r="AS404" s="881"/>
      <c r="AT404" s="881"/>
      <c r="AU404" s="881"/>
      <c r="AV404" s="881"/>
      <c r="AW404" s="881"/>
      <c r="AX404" s="881"/>
      <c r="AY404">
        <f>COUNTA($C$404)</f>
        <v>1</v>
      </c>
    </row>
    <row r="405" spans="1:51" ht="30" customHeight="1" x14ac:dyDescent="0.15">
      <c r="A405" s="866">
        <v>14</v>
      </c>
      <c r="B405" s="866">
        <v>1</v>
      </c>
      <c r="C405" s="867" t="s">
        <v>763</v>
      </c>
      <c r="D405" s="867"/>
      <c r="E405" s="867"/>
      <c r="F405" s="867"/>
      <c r="G405" s="867"/>
      <c r="H405" s="867"/>
      <c r="I405" s="867"/>
      <c r="J405" s="868">
        <v>1010001041116</v>
      </c>
      <c r="K405" s="869"/>
      <c r="L405" s="869"/>
      <c r="M405" s="869"/>
      <c r="N405" s="869"/>
      <c r="O405" s="869"/>
      <c r="P405" s="870" t="s">
        <v>757</v>
      </c>
      <c r="Q405" s="870"/>
      <c r="R405" s="870"/>
      <c r="S405" s="870"/>
      <c r="T405" s="870"/>
      <c r="U405" s="870"/>
      <c r="V405" s="870"/>
      <c r="W405" s="870"/>
      <c r="X405" s="870"/>
      <c r="Y405" s="871">
        <v>10.4</v>
      </c>
      <c r="Z405" s="872"/>
      <c r="AA405" s="872"/>
      <c r="AB405" s="873"/>
      <c r="AC405" s="874" t="s">
        <v>329</v>
      </c>
      <c r="AD405" s="875"/>
      <c r="AE405" s="875"/>
      <c r="AF405" s="875"/>
      <c r="AG405" s="875"/>
      <c r="AH405" s="894">
        <v>3</v>
      </c>
      <c r="AI405" s="895"/>
      <c r="AJ405" s="895"/>
      <c r="AK405" s="895"/>
      <c r="AL405" s="878">
        <v>100</v>
      </c>
      <c r="AM405" s="879"/>
      <c r="AN405" s="879"/>
      <c r="AO405" s="880"/>
      <c r="AP405" s="881"/>
      <c r="AQ405" s="881"/>
      <c r="AR405" s="881"/>
      <c r="AS405" s="881"/>
      <c r="AT405" s="881"/>
      <c r="AU405" s="881"/>
      <c r="AV405" s="881"/>
      <c r="AW405" s="881"/>
      <c r="AX405" s="881"/>
      <c r="AY405">
        <f>COUNTA($C$405)</f>
        <v>1</v>
      </c>
    </row>
    <row r="406" spans="1:51" ht="30" customHeight="1" x14ac:dyDescent="0.15">
      <c r="A406" s="866">
        <v>15</v>
      </c>
      <c r="B406" s="866">
        <v>1</v>
      </c>
      <c r="C406" s="867" t="s">
        <v>763</v>
      </c>
      <c r="D406" s="867"/>
      <c r="E406" s="867"/>
      <c r="F406" s="867"/>
      <c r="G406" s="867"/>
      <c r="H406" s="867"/>
      <c r="I406" s="867"/>
      <c r="J406" s="868">
        <v>1010001041116</v>
      </c>
      <c r="K406" s="869"/>
      <c r="L406" s="869"/>
      <c r="M406" s="869"/>
      <c r="N406" s="869"/>
      <c r="O406" s="869"/>
      <c r="P406" s="870" t="s">
        <v>757</v>
      </c>
      <c r="Q406" s="870"/>
      <c r="R406" s="870"/>
      <c r="S406" s="870"/>
      <c r="T406" s="870"/>
      <c r="U406" s="870"/>
      <c r="V406" s="870"/>
      <c r="W406" s="870"/>
      <c r="X406" s="870"/>
      <c r="Y406" s="871">
        <v>2.9</v>
      </c>
      <c r="Z406" s="872"/>
      <c r="AA406" s="872"/>
      <c r="AB406" s="873"/>
      <c r="AC406" s="874" t="s">
        <v>329</v>
      </c>
      <c r="AD406" s="875"/>
      <c r="AE406" s="875"/>
      <c r="AF406" s="875"/>
      <c r="AG406" s="875"/>
      <c r="AH406" s="894">
        <v>4</v>
      </c>
      <c r="AI406" s="895"/>
      <c r="AJ406" s="895"/>
      <c r="AK406" s="895"/>
      <c r="AL406" s="878">
        <v>100</v>
      </c>
      <c r="AM406" s="879"/>
      <c r="AN406" s="879"/>
      <c r="AO406" s="880"/>
      <c r="AP406" s="881"/>
      <c r="AQ406" s="881"/>
      <c r="AR406" s="881"/>
      <c r="AS406" s="881"/>
      <c r="AT406" s="881"/>
      <c r="AU406" s="881"/>
      <c r="AV406" s="881"/>
      <c r="AW406" s="881"/>
      <c r="AX406" s="881"/>
      <c r="AY406">
        <f>COUNTA($C$406)</f>
        <v>1</v>
      </c>
    </row>
    <row r="407" spans="1:51" ht="30" customHeight="1" x14ac:dyDescent="0.15">
      <c r="A407" s="866">
        <v>16</v>
      </c>
      <c r="B407" s="866">
        <v>1</v>
      </c>
      <c r="C407" s="867" t="s">
        <v>763</v>
      </c>
      <c r="D407" s="867"/>
      <c r="E407" s="867"/>
      <c r="F407" s="867"/>
      <c r="G407" s="867"/>
      <c r="H407" s="867"/>
      <c r="I407" s="867"/>
      <c r="J407" s="868">
        <v>1010001041116</v>
      </c>
      <c r="K407" s="869"/>
      <c r="L407" s="869"/>
      <c r="M407" s="869"/>
      <c r="N407" s="869"/>
      <c r="O407" s="869"/>
      <c r="P407" s="870" t="s">
        <v>757</v>
      </c>
      <c r="Q407" s="870"/>
      <c r="R407" s="870"/>
      <c r="S407" s="870"/>
      <c r="T407" s="870"/>
      <c r="U407" s="870"/>
      <c r="V407" s="870"/>
      <c r="W407" s="870"/>
      <c r="X407" s="870"/>
      <c r="Y407" s="871">
        <v>3.8</v>
      </c>
      <c r="Z407" s="872"/>
      <c r="AA407" s="872"/>
      <c r="AB407" s="873"/>
      <c r="AC407" s="874" t="s">
        <v>329</v>
      </c>
      <c r="AD407" s="875"/>
      <c r="AE407" s="875"/>
      <c r="AF407" s="875"/>
      <c r="AG407" s="875"/>
      <c r="AH407" s="894">
        <v>5</v>
      </c>
      <c r="AI407" s="895"/>
      <c r="AJ407" s="895"/>
      <c r="AK407" s="895"/>
      <c r="AL407" s="878">
        <v>100</v>
      </c>
      <c r="AM407" s="879"/>
      <c r="AN407" s="879"/>
      <c r="AO407" s="880"/>
      <c r="AP407" s="881"/>
      <c r="AQ407" s="881"/>
      <c r="AR407" s="881"/>
      <c r="AS407" s="881"/>
      <c r="AT407" s="881"/>
      <c r="AU407" s="881"/>
      <c r="AV407" s="881"/>
      <c r="AW407" s="881"/>
      <c r="AX407" s="881"/>
      <c r="AY407">
        <f>COUNTA($C$407)</f>
        <v>1</v>
      </c>
    </row>
    <row r="408" spans="1:51" s="16" customFormat="1" ht="30" customHeight="1" x14ac:dyDescent="0.15">
      <c r="A408" s="866">
        <v>17</v>
      </c>
      <c r="B408" s="866">
        <v>1</v>
      </c>
      <c r="C408" s="867" t="s">
        <v>763</v>
      </c>
      <c r="D408" s="867"/>
      <c r="E408" s="867"/>
      <c r="F408" s="867"/>
      <c r="G408" s="867"/>
      <c r="H408" s="867"/>
      <c r="I408" s="867"/>
      <c r="J408" s="868">
        <v>1010001041116</v>
      </c>
      <c r="K408" s="869"/>
      <c r="L408" s="869"/>
      <c r="M408" s="869"/>
      <c r="N408" s="869"/>
      <c r="O408" s="869"/>
      <c r="P408" s="870" t="s">
        <v>773</v>
      </c>
      <c r="Q408" s="870"/>
      <c r="R408" s="870"/>
      <c r="S408" s="870"/>
      <c r="T408" s="870"/>
      <c r="U408" s="870"/>
      <c r="V408" s="870"/>
      <c r="W408" s="870"/>
      <c r="X408" s="870"/>
      <c r="Y408" s="871">
        <v>0.5</v>
      </c>
      <c r="Z408" s="872"/>
      <c r="AA408" s="872"/>
      <c r="AB408" s="873"/>
      <c r="AC408" s="874" t="s">
        <v>329</v>
      </c>
      <c r="AD408" s="875"/>
      <c r="AE408" s="875"/>
      <c r="AF408" s="875"/>
      <c r="AG408" s="875"/>
      <c r="AH408" s="894">
        <v>6</v>
      </c>
      <c r="AI408" s="895"/>
      <c r="AJ408" s="895"/>
      <c r="AK408" s="895"/>
      <c r="AL408" s="878">
        <v>100</v>
      </c>
      <c r="AM408" s="879"/>
      <c r="AN408" s="879"/>
      <c r="AO408" s="880"/>
      <c r="AP408" s="881"/>
      <c r="AQ408" s="881"/>
      <c r="AR408" s="881"/>
      <c r="AS408" s="881"/>
      <c r="AT408" s="881"/>
      <c r="AU408" s="881"/>
      <c r="AV408" s="881"/>
      <c r="AW408" s="881"/>
      <c r="AX408" s="881"/>
      <c r="AY408">
        <f>COUNTA($C$408)</f>
        <v>1</v>
      </c>
    </row>
    <row r="409" spans="1:51" ht="30" customHeight="1" x14ac:dyDescent="0.15">
      <c r="A409" s="866">
        <v>18</v>
      </c>
      <c r="B409" s="866">
        <v>1</v>
      </c>
      <c r="C409" s="867" t="s">
        <v>763</v>
      </c>
      <c r="D409" s="867"/>
      <c r="E409" s="867"/>
      <c r="F409" s="867"/>
      <c r="G409" s="867"/>
      <c r="H409" s="867"/>
      <c r="I409" s="867"/>
      <c r="J409" s="868">
        <v>1010001041116</v>
      </c>
      <c r="K409" s="869"/>
      <c r="L409" s="869"/>
      <c r="M409" s="869"/>
      <c r="N409" s="869"/>
      <c r="O409" s="869"/>
      <c r="P409" s="870" t="s">
        <v>773</v>
      </c>
      <c r="Q409" s="870"/>
      <c r="R409" s="870"/>
      <c r="S409" s="870"/>
      <c r="T409" s="870"/>
      <c r="U409" s="870"/>
      <c r="V409" s="870"/>
      <c r="W409" s="870"/>
      <c r="X409" s="870"/>
      <c r="Y409" s="871">
        <v>0.2</v>
      </c>
      <c r="Z409" s="872"/>
      <c r="AA409" s="872"/>
      <c r="AB409" s="873"/>
      <c r="AC409" s="874" t="s">
        <v>329</v>
      </c>
      <c r="AD409" s="875"/>
      <c r="AE409" s="875"/>
      <c r="AF409" s="875"/>
      <c r="AG409" s="875"/>
      <c r="AH409" s="894">
        <v>7</v>
      </c>
      <c r="AI409" s="895"/>
      <c r="AJ409" s="895"/>
      <c r="AK409" s="895"/>
      <c r="AL409" s="878">
        <v>100</v>
      </c>
      <c r="AM409" s="879"/>
      <c r="AN409" s="879"/>
      <c r="AO409" s="880"/>
      <c r="AP409" s="881"/>
      <c r="AQ409" s="881"/>
      <c r="AR409" s="881"/>
      <c r="AS409" s="881"/>
      <c r="AT409" s="881"/>
      <c r="AU409" s="881"/>
      <c r="AV409" s="881"/>
      <c r="AW409" s="881"/>
      <c r="AX409" s="881"/>
      <c r="AY409">
        <f>COUNTA($C$409)</f>
        <v>1</v>
      </c>
    </row>
    <row r="410" spans="1:51" ht="30" customHeight="1" x14ac:dyDescent="0.15">
      <c r="A410" s="866">
        <v>19</v>
      </c>
      <c r="B410" s="866">
        <v>1</v>
      </c>
      <c r="C410" s="867" t="s">
        <v>764</v>
      </c>
      <c r="D410" s="867"/>
      <c r="E410" s="867"/>
      <c r="F410" s="867"/>
      <c r="G410" s="867"/>
      <c r="H410" s="867"/>
      <c r="I410" s="867"/>
      <c r="J410" s="868">
        <v>7010001008844</v>
      </c>
      <c r="K410" s="869"/>
      <c r="L410" s="869"/>
      <c r="M410" s="869"/>
      <c r="N410" s="869"/>
      <c r="O410" s="869"/>
      <c r="P410" s="870" t="s">
        <v>757</v>
      </c>
      <c r="Q410" s="870"/>
      <c r="R410" s="870"/>
      <c r="S410" s="870"/>
      <c r="T410" s="870"/>
      <c r="U410" s="870"/>
      <c r="V410" s="870"/>
      <c r="W410" s="870"/>
      <c r="X410" s="870"/>
      <c r="Y410" s="871">
        <v>99.8</v>
      </c>
      <c r="Z410" s="872"/>
      <c r="AA410" s="872"/>
      <c r="AB410" s="873"/>
      <c r="AC410" s="874" t="s">
        <v>327</v>
      </c>
      <c r="AD410" s="875"/>
      <c r="AE410" s="875"/>
      <c r="AF410" s="875"/>
      <c r="AG410" s="875"/>
      <c r="AH410" s="894">
        <v>1</v>
      </c>
      <c r="AI410" s="895"/>
      <c r="AJ410" s="895"/>
      <c r="AK410" s="895"/>
      <c r="AL410" s="878">
        <v>100</v>
      </c>
      <c r="AM410" s="879"/>
      <c r="AN410" s="879"/>
      <c r="AO410" s="880"/>
      <c r="AP410" s="881"/>
      <c r="AQ410" s="881"/>
      <c r="AR410" s="881"/>
      <c r="AS410" s="881"/>
      <c r="AT410" s="881"/>
      <c r="AU410" s="881"/>
      <c r="AV410" s="881"/>
      <c r="AW410" s="881"/>
      <c r="AX410" s="881"/>
      <c r="AY410">
        <f>COUNTA($C$410)</f>
        <v>1</v>
      </c>
    </row>
    <row r="411" spans="1:51" ht="30" customHeight="1" x14ac:dyDescent="0.15">
      <c r="A411" s="866">
        <v>20</v>
      </c>
      <c r="B411" s="866">
        <v>1</v>
      </c>
      <c r="C411" s="867" t="s">
        <v>764</v>
      </c>
      <c r="D411" s="867"/>
      <c r="E411" s="867"/>
      <c r="F411" s="867"/>
      <c r="G411" s="867"/>
      <c r="H411" s="867"/>
      <c r="I411" s="867"/>
      <c r="J411" s="868">
        <v>7010001008844</v>
      </c>
      <c r="K411" s="869"/>
      <c r="L411" s="869"/>
      <c r="M411" s="869"/>
      <c r="N411" s="869"/>
      <c r="O411" s="869"/>
      <c r="P411" s="870" t="s">
        <v>757</v>
      </c>
      <c r="Q411" s="870"/>
      <c r="R411" s="870"/>
      <c r="S411" s="870"/>
      <c r="T411" s="870"/>
      <c r="U411" s="870"/>
      <c r="V411" s="870"/>
      <c r="W411" s="870"/>
      <c r="X411" s="870"/>
      <c r="Y411" s="871">
        <v>0.5</v>
      </c>
      <c r="Z411" s="872"/>
      <c r="AA411" s="872"/>
      <c r="AB411" s="873"/>
      <c r="AC411" s="874" t="s">
        <v>327</v>
      </c>
      <c r="AD411" s="875"/>
      <c r="AE411" s="875"/>
      <c r="AF411" s="875"/>
      <c r="AG411" s="875"/>
      <c r="AH411" s="894">
        <v>1</v>
      </c>
      <c r="AI411" s="895"/>
      <c r="AJ411" s="895"/>
      <c r="AK411" s="895"/>
      <c r="AL411" s="878">
        <v>100</v>
      </c>
      <c r="AM411" s="879"/>
      <c r="AN411" s="879"/>
      <c r="AO411" s="880"/>
      <c r="AP411" s="881"/>
      <c r="AQ411" s="881"/>
      <c r="AR411" s="881"/>
      <c r="AS411" s="881"/>
      <c r="AT411" s="881"/>
      <c r="AU411" s="881"/>
      <c r="AV411" s="881"/>
      <c r="AW411" s="881"/>
      <c r="AX411" s="881"/>
      <c r="AY411">
        <f>COUNTA($C$411)</f>
        <v>1</v>
      </c>
    </row>
    <row r="412" spans="1:51" ht="30" customHeight="1" x14ac:dyDescent="0.15">
      <c r="A412" s="866">
        <v>21</v>
      </c>
      <c r="B412" s="866">
        <v>1</v>
      </c>
      <c r="C412" s="867" t="s">
        <v>765</v>
      </c>
      <c r="D412" s="867"/>
      <c r="E412" s="867"/>
      <c r="F412" s="867"/>
      <c r="G412" s="867"/>
      <c r="H412" s="867"/>
      <c r="I412" s="867"/>
      <c r="J412" s="868">
        <v>6010701007411</v>
      </c>
      <c r="K412" s="869"/>
      <c r="L412" s="869"/>
      <c r="M412" s="869"/>
      <c r="N412" s="869"/>
      <c r="O412" s="869"/>
      <c r="P412" s="870" t="s">
        <v>757</v>
      </c>
      <c r="Q412" s="870"/>
      <c r="R412" s="870"/>
      <c r="S412" s="870"/>
      <c r="T412" s="870"/>
      <c r="U412" s="870"/>
      <c r="V412" s="870"/>
      <c r="W412" s="870"/>
      <c r="X412" s="870"/>
      <c r="Y412" s="871">
        <v>16.100000000000001</v>
      </c>
      <c r="Z412" s="872"/>
      <c r="AA412" s="872"/>
      <c r="AB412" s="873"/>
      <c r="AC412" s="874" t="s">
        <v>329</v>
      </c>
      <c r="AD412" s="875"/>
      <c r="AE412" s="875"/>
      <c r="AF412" s="875"/>
      <c r="AG412" s="875"/>
      <c r="AH412" s="894">
        <v>1</v>
      </c>
      <c r="AI412" s="895"/>
      <c r="AJ412" s="895"/>
      <c r="AK412" s="895"/>
      <c r="AL412" s="878">
        <v>100</v>
      </c>
      <c r="AM412" s="879"/>
      <c r="AN412" s="879"/>
      <c r="AO412" s="880"/>
      <c r="AP412" s="881"/>
      <c r="AQ412" s="881"/>
      <c r="AR412" s="881"/>
      <c r="AS412" s="881"/>
      <c r="AT412" s="881"/>
      <c r="AU412" s="881"/>
      <c r="AV412" s="881"/>
      <c r="AW412" s="881"/>
      <c r="AX412" s="881"/>
      <c r="AY412">
        <f>COUNTA($C$412)</f>
        <v>1</v>
      </c>
    </row>
    <row r="413" spans="1:51" ht="30" customHeight="1" x14ac:dyDescent="0.15">
      <c r="A413" s="866">
        <v>22</v>
      </c>
      <c r="B413" s="866">
        <v>1</v>
      </c>
      <c r="C413" s="867" t="s">
        <v>765</v>
      </c>
      <c r="D413" s="867"/>
      <c r="E413" s="867"/>
      <c r="F413" s="867"/>
      <c r="G413" s="867"/>
      <c r="H413" s="867"/>
      <c r="I413" s="867"/>
      <c r="J413" s="868">
        <v>6010701007411</v>
      </c>
      <c r="K413" s="869"/>
      <c r="L413" s="869"/>
      <c r="M413" s="869"/>
      <c r="N413" s="869"/>
      <c r="O413" s="869"/>
      <c r="P413" s="870" t="s">
        <v>757</v>
      </c>
      <c r="Q413" s="870"/>
      <c r="R413" s="870"/>
      <c r="S413" s="870"/>
      <c r="T413" s="870"/>
      <c r="U413" s="870"/>
      <c r="V413" s="870"/>
      <c r="W413" s="870"/>
      <c r="X413" s="870"/>
      <c r="Y413" s="871">
        <v>15.1</v>
      </c>
      <c r="Z413" s="872"/>
      <c r="AA413" s="872"/>
      <c r="AB413" s="873"/>
      <c r="AC413" s="874" t="s">
        <v>329</v>
      </c>
      <c r="AD413" s="875"/>
      <c r="AE413" s="875"/>
      <c r="AF413" s="875"/>
      <c r="AG413" s="875"/>
      <c r="AH413" s="894">
        <v>1</v>
      </c>
      <c r="AI413" s="895"/>
      <c r="AJ413" s="895"/>
      <c r="AK413" s="895"/>
      <c r="AL413" s="878">
        <v>100</v>
      </c>
      <c r="AM413" s="879"/>
      <c r="AN413" s="879"/>
      <c r="AO413" s="880"/>
      <c r="AP413" s="881"/>
      <c r="AQ413" s="881"/>
      <c r="AR413" s="881"/>
      <c r="AS413" s="881"/>
      <c r="AT413" s="881"/>
      <c r="AU413" s="881"/>
      <c r="AV413" s="881"/>
      <c r="AW413" s="881"/>
      <c r="AX413" s="881"/>
      <c r="AY413">
        <f>COUNTA($C$413)</f>
        <v>1</v>
      </c>
    </row>
    <row r="414" spans="1:51" ht="30" customHeight="1" x14ac:dyDescent="0.15">
      <c r="A414" s="866">
        <v>23</v>
      </c>
      <c r="B414" s="866">
        <v>1</v>
      </c>
      <c r="C414" s="867" t="s">
        <v>765</v>
      </c>
      <c r="D414" s="867"/>
      <c r="E414" s="867"/>
      <c r="F414" s="867"/>
      <c r="G414" s="867"/>
      <c r="H414" s="867"/>
      <c r="I414" s="867"/>
      <c r="J414" s="868">
        <v>6010701007411</v>
      </c>
      <c r="K414" s="869"/>
      <c r="L414" s="869"/>
      <c r="M414" s="869"/>
      <c r="N414" s="869"/>
      <c r="O414" s="869"/>
      <c r="P414" s="870" t="s">
        <v>757</v>
      </c>
      <c r="Q414" s="870"/>
      <c r="R414" s="870"/>
      <c r="S414" s="870"/>
      <c r="T414" s="870"/>
      <c r="U414" s="870"/>
      <c r="V414" s="870"/>
      <c r="W414" s="870"/>
      <c r="X414" s="870"/>
      <c r="Y414" s="871">
        <v>5.9</v>
      </c>
      <c r="Z414" s="872"/>
      <c r="AA414" s="872"/>
      <c r="AB414" s="873"/>
      <c r="AC414" s="874" t="s">
        <v>329</v>
      </c>
      <c r="AD414" s="875"/>
      <c r="AE414" s="875"/>
      <c r="AF414" s="875"/>
      <c r="AG414" s="875"/>
      <c r="AH414" s="894">
        <v>1</v>
      </c>
      <c r="AI414" s="895"/>
      <c r="AJ414" s="895"/>
      <c r="AK414" s="895"/>
      <c r="AL414" s="878">
        <v>100</v>
      </c>
      <c r="AM414" s="879"/>
      <c r="AN414" s="879"/>
      <c r="AO414" s="880"/>
      <c r="AP414" s="881"/>
      <c r="AQ414" s="881"/>
      <c r="AR414" s="881"/>
      <c r="AS414" s="881"/>
      <c r="AT414" s="881"/>
      <c r="AU414" s="881"/>
      <c r="AV414" s="881"/>
      <c r="AW414" s="881"/>
      <c r="AX414" s="881"/>
      <c r="AY414">
        <f>COUNTA($C$414)</f>
        <v>1</v>
      </c>
    </row>
    <row r="415" spans="1:51" ht="30" customHeight="1" x14ac:dyDescent="0.15">
      <c r="A415" s="866">
        <v>24</v>
      </c>
      <c r="B415" s="866">
        <v>1</v>
      </c>
      <c r="C415" s="867" t="s">
        <v>766</v>
      </c>
      <c r="D415" s="867"/>
      <c r="E415" s="867"/>
      <c r="F415" s="867"/>
      <c r="G415" s="867"/>
      <c r="H415" s="867"/>
      <c r="I415" s="867"/>
      <c r="J415" s="868">
        <v>7210001012058</v>
      </c>
      <c r="K415" s="869"/>
      <c r="L415" s="869"/>
      <c r="M415" s="869"/>
      <c r="N415" s="869"/>
      <c r="O415" s="869"/>
      <c r="P415" s="870" t="s">
        <v>757</v>
      </c>
      <c r="Q415" s="870"/>
      <c r="R415" s="870"/>
      <c r="S415" s="870"/>
      <c r="T415" s="870"/>
      <c r="U415" s="870"/>
      <c r="V415" s="870"/>
      <c r="W415" s="870"/>
      <c r="X415" s="870"/>
      <c r="Y415" s="871">
        <v>12.9</v>
      </c>
      <c r="Z415" s="872"/>
      <c r="AA415" s="872"/>
      <c r="AB415" s="873"/>
      <c r="AC415" s="874" t="s">
        <v>329</v>
      </c>
      <c r="AD415" s="875"/>
      <c r="AE415" s="875"/>
      <c r="AF415" s="875"/>
      <c r="AG415" s="875"/>
      <c r="AH415" s="894">
        <v>2</v>
      </c>
      <c r="AI415" s="895"/>
      <c r="AJ415" s="895"/>
      <c r="AK415" s="895"/>
      <c r="AL415" s="878">
        <v>99.5</v>
      </c>
      <c r="AM415" s="879"/>
      <c r="AN415" s="879"/>
      <c r="AO415" s="880"/>
      <c r="AP415" s="881"/>
      <c r="AQ415" s="881"/>
      <c r="AR415" s="881"/>
      <c r="AS415" s="881"/>
      <c r="AT415" s="881"/>
      <c r="AU415" s="881"/>
      <c r="AV415" s="881"/>
      <c r="AW415" s="881"/>
      <c r="AX415" s="881"/>
      <c r="AY415">
        <f>COUNTA($C$415)</f>
        <v>1</v>
      </c>
    </row>
    <row r="416" spans="1:51" ht="30" customHeight="1" x14ac:dyDescent="0.15">
      <c r="A416" s="866">
        <v>25</v>
      </c>
      <c r="B416" s="866">
        <v>1</v>
      </c>
      <c r="C416" s="867" t="s">
        <v>766</v>
      </c>
      <c r="D416" s="867"/>
      <c r="E416" s="867"/>
      <c r="F416" s="867"/>
      <c r="G416" s="867"/>
      <c r="H416" s="867"/>
      <c r="I416" s="867"/>
      <c r="J416" s="868">
        <v>7210001012058</v>
      </c>
      <c r="K416" s="869"/>
      <c r="L416" s="869"/>
      <c r="M416" s="869"/>
      <c r="N416" s="869"/>
      <c r="O416" s="869"/>
      <c r="P416" s="870" t="s">
        <v>757</v>
      </c>
      <c r="Q416" s="870"/>
      <c r="R416" s="870"/>
      <c r="S416" s="870"/>
      <c r="T416" s="870"/>
      <c r="U416" s="870"/>
      <c r="V416" s="870"/>
      <c r="W416" s="870"/>
      <c r="X416" s="870"/>
      <c r="Y416" s="871">
        <v>1.5</v>
      </c>
      <c r="Z416" s="872"/>
      <c r="AA416" s="872"/>
      <c r="AB416" s="873"/>
      <c r="AC416" s="874" t="s">
        <v>328</v>
      </c>
      <c r="AD416" s="875"/>
      <c r="AE416" s="875"/>
      <c r="AF416" s="875"/>
      <c r="AG416" s="875"/>
      <c r="AH416" s="894">
        <v>2</v>
      </c>
      <c r="AI416" s="895"/>
      <c r="AJ416" s="895"/>
      <c r="AK416" s="895"/>
      <c r="AL416" s="878">
        <v>100</v>
      </c>
      <c r="AM416" s="879"/>
      <c r="AN416" s="879"/>
      <c r="AO416" s="880"/>
      <c r="AP416" s="881"/>
      <c r="AQ416" s="881"/>
      <c r="AR416" s="881"/>
      <c r="AS416" s="881"/>
      <c r="AT416" s="881"/>
      <c r="AU416" s="881"/>
      <c r="AV416" s="881"/>
      <c r="AW416" s="881"/>
      <c r="AX416" s="881"/>
      <c r="AY416">
        <f>COUNTA($C$416)</f>
        <v>1</v>
      </c>
    </row>
    <row r="417" spans="1:51" ht="30" customHeight="1" x14ac:dyDescent="0.15">
      <c r="A417" s="866">
        <v>26</v>
      </c>
      <c r="B417" s="866">
        <v>1</v>
      </c>
      <c r="C417" s="867" t="s">
        <v>766</v>
      </c>
      <c r="D417" s="867"/>
      <c r="E417" s="867"/>
      <c r="F417" s="867"/>
      <c r="G417" s="867"/>
      <c r="H417" s="867"/>
      <c r="I417" s="867"/>
      <c r="J417" s="868">
        <v>7210001012058</v>
      </c>
      <c r="K417" s="869"/>
      <c r="L417" s="869"/>
      <c r="M417" s="869"/>
      <c r="N417" s="869"/>
      <c r="O417" s="869"/>
      <c r="P417" s="870" t="s">
        <v>757</v>
      </c>
      <c r="Q417" s="870"/>
      <c r="R417" s="870"/>
      <c r="S417" s="870"/>
      <c r="T417" s="870"/>
      <c r="U417" s="870"/>
      <c r="V417" s="870"/>
      <c r="W417" s="870"/>
      <c r="X417" s="870"/>
      <c r="Y417" s="871">
        <v>1</v>
      </c>
      <c r="Z417" s="872"/>
      <c r="AA417" s="872"/>
      <c r="AB417" s="873"/>
      <c r="AC417" s="874" t="s">
        <v>328</v>
      </c>
      <c r="AD417" s="875"/>
      <c r="AE417" s="875"/>
      <c r="AF417" s="875"/>
      <c r="AG417" s="875"/>
      <c r="AH417" s="894">
        <v>2</v>
      </c>
      <c r="AI417" s="895"/>
      <c r="AJ417" s="895"/>
      <c r="AK417" s="895"/>
      <c r="AL417" s="878">
        <v>99.1</v>
      </c>
      <c r="AM417" s="879"/>
      <c r="AN417" s="879"/>
      <c r="AO417" s="880"/>
      <c r="AP417" s="881"/>
      <c r="AQ417" s="881"/>
      <c r="AR417" s="881"/>
      <c r="AS417" s="881"/>
      <c r="AT417" s="881"/>
      <c r="AU417" s="881"/>
      <c r="AV417" s="881"/>
      <c r="AW417" s="881"/>
      <c r="AX417" s="881"/>
      <c r="AY417">
        <f>COUNTA($C$417)</f>
        <v>1</v>
      </c>
    </row>
    <row r="418" spans="1:51" ht="30" customHeight="1" x14ac:dyDescent="0.15">
      <c r="A418" s="866">
        <v>27</v>
      </c>
      <c r="B418" s="866">
        <v>1</v>
      </c>
      <c r="C418" s="867" t="s">
        <v>767</v>
      </c>
      <c r="D418" s="867"/>
      <c r="E418" s="867"/>
      <c r="F418" s="867"/>
      <c r="G418" s="867"/>
      <c r="H418" s="867"/>
      <c r="I418" s="867"/>
      <c r="J418" s="868">
        <v>7180001079431</v>
      </c>
      <c r="K418" s="869"/>
      <c r="L418" s="869"/>
      <c r="M418" s="869"/>
      <c r="N418" s="869"/>
      <c r="O418" s="869"/>
      <c r="P418" s="870" t="s">
        <v>757</v>
      </c>
      <c r="Q418" s="870"/>
      <c r="R418" s="870"/>
      <c r="S418" s="870"/>
      <c r="T418" s="870"/>
      <c r="U418" s="870"/>
      <c r="V418" s="870"/>
      <c r="W418" s="870"/>
      <c r="X418" s="870"/>
      <c r="Y418" s="871">
        <v>18.5</v>
      </c>
      <c r="Z418" s="872"/>
      <c r="AA418" s="872"/>
      <c r="AB418" s="873"/>
      <c r="AC418" s="874" t="s">
        <v>329</v>
      </c>
      <c r="AD418" s="875"/>
      <c r="AE418" s="875"/>
      <c r="AF418" s="875"/>
      <c r="AG418" s="875"/>
      <c r="AH418" s="894">
        <v>1</v>
      </c>
      <c r="AI418" s="895"/>
      <c r="AJ418" s="895"/>
      <c r="AK418" s="895"/>
      <c r="AL418" s="878">
        <v>100</v>
      </c>
      <c r="AM418" s="879"/>
      <c r="AN418" s="879"/>
      <c r="AO418" s="880"/>
      <c r="AP418" s="881"/>
      <c r="AQ418" s="881"/>
      <c r="AR418" s="881"/>
      <c r="AS418" s="881"/>
      <c r="AT418" s="881"/>
      <c r="AU418" s="881"/>
      <c r="AV418" s="881"/>
      <c r="AW418" s="881"/>
      <c r="AX418" s="881"/>
      <c r="AY418">
        <f>COUNTA($C$418)</f>
        <v>1</v>
      </c>
    </row>
    <row r="419" spans="1:51" ht="30" customHeight="1" x14ac:dyDescent="0.15">
      <c r="A419" s="866">
        <v>28</v>
      </c>
      <c r="B419" s="866">
        <v>1</v>
      </c>
      <c r="C419" s="867" t="s">
        <v>768</v>
      </c>
      <c r="D419" s="867"/>
      <c r="E419" s="867"/>
      <c r="F419" s="867"/>
      <c r="G419" s="867"/>
      <c r="H419" s="867"/>
      <c r="I419" s="867"/>
      <c r="J419" s="868">
        <v>2011201015420</v>
      </c>
      <c r="K419" s="869"/>
      <c r="L419" s="869"/>
      <c r="M419" s="869"/>
      <c r="N419" s="869"/>
      <c r="O419" s="869"/>
      <c r="P419" s="870" t="s">
        <v>757</v>
      </c>
      <c r="Q419" s="870"/>
      <c r="R419" s="870"/>
      <c r="S419" s="870"/>
      <c r="T419" s="870"/>
      <c r="U419" s="870"/>
      <c r="V419" s="870"/>
      <c r="W419" s="870"/>
      <c r="X419" s="870"/>
      <c r="Y419" s="871">
        <v>16.399999999999999</v>
      </c>
      <c r="Z419" s="872"/>
      <c r="AA419" s="872"/>
      <c r="AB419" s="873"/>
      <c r="AC419" s="874" t="s">
        <v>322</v>
      </c>
      <c r="AD419" s="875"/>
      <c r="AE419" s="875"/>
      <c r="AF419" s="875"/>
      <c r="AG419" s="875"/>
      <c r="AH419" s="894">
        <v>2</v>
      </c>
      <c r="AI419" s="895"/>
      <c r="AJ419" s="895"/>
      <c r="AK419" s="895"/>
      <c r="AL419" s="878">
        <v>96.9</v>
      </c>
      <c r="AM419" s="879"/>
      <c r="AN419" s="879"/>
      <c r="AO419" s="880"/>
      <c r="AP419" s="881"/>
      <c r="AQ419" s="881"/>
      <c r="AR419" s="881"/>
      <c r="AS419" s="881"/>
      <c r="AT419" s="881"/>
      <c r="AU419" s="881"/>
      <c r="AV419" s="881"/>
      <c r="AW419" s="881"/>
      <c r="AX419" s="881"/>
      <c r="AY419">
        <f>COUNTA($C$419)</f>
        <v>1</v>
      </c>
    </row>
    <row r="420" spans="1:51" ht="30" customHeight="1" x14ac:dyDescent="0.15">
      <c r="A420" s="866">
        <v>29</v>
      </c>
      <c r="B420" s="866">
        <v>1</v>
      </c>
      <c r="C420" s="867" t="s">
        <v>769</v>
      </c>
      <c r="D420" s="867"/>
      <c r="E420" s="867"/>
      <c r="F420" s="867"/>
      <c r="G420" s="867"/>
      <c r="H420" s="867"/>
      <c r="I420" s="867"/>
      <c r="J420" s="868">
        <v>2011101020396</v>
      </c>
      <c r="K420" s="869"/>
      <c r="L420" s="869"/>
      <c r="M420" s="869"/>
      <c r="N420" s="869"/>
      <c r="O420" s="869"/>
      <c r="P420" s="870" t="s">
        <v>757</v>
      </c>
      <c r="Q420" s="870"/>
      <c r="R420" s="870"/>
      <c r="S420" s="870"/>
      <c r="T420" s="870"/>
      <c r="U420" s="870"/>
      <c r="V420" s="870"/>
      <c r="W420" s="870"/>
      <c r="X420" s="870"/>
      <c r="Y420" s="871">
        <v>1.5</v>
      </c>
      <c r="Z420" s="872"/>
      <c r="AA420" s="872"/>
      <c r="AB420" s="873"/>
      <c r="AC420" s="874" t="s">
        <v>328</v>
      </c>
      <c r="AD420" s="875"/>
      <c r="AE420" s="875"/>
      <c r="AF420" s="875"/>
      <c r="AG420" s="875"/>
      <c r="AH420" s="894">
        <v>2</v>
      </c>
      <c r="AI420" s="895"/>
      <c r="AJ420" s="895"/>
      <c r="AK420" s="895"/>
      <c r="AL420" s="878">
        <v>100</v>
      </c>
      <c r="AM420" s="879"/>
      <c r="AN420" s="879"/>
      <c r="AO420" s="880"/>
      <c r="AP420" s="881"/>
      <c r="AQ420" s="881"/>
      <c r="AR420" s="881"/>
      <c r="AS420" s="881"/>
      <c r="AT420" s="881"/>
      <c r="AU420" s="881"/>
      <c r="AV420" s="881"/>
      <c r="AW420" s="881"/>
      <c r="AX420" s="881"/>
      <c r="AY420">
        <f>COUNTA($C$420)</f>
        <v>1</v>
      </c>
    </row>
    <row r="421" spans="1:51" ht="30" customHeight="1" x14ac:dyDescent="0.15">
      <c r="A421" s="866">
        <v>30</v>
      </c>
      <c r="B421" s="866">
        <v>1</v>
      </c>
      <c r="C421" s="867" t="s">
        <v>770</v>
      </c>
      <c r="D421" s="867"/>
      <c r="E421" s="867"/>
      <c r="F421" s="867"/>
      <c r="G421" s="867"/>
      <c r="H421" s="867"/>
      <c r="I421" s="867"/>
      <c r="J421" s="868">
        <v>9010001033493</v>
      </c>
      <c r="K421" s="869"/>
      <c r="L421" s="869"/>
      <c r="M421" s="869"/>
      <c r="N421" s="869"/>
      <c r="O421" s="869"/>
      <c r="P421" s="870" t="s">
        <v>757</v>
      </c>
      <c r="Q421" s="870"/>
      <c r="R421" s="870"/>
      <c r="S421" s="870"/>
      <c r="T421" s="870"/>
      <c r="U421" s="870"/>
      <c r="V421" s="870"/>
      <c r="W421" s="870"/>
      <c r="X421" s="870"/>
      <c r="Y421" s="871">
        <v>6</v>
      </c>
      <c r="Z421" s="872"/>
      <c r="AA421" s="872"/>
      <c r="AB421" s="873"/>
      <c r="AC421" s="874" t="s">
        <v>327</v>
      </c>
      <c r="AD421" s="875"/>
      <c r="AE421" s="875"/>
      <c r="AF421" s="875"/>
      <c r="AG421" s="875"/>
      <c r="AH421" s="894">
        <v>1</v>
      </c>
      <c r="AI421" s="895"/>
      <c r="AJ421" s="895"/>
      <c r="AK421" s="895"/>
      <c r="AL421" s="878">
        <v>100</v>
      </c>
      <c r="AM421" s="879"/>
      <c r="AN421" s="879"/>
      <c r="AO421" s="880"/>
      <c r="AP421" s="881"/>
      <c r="AQ421" s="881"/>
      <c r="AR421" s="881"/>
      <c r="AS421" s="881"/>
      <c r="AT421" s="881"/>
      <c r="AU421" s="881"/>
      <c r="AV421" s="881"/>
      <c r="AW421" s="881"/>
      <c r="AX421" s="881"/>
      <c r="AY421">
        <f>COUNTA($C$421)</f>
        <v>1</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7"/>
      <c r="B424" s="887"/>
      <c r="C424" s="887" t="s">
        <v>24</v>
      </c>
      <c r="D424" s="887"/>
      <c r="E424" s="887"/>
      <c r="F424" s="887"/>
      <c r="G424" s="887"/>
      <c r="H424" s="887"/>
      <c r="I424" s="887"/>
      <c r="J424" s="888" t="s">
        <v>267</v>
      </c>
      <c r="K424" s="585"/>
      <c r="L424" s="585"/>
      <c r="M424" s="585"/>
      <c r="N424" s="585"/>
      <c r="O424" s="585"/>
      <c r="P424" s="442" t="s">
        <v>25</v>
      </c>
      <c r="Q424" s="442"/>
      <c r="R424" s="442"/>
      <c r="S424" s="442"/>
      <c r="T424" s="442"/>
      <c r="U424" s="442"/>
      <c r="V424" s="442"/>
      <c r="W424" s="442"/>
      <c r="X424" s="442"/>
      <c r="Y424" s="889" t="s">
        <v>266</v>
      </c>
      <c r="Z424" s="890"/>
      <c r="AA424" s="890"/>
      <c r="AB424" s="890"/>
      <c r="AC424" s="888" t="s">
        <v>299</v>
      </c>
      <c r="AD424" s="888"/>
      <c r="AE424" s="888"/>
      <c r="AF424" s="888"/>
      <c r="AG424" s="888"/>
      <c r="AH424" s="889" t="s">
        <v>317</v>
      </c>
      <c r="AI424" s="887"/>
      <c r="AJ424" s="887"/>
      <c r="AK424" s="887"/>
      <c r="AL424" s="887" t="s">
        <v>19</v>
      </c>
      <c r="AM424" s="887"/>
      <c r="AN424" s="887"/>
      <c r="AO424" s="891"/>
      <c r="AP424" s="865" t="s">
        <v>268</v>
      </c>
      <c r="AQ424" s="865"/>
      <c r="AR424" s="865"/>
      <c r="AS424" s="865"/>
      <c r="AT424" s="865"/>
      <c r="AU424" s="865"/>
      <c r="AV424" s="865"/>
      <c r="AW424" s="865"/>
      <c r="AX424" s="865"/>
      <c r="AY424">
        <f>$AY$422</f>
        <v>1</v>
      </c>
    </row>
    <row r="425" spans="1:51" ht="30" customHeight="1" x14ac:dyDescent="0.15">
      <c r="A425" s="866">
        <v>1</v>
      </c>
      <c r="B425" s="866">
        <v>1</v>
      </c>
      <c r="C425" s="867" t="s">
        <v>776</v>
      </c>
      <c r="D425" s="867"/>
      <c r="E425" s="867"/>
      <c r="F425" s="867"/>
      <c r="G425" s="867"/>
      <c r="H425" s="867"/>
      <c r="I425" s="867"/>
      <c r="J425" s="868">
        <v>9020005010307</v>
      </c>
      <c r="K425" s="869"/>
      <c r="L425" s="869"/>
      <c r="M425" s="869"/>
      <c r="N425" s="869"/>
      <c r="O425" s="869"/>
      <c r="P425" s="870" t="s">
        <v>786</v>
      </c>
      <c r="Q425" s="870"/>
      <c r="R425" s="870"/>
      <c r="S425" s="870"/>
      <c r="T425" s="870"/>
      <c r="U425" s="870"/>
      <c r="V425" s="870"/>
      <c r="W425" s="870"/>
      <c r="X425" s="870"/>
      <c r="Y425" s="871">
        <v>2</v>
      </c>
      <c r="Z425" s="872"/>
      <c r="AA425" s="872"/>
      <c r="AB425" s="873"/>
      <c r="AC425" s="874" t="s">
        <v>322</v>
      </c>
      <c r="AD425" s="875"/>
      <c r="AE425" s="875"/>
      <c r="AF425" s="875"/>
      <c r="AG425" s="875"/>
      <c r="AH425" s="876">
        <v>1</v>
      </c>
      <c r="AI425" s="877"/>
      <c r="AJ425" s="877"/>
      <c r="AK425" s="877"/>
      <c r="AL425" s="878">
        <v>100</v>
      </c>
      <c r="AM425" s="879"/>
      <c r="AN425" s="879"/>
      <c r="AO425" s="880"/>
      <c r="AP425" s="881"/>
      <c r="AQ425" s="881"/>
      <c r="AR425" s="881"/>
      <c r="AS425" s="881"/>
      <c r="AT425" s="881"/>
      <c r="AU425" s="881"/>
      <c r="AV425" s="881"/>
      <c r="AW425" s="881"/>
      <c r="AX425" s="881"/>
      <c r="AY425">
        <f>$AY$422</f>
        <v>1</v>
      </c>
    </row>
    <row r="426" spans="1:51" ht="30" customHeight="1" x14ac:dyDescent="0.15">
      <c r="A426" s="866">
        <v>2</v>
      </c>
      <c r="B426" s="866">
        <v>1</v>
      </c>
      <c r="C426" s="867" t="s">
        <v>777</v>
      </c>
      <c r="D426" s="867"/>
      <c r="E426" s="867"/>
      <c r="F426" s="867"/>
      <c r="G426" s="867"/>
      <c r="H426" s="867"/>
      <c r="I426" s="867"/>
      <c r="J426" s="868">
        <v>7010005000095</v>
      </c>
      <c r="K426" s="869"/>
      <c r="L426" s="869"/>
      <c r="M426" s="869"/>
      <c r="N426" s="869"/>
      <c r="O426" s="869"/>
      <c r="P426" s="870" t="s">
        <v>787</v>
      </c>
      <c r="Q426" s="870"/>
      <c r="R426" s="870"/>
      <c r="S426" s="870"/>
      <c r="T426" s="870"/>
      <c r="U426" s="870"/>
      <c r="V426" s="870"/>
      <c r="W426" s="870"/>
      <c r="X426" s="870"/>
      <c r="Y426" s="871">
        <v>0.3</v>
      </c>
      <c r="Z426" s="872"/>
      <c r="AA426" s="872"/>
      <c r="AB426" s="873"/>
      <c r="AC426" s="874" t="s">
        <v>328</v>
      </c>
      <c r="AD426" s="875"/>
      <c r="AE426" s="875"/>
      <c r="AF426" s="875"/>
      <c r="AG426" s="875"/>
      <c r="AH426" s="876" t="s">
        <v>676</v>
      </c>
      <c r="AI426" s="877"/>
      <c r="AJ426" s="877"/>
      <c r="AK426" s="877"/>
      <c r="AL426" s="878">
        <v>100</v>
      </c>
      <c r="AM426" s="879"/>
      <c r="AN426" s="879"/>
      <c r="AO426" s="880"/>
      <c r="AP426" s="881"/>
      <c r="AQ426" s="881"/>
      <c r="AR426" s="881"/>
      <c r="AS426" s="881"/>
      <c r="AT426" s="881"/>
      <c r="AU426" s="881"/>
      <c r="AV426" s="881"/>
      <c r="AW426" s="881"/>
      <c r="AX426" s="881"/>
      <c r="AY426">
        <f>COUNTA($C$426)</f>
        <v>1</v>
      </c>
    </row>
    <row r="427" spans="1:51" ht="30" customHeight="1" x14ac:dyDescent="0.15">
      <c r="A427" s="866">
        <v>3</v>
      </c>
      <c r="B427" s="866">
        <v>1</v>
      </c>
      <c r="C427" s="892" t="s">
        <v>777</v>
      </c>
      <c r="D427" s="867"/>
      <c r="E427" s="867"/>
      <c r="F427" s="867"/>
      <c r="G427" s="867"/>
      <c r="H427" s="867"/>
      <c r="I427" s="867"/>
      <c r="J427" s="868">
        <v>7010005000095</v>
      </c>
      <c r="K427" s="869"/>
      <c r="L427" s="869"/>
      <c r="M427" s="869"/>
      <c r="N427" s="869"/>
      <c r="O427" s="869"/>
      <c r="P427" s="893" t="s">
        <v>787</v>
      </c>
      <c r="Q427" s="870"/>
      <c r="R427" s="870"/>
      <c r="S427" s="870"/>
      <c r="T427" s="870"/>
      <c r="U427" s="870"/>
      <c r="V427" s="870"/>
      <c r="W427" s="870"/>
      <c r="X427" s="870"/>
      <c r="Y427" s="871">
        <v>0.2</v>
      </c>
      <c r="Z427" s="872"/>
      <c r="AA427" s="872"/>
      <c r="AB427" s="873"/>
      <c r="AC427" s="874" t="s">
        <v>328</v>
      </c>
      <c r="AD427" s="875"/>
      <c r="AE427" s="875"/>
      <c r="AF427" s="875"/>
      <c r="AG427" s="875"/>
      <c r="AH427" s="894" t="s">
        <v>676</v>
      </c>
      <c r="AI427" s="895"/>
      <c r="AJ427" s="895"/>
      <c r="AK427" s="895"/>
      <c r="AL427" s="878">
        <v>100</v>
      </c>
      <c r="AM427" s="879"/>
      <c r="AN427" s="879"/>
      <c r="AO427" s="880"/>
      <c r="AP427" s="881"/>
      <c r="AQ427" s="881"/>
      <c r="AR427" s="881"/>
      <c r="AS427" s="881"/>
      <c r="AT427" s="881"/>
      <c r="AU427" s="881"/>
      <c r="AV427" s="881"/>
      <c r="AW427" s="881"/>
      <c r="AX427" s="881"/>
      <c r="AY427">
        <f>COUNTA($C$427)</f>
        <v>1</v>
      </c>
    </row>
    <row r="428" spans="1:51" ht="30" customHeight="1" x14ac:dyDescent="0.15">
      <c r="A428" s="866">
        <v>4</v>
      </c>
      <c r="B428" s="866">
        <v>1</v>
      </c>
      <c r="C428" s="892" t="s">
        <v>777</v>
      </c>
      <c r="D428" s="867"/>
      <c r="E428" s="867"/>
      <c r="F428" s="867"/>
      <c r="G428" s="867"/>
      <c r="H428" s="867"/>
      <c r="I428" s="867"/>
      <c r="J428" s="868">
        <v>7010005000095</v>
      </c>
      <c r="K428" s="869"/>
      <c r="L428" s="869"/>
      <c r="M428" s="869"/>
      <c r="N428" s="869"/>
      <c r="O428" s="869"/>
      <c r="P428" s="893" t="s">
        <v>787</v>
      </c>
      <c r="Q428" s="870"/>
      <c r="R428" s="870"/>
      <c r="S428" s="870"/>
      <c r="T428" s="870"/>
      <c r="U428" s="870"/>
      <c r="V428" s="870"/>
      <c r="W428" s="870"/>
      <c r="X428" s="870"/>
      <c r="Y428" s="871">
        <v>0.1</v>
      </c>
      <c r="Z428" s="872"/>
      <c r="AA428" s="872"/>
      <c r="AB428" s="873"/>
      <c r="AC428" s="874" t="s">
        <v>328</v>
      </c>
      <c r="AD428" s="875"/>
      <c r="AE428" s="875"/>
      <c r="AF428" s="875"/>
      <c r="AG428" s="875"/>
      <c r="AH428" s="894" t="s">
        <v>676</v>
      </c>
      <c r="AI428" s="895"/>
      <c r="AJ428" s="895"/>
      <c r="AK428" s="895"/>
      <c r="AL428" s="878">
        <v>100</v>
      </c>
      <c r="AM428" s="879"/>
      <c r="AN428" s="879"/>
      <c r="AO428" s="880"/>
      <c r="AP428" s="881"/>
      <c r="AQ428" s="881"/>
      <c r="AR428" s="881"/>
      <c r="AS428" s="881"/>
      <c r="AT428" s="881"/>
      <c r="AU428" s="881"/>
      <c r="AV428" s="881"/>
      <c r="AW428" s="881"/>
      <c r="AX428" s="881"/>
      <c r="AY428">
        <f>COUNTA($C$428)</f>
        <v>1</v>
      </c>
    </row>
    <row r="429" spans="1:51" ht="30" customHeight="1" x14ac:dyDescent="0.15">
      <c r="A429" s="866">
        <v>5</v>
      </c>
      <c r="B429" s="866">
        <v>1</v>
      </c>
      <c r="C429" s="867" t="s">
        <v>777</v>
      </c>
      <c r="D429" s="867"/>
      <c r="E429" s="867"/>
      <c r="F429" s="867"/>
      <c r="G429" s="867"/>
      <c r="H429" s="867"/>
      <c r="I429" s="867"/>
      <c r="J429" s="868">
        <v>7010005000095</v>
      </c>
      <c r="K429" s="869"/>
      <c r="L429" s="869"/>
      <c r="M429" s="869"/>
      <c r="N429" s="869"/>
      <c r="O429" s="869"/>
      <c r="P429" s="870" t="s">
        <v>787</v>
      </c>
      <c r="Q429" s="870"/>
      <c r="R429" s="870"/>
      <c r="S429" s="870"/>
      <c r="T429" s="870"/>
      <c r="U429" s="870"/>
      <c r="V429" s="870"/>
      <c r="W429" s="870"/>
      <c r="X429" s="870"/>
      <c r="Y429" s="871">
        <v>0.1</v>
      </c>
      <c r="Z429" s="872"/>
      <c r="AA429" s="872"/>
      <c r="AB429" s="873"/>
      <c r="AC429" s="874" t="s">
        <v>328</v>
      </c>
      <c r="AD429" s="875"/>
      <c r="AE429" s="875"/>
      <c r="AF429" s="875"/>
      <c r="AG429" s="875"/>
      <c r="AH429" s="894" t="s">
        <v>676</v>
      </c>
      <c r="AI429" s="895"/>
      <c r="AJ429" s="895"/>
      <c r="AK429" s="895"/>
      <c r="AL429" s="878">
        <v>100</v>
      </c>
      <c r="AM429" s="879"/>
      <c r="AN429" s="879"/>
      <c r="AO429" s="880"/>
      <c r="AP429" s="881"/>
      <c r="AQ429" s="881"/>
      <c r="AR429" s="881"/>
      <c r="AS429" s="881"/>
      <c r="AT429" s="881"/>
      <c r="AU429" s="881"/>
      <c r="AV429" s="881"/>
      <c r="AW429" s="881"/>
      <c r="AX429" s="881"/>
      <c r="AY429">
        <f>COUNTA($C$429)</f>
        <v>1</v>
      </c>
    </row>
    <row r="430" spans="1:51" ht="30" customHeight="1" x14ac:dyDescent="0.15">
      <c r="A430" s="866">
        <v>6</v>
      </c>
      <c r="B430" s="866">
        <v>1</v>
      </c>
      <c r="C430" s="867" t="s">
        <v>777</v>
      </c>
      <c r="D430" s="867"/>
      <c r="E430" s="867"/>
      <c r="F430" s="867"/>
      <c r="G430" s="867"/>
      <c r="H430" s="867"/>
      <c r="I430" s="867"/>
      <c r="J430" s="868">
        <v>7010005000095</v>
      </c>
      <c r="K430" s="869"/>
      <c r="L430" s="869"/>
      <c r="M430" s="869"/>
      <c r="N430" s="869"/>
      <c r="O430" s="869"/>
      <c r="P430" s="870" t="s">
        <v>787</v>
      </c>
      <c r="Q430" s="870"/>
      <c r="R430" s="870"/>
      <c r="S430" s="870"/>
      <c r="T430" s="870"/>
      <c r="U430" s="870"/>
      <c r="V430" s="870"/>
      <c r="W430" s="870"/>
      <c r="X430" s="870"/>
      <c r="Y430" s="871">
        <v>0.1</v>
      </c>
      <c r="Z430" s="872"/>
      <c r="AA430" s="872"/>
      <c r="AB430" s="873"/>
      <c r="AC430" s="874" t="s">
        <v>328</v>
      </c>
      <c r="AD430" s="875"/>
      <c r="AE430" s="875"/>
      <c r="AF430" s="875"/>
      <c r="AG430" s="875"/>
      <c r="AH430" s="894" t="s">
        <v>676</v>
      </c>
      <c r="AI430" s="895"/>
      <c r="AJ430" s="895"/>
      <c r="AK430" s="895"/>
      <c r="AL430" s="878">
        <v>100</v>
      </c>
      <c r="AM430" s="879"/>
      <c r="AN430" s="879"/>
      <c r="AO430" s="880"/>
      <c r="AP430" s="881"/>
      <c r="AQ430" s="881"/>
      <c r="AR430" s="881"/>
      <c r="AS430" s="881"/>
      <c r="AT430" s="881"/>
      <c r="AU430" s="881"/>
      <c r="AV430" s="881"/>
      <c r="AW430" s="881"/>
      <c r="AX430" s="881"/>
      <c r="AY430">
        <f>COUNTA($C$430)</f>
        <v>1</v>
      </c>
    </row>
    <row r="431" spans="1:51" ht="30" customHeight="1" x14ac:dyDescent="0.15">
      <c r="A431" s="866">
        <v>7</v>
      </c>
      <c r="B431" s="866">
        <v>1</v>
      </c>
      <c r="C431" s="867" t="s">
        <v>778</v>
      </c>
      <c r="D431" s="867"/>
      <c r="E431" s="867"/>
      <c r="F431" s="867"/>
      <c r="G431" s="867"/>
      <c r="H431" s="867"/>
      <c r="I431" s="867"/>
      <c r="J431" s="868">
        <v>4010405008740</v>
      </c>
      <c r="K431" s="869"/>
      <c r="L431" s="869"/>
      <c r="M431" s="869"/>
      <c r="N431" s="869"/>
      <c r="O431" s="869"/>
      <c r="P431" s="870" t="s">
        <v>772</v>
      </c>
      <c r="Q431" s="870"/>
      <c r="R431" s="870"/>
      <c r="S431" s="870"/>
      <c r="T431" s="870"/>
      <c r="U431" s="870"/>
      <c r="V431" s="870"/>
      <c r="W431" s="870"/>
      <c r="X431" s="870"/>
      <c r="Y431" s="871">
        <v>0.3</v>
      </c>
      <c r="Z431" s="872"/>
      <c r="AA431" s="872"/>
      <c r="AB431" s="873"/>
      <c r="AC431" s="874" t="s">
        <v>328</v>
      </c>
      <c r="AD431" s="875"/>
      <c r="AE431" s="875"/>
      <c r="AF431" s="875"/>
      <c r="AG431" s="875"/>
      <c r="AH431" s="894" t="s">
        <v>676</v>
      </c>
      <c r="AI431" s="895"/>
      <c r="AJ431" s="895"/>
      <c r="AK431" s="895"/>
      <c r="AL431" s="878">
        <v>100</v>
      </c>
      <c r="AM431" s="879"/>
      <c r="AN431" s="879"/>
      <c r="AO431" s="880"/>
      <c r="AP431" s="881"/>
      <c r="AQ431" s="881"/>
      <c r="AR431" s="881"/>
      <c r="AS431" s="881"/>
      <c r="AT431" s="881"/>
      <c r="AU431" s="881"/>
      <c r="AV431" s="881"/>
      <c r="AW431" s="881"/>
      <c r="AX431" s="881"/>
      <c r="AY431">
        <f>COUNTA($C$431)</f>
        <v>1</v>
      </c>
    </row>
    <row r="432" spans="1:51" ht="30" customHeight="1" x14ac:dyDescent="0.15">
      <c r="A432" s="866">
        <v>8</v>
      </c>
      <c r="B432" s="866">
        <v>1</v>
      </c>
      <c r="C432" s="867" t="s">
        <v>779</v>
      </c>
      <c r="D432" s="867"/>
      <c r="E432" s="867"/>
      <c r="F432" s="867"/>
      <c r="G432" s="867"/>
      <c r="H432" s="867"/>
      <c r="I432" s="867"/>
      <c r="J432" s="868">
        <v>4010805001898</v>
      </c>
      <c r="K432" s="869"/>
      <c r="L432" s="869"/>
      <c r="M432" s="869"/>
      <c r="N432" s="869"/>
      <c r="O432" s="869"/>
      <c r="P432" s="870" t="s">
        <v>788</v>
      </c>
      <c r="Q432" s="870"/>
      <c r="R432" s="870"/>
      <c r="S432" s="870"/>
      <c r="T432" s="870"/>
      <c r="U432" s="870"/>
      <c r="V432" s="870"/>
      <c r="W432" s="870"/>
      <c r="X432" s="870"/>
      <c r="Y432" s="871">
        <v>0.1</v>
      </c>
      <c r="Z432" s="872"/>
      <c r="AA432" s="872"/>
      <c r="AB432" s="873"/>
      <c r="AC432" s="874" t="s">
        <v>328</v>
      </c>
      <c r="AD432" s="875"/>
      <c r="AE432" s="875"/>
      <c r="AF432" s="875"/>
      <c r="AG432" s="875"/>
      <c r="AH432" s="894" t="s">
        <v>676</v>
      </c>
      <c r="AI432" s="895"/>
      <c r="AJ432" s="895"/>
      <c r="AK432" s="895"/>
      <c r="AL432" s="878">
        <v>100</v>
      </c>
      <c r="AM432" s="879"/>
      <c r="AN432" s="879"/>
      <c r="AO432" s="880"/>
      <c r="AP432" s="881"/>
      <c r="AQ432" s="881"/>
      <c r="AR432" s="881"/>
      <c r="AS432" s="881"/>
      <c r="AT432" s="881"/>
      <c r="AU432" s="881"/>
      <c r="AV432" s="881"/>
      <c r="AW432" s="881"/>
      <c r="AX432" s="881"/>
      <c r="AY432">
        <f>COUNTA($C$432)</f>
        <v>1</v>
      </c>
    </row>
    <row r="433" spans="1:51" ht="30" customHeight="1" x14ac:dyDescent="0.15">
      <c r="A433" s="866">
        <v>9</v>
      </c>
      <c r="B433" s="866">
        <v>1</v>
      </c>
      <c r="C433" s="867" t="s">
        <v>779</v>
      </c>
      <c r="D433" s="867"/>
      <c r="E433" s="867"/>
      <c r="F433" s="867"/>
      <c r="G433" s="867"/>
      <c r="H433" s="867"/>
      <c r="I433" s="867"/>
      <c r="J433" s="868">
        <v>4010805001898</v>
      </c>
      <c r="K433" s="869"/>
      <c r="L433" s="869"/>
      <c r="M433" s="869"/>
      <c r="N433" s="869"/>
      <c r="O433" s="869"/>
      <c r="P433" s="870" t="s">
        <v>788</v>
      </c>
      <c r="Q433" s="870"/>
      <c r="R433" s="870"/>
      <c r="S433" s="870"/>
      <c r="T433" s="870"/>
      <c r="U433" s="870"/>
      <c r="V433" s="870"/>
      <c r="W433" s="870"/>
      <c r="X433" s="870"/>
      <c r="Y433" s="871">
        <v>0.1</v>
      </c>
      <c r="Z433" s="872"/>
      <c r="AA433" s="872"/>
      <c r="AB433" s="873"/>
      <c r="AC433" s="874" t="s">
        <v>328</v>
      </c>
      <c r="AD433" s="875"/>
      <c r="AE433" s="875"/>
      <c r="AF433" s="875"/>
      <c r="AG433" s="875"/>
      <c r="AH433" s="894" t="s">
        <v>676</v>
      </c>
      <c r="AI433" s="895"/>
      <c r="AJ433" s="895"/>
      <c r="AK433" s="895"/>
      <c r="AL433" s="878">
        <v>100</v>
      </c>
      <c r="AM433" s="879"/>
      <c r="AN433" s="879"/>
      <c r="AO433" s="880"/>
      <c r="AP433" s="881"/>
      <c r="AQ433" s="881"/>
      <c r="AR433" s="881"/>
      <c r="AS433" s="881"/>
      <c r="AT433" s="881"/>
      <c r="AU433" s="881"/>
      <c r="AV433" s="881"/>
      <c r="AW433" s="881"/>
      <c r="AX433" s="881"/>
      <c r="AY433">
        <f>COUNTA($C$433)</f>
        <v>1</v>
      </c>
    </row>
    <row r="434" spans="1:51" ht="30" customHeight="1" x14ac:dyDescent="0.15">
      <c r="A434" s="866">
        <v>10</v>
      </c>
      <c r="B434" s="866">
        <v>1</v>
      </c>
      <c r="C434" s="867" t="s">
        <v>779</v>
      </c>
      <c r="D434" s="867"/>
      <c r="E434" s="867"/>
      <c r="F434" s="867"/>
      <c r="G434" s="867"/>
      <c r="H434" s="867"/>
      <c r="I434" s="867"/>
      <c r="J434" s="868">
        <v>4010805001898</v>
      </c>
      <c r="K434" s="869"/>
      <c r="L434" s="869"/>
      <c r="M434" s="869"/>
      <c r="N434" s="869"/>
      <c r="O434" s="869"/>
      <c r="P434" s="870" t="s">
        <v>789</v>
      </c>
      <c r="Q434" s="870"/>
      <c r="R434" s="870"/>
      <c r="S434" s="870"/>
      <c r="T434" s="870"/>
      <c r="U434" s="870"/>
      <c r="V434" s="870"/>
      <c r="W434" s="870"/>
      <c r="X434" s="870"/>
      <c r="Y434" s="871">
        <v>0.1</v>
      </c>
      <c r="Z434" s="872"/>
      <c r="AA434" s="872"/>
      <c r="AB434" s="873"/>
      <c r="AC434" s="874" t="s">
        <v>328</v>
      </c>
      <c r="AD434" s="875"/>
      <c r="AE434" s="875"/>
      <c r="AF434" s="875"/>
      <c r="AG434" s="875"/>
      <c r="AH434" s="894" t="s">
        <v>676</v>
      </c>
      <c r="AI434" s="895"/>
      <c r="AJ434" s="895"/>
      <c r="AK434" s="895"/>
      <c r="AL434" s="878">
        <v>100</v>
      </c>
      <c r="AM434" s="879"/>
      <c r="AN434" s="879"/>
      <c r="AO434" s="880"/>
      <c r="AP434" s="881"/>
      <c r="AQ434" s="881"/>
      <c r="AR434" s="881"/>
      <c r="AS434" s="881"/>
      <c r="AT434" s="881"/>
      <c r="AU434" s="881"/>
      <c r="AV434" s="881"/>
      <c r="AW434" s="881"/>
      <c r="AX434" s="881"/>
      <c r="AY434">
        <f>COUNTA($C$434)</f>
        <v>1</v>
      </c>
    </row>
    <row r="435" spans="1:51" ht="30" customHeight="1" x14ac:dyDescent="0.15">
      <c r="A435" s="866">
        <v>11</v>
      </c>
      <c r="B435" s="866">
        <v>1</v>
      </c>
      <c r="C435" s="867" t="s">
        <v>779</v>
      </c>
      <c r="D435" s="867"/>
      <c r="E435" s="867"/>
      <c r="F435" s="867"/>
      <c r="G435" s="867"/>
      <c r="H435" s="867"/>
      <c r="I435" s="867"/>
      <c r="J435" s="868">
        <v>4010805001898</v>
      </c>
      <c r="K435" s="869"/>
      <c r="L435" s="869"/>
      <c r="M435" s="869"/>
      <c r="N435" s="869"/>
      <c r="O435" s="869"/>
      <c r="P435" s="870" t="s">
        <v>788</v>
      </c>
      <c r="Q435" s="870"/>
      <c r="R435" s="870"/>
      <c r="S435" s="870"/>
      <c r="T435" s="870"/>
      <c r="U435" s="870"/>
      <c r="V435" s="870"/>
      <c r="W435" s="870"/>
      <c r="X435" s="870"/>
      <c r="Y435" s="871">
        <v>0.1</v>
      </c>
      <c r="Z435" s="872"/>
      <c r="AA435" s="872"/>
      <c r="AB435" s="873"/>
      <c r="AC435" s="874" t="s">
        <v>328</v>
      </c>
      <c r="AD435" s="875"/>
      <c r="AE435" s="875"/>
      <c r="AF435" s="875"/>
      <c r="AG435" s="875"/>
      <c r="AH435" s="894" t="s">
        <v>676</v>
      </c>
      <c r="AI435" s="895"/>
      <c r="AJ435" s="895"/>
      <c r="AK435" s="895"/>
      <c r="AL435" s="878">
        <v>100</v>
      </c>
      <c r="AM435" s="879"/>
      <c r="AN435" s="879"/>
      <c r="AO435" s="880"/>
      <c r="AP435" s="881"/>
      <c r="AQ435" s="881"/>
      <c r="AR435" s="881"/>
      <c r="AS435" s="881"/>
      <c r="AT435" s="881"/>
      <c r="AU435" s="881"/>
      <c r="AV435" s="881"/>
      <c r="AW435" s="881"/>
      <c r="AX435" s="881"/>
      <c r="AY435">
        <f>COUNTA($C$435)</f>
        <v>1</v>
      </c>
    </row>
    <row r="436" spans="1:51" ht="30" customHeight="1" x14ac:dyDescent="0.15">
      <c r="A436" s="866">
        <v>12</v>
      </c>
      <c r="B436" s="866">
        <v>1</v>
      </c>
      <c r="C436" s="867" t="s">
        <v>779</v>
      </c>
      <c r="D436" s="867"/>
      <c r="E436" s="867"/>
      <c r="F436" s="867"/>
      <c r="G436" s="867"/>
      <c r="H436" s="867"/>
      <c r="I436" s="867"/>
      <c r="J436" s="868">
        <v>4010805001898</v>
      </c>
      <c r="K436" s="869"/>
      <c r="L436" s="869"/>
      <c r="M436" s="869"/>
      <c r="N436" s="869"/>
      <c r="O436" s="869"/>
      <c r="P436" s="870" t="s">
        <v>787</v>
      </c>
      <c r="Q436" s="870"/>
      <c r="R436" s="870"/>
      <c r="S436" s="870"/>
      <c r="T436" s="870"/>
      <c r="U436" s="870"/>
      <c r="V436" s="870"/>
      <c r="W436" s="870"/>
      <c r="X436" s="870"/>
      <c r="Y436" s="871">
        <v>0.1</v>
      </c>
      <c r="Z436" s="872"/>
      <c r="AA436" s="872"/>
      <c r="AB436" s="873"/>
      <c r="AC436" s="874" t="s">
        <v>328</v>
      </c>
      <c r="AD436" s="875"/>
      <c r="AE436" s="875"/>
      <c r="AF436" s="875"/>
      <c r="AG436" s="875"/>
      <c r="AH436" s="894" t="s">
        <v>676</v>
      </c>
      <c r="AI436" s="895"/>
      <c r="AJ436" s="895"/>
      <c r="AK436" s="895"/>
      <c r="AL436" s="878">
        <v>100</v>
      </c>
      <c r="AM436" s="879"/>
      <c r="AN436" s="879"/>
      <c r="AO436" s="880"/>
      <c r="AP436" s="881"/>
      <c r="AQ436" s="881"/>
      <c r="AR436" s="881"/>
      <c r="AS436" s="881"/>
      <c r="AT436" s="881"/>
      <c r="AU436" s="881"/>
      <c r="AV436" s="881"/>
      <c r="AW436" s="881"/>
      <c r="AX436" s="881"/>
      <c r="AY436">
        <f>COUNTA($C$436)</f>
        <v>1</v>
      </c>
    </row>
    <row r="437" spans="1:51" ht="30" customHeight="1" x14ac:dyDescent="0.15">
      <c r="A437" s="866">
        <v>13</v>
      </c>
      <c r="B437" s="866">
        <v>1</v>
      </c>
      <c r="C437" s="867" t="s">
        <v>779</v>
      </c>
      <c r="D437" s="867"/>
      <c r="E437" s="867"/>
      <c r="F437" s="867"/>
      <c r="G437" s="867"/>
      <c r="H437" s="867"/>
      <c r="I437" s="867"/>
      <c r="J437" s="868">
        <v>4010805001898</v>
      </c>
      <c r="K437" s="869"/>
      <c r="L437" s="869"/>
      <c r="M437" s="869"/>
      <c r="N437" s="869"/>
      <c r="O437" s="869"/>
      <c r="P437" s="870" t="s">
        <v>787</v>
      </c>
      <c r="Q437" s="870"/>
      <c r="R437" s="870"/>
      <c r="S437" s="870"/>
      <c r="T437" s="870"/>
      <c r="U437" s="870"/>
      <c r="V437" s="870"/>
      <c r="W437" s="870"/>
      <c r="X437" s="870"/>
      <c r="Y437" s="871">
        <v>0.1</v>
      </c>
      <c r="Z437" s="872"/>
      <c r="AA437" s="872"/>
      <c r="AB437" s="873"/>
      <c r="AC437" s="874" t="s">
        <v>328</v>
      </c>
      <c r="AD437" s="875"/>
      <c r="AE437" s="875"/>
      <c r="AF437" s="875"/>
      <c r="AG437" s="875"/>
      <c r="AH437" s="894" t="s">
        <v>676</v>
      </c>
      <c r="AI437" s="895"/>
      <c r="AJ437" s="895"/>
      <c r="AK437" s="895"/>
      <c r="AL437" s="878">
        <v>100</v>
      </c>
      <c r="AM437" s="879"/>
      <c r="AN437" s="879"/>
      <c r="AO437" s="880"/>
      <c r="AP437" s="881"/>
      <c r="AQ437" s="881"/>
      <c r="AR437" s="881"/>
      <c r="AS437" s="881"/>
      <c r="AT437" s="881"/>
      <c r="AU437" s="881"/>
      <c r="AV437" s="881"/>
      <c r="AW437" s="881"/>
      <c r="AX437" s="881"/>
      <c r="AY437">
        <f>COUNTA($C$437)</f>
        <v>1</v>
      </c>
    </row>
    <row r="438" spans="1:51" ht="30" customHeight="1" x14ac:dyDescent="0.15">
      <c r="A438" s="866">
        <v>14</v>
      </c>
      <c r="B438" s="866">
        <v>1</v>
      </c>
      <c r="C438" s="867" t="s">
        <v>780</v>
      </c>
      <c r="D438" s="867"/>
      <c r="E438" s="867"/>
      <c r="F438" s="867"/>
      <c r="G438" s="867"/>
      <c r="H438" s="867"/>
      <c r="I438" s="867"/>
      <c r="J438" s="868">
        <v>8010005021504</v>
      </c>
      <c r="K438" s="869"/>
      <c r="L438" s="869"/>
      <c r="M438" s="869"/>
      <c r="N438" s="869"/>
      <c r="O438" s="869"/>
      <c r="P438" s="870" t="s">
        <v>788</v>
      </c>
      <c r="Q438" s="870"/>
      <c r="R438" s="870"/>
      <c r="S438" s="870"/>
      <c r="T438" s="870"/>
      <c r="U438" s="870"/>
      <c r="V438" s="870"/>
      <c r="W438" s="870"/>
      <c r="X438" s="870"/>
      <c r="Y438" s="871">
        <v>0.3</v>
      </c>
      <c r="Z438" s="872"/>
      <c r="AA438" s="872"/>
      <c r="AB438" s="873"/>
      <c r="AC438" s="874" t="s">
        <v>328</v>
      </c>
      <c r="AD438" s="875"/>
      <c r="AE438" s="875"/>
      <c r="AF438" s="875"/>
      <c r="AG438" s="875"/>
      <c r="AH438" s="894" t="s">
        <v>676</v>
      </c>
      <c r="AI438" s="895"/>
      <c r="AJ438" s="895"/>
      <c r="AK438" s="895"/>
      <c r="AL438" s="878">
        <v>100</v>
      </c>
      <c r="AM438" s="879"/>
      <c r="AN438" s="879"/>
      <c r="AO438" s="880"/>
      <c r="AP438" s="881"/>
      <c r="AQ438" s="881"/>
      <c r="AR438" s="881"/>
      <c r="AS438" s="881"/>
      <c r="AT438" s="881"/>
      <c r="AU438" s="881"/>
      <c r="AV438" s="881"/>
      <c r="AW438" s="881"/>
      <c r="AX438" s="881"/>
      <c r="AY438">
        <f>COUNTA($C$438)</f>
        <v>1</v>
      </c>
    </row>
    <row r="439" spans="1:51" ht="30" customHeight="1" x14ac:dyDescent="0.15">
      <c r="A439" s="866">
        <v>15</v>
      </c>
      <c r="B439" s="866">
        <v>1</v>
      </c>
      <c r="C439" s="867" t="s">
        <v>781</v>
      </c>
      <c r="D439" s="867"/>
      <c r="E439" s="867"/>
      <c r="F439" s="867"/>
      <c r="G439" s="867"/>
      <c r="H439" s="867"/>
      <c r="I439" s="867"/>
      <c r="J439" s="868">
        <v>7290005012303</v>
      </c>
      <c r="K439" s="869"/>
      <c r="L439" s="869"/>
      <c r="M439" s="869"/>
      <c r="N439" s="869"/>
      <c r="O439" s="869"/>
      <c r="P439" s="870" t="s">
        <v>790</v>
      </c>
      <c r="Q439" s="870"/>
      <c r="R439" s="870"/>
      <c r="S439" s="870"/>
      <c r="T439" s="870"/>
      <c r="U439" s="870"/>
      <c r="V439" s="870"/>
      <c r="W439" s="870"/>
      <c r="X439" s="870"/>
      <c r="Y439" s="871">
        <v>0.2</v>
      </c>
      <c r="Z439" s="872"/>
      <c r="AA439" s="872"/>
      <c r="AB439" s="873"/>
      <c r="AC439" s="874" t="s">
        <v>328</v>
      </c>
      <c r="AD439" s="875"/>
      <c r="AE439" s="875"/>
      <c r="AF439" s="875"/>
      <c r="AG439" s="875"/>
      <c r="AH439" s="894" t="s">
        <v>676</v>
      </c>
      <c r="AI439" s="895"/>
      <c r="AJ439" s="895"/>
      <c r="AK439" s="895"/>
      <c r="AL439" s="878">
        <v>100</v>
      </c>
      <c r="AM439" s="879"/>
      <c r="AN439" s="879"/>
      <c r="AO439" s="880"/>
      <c r="AP439" s="881"/>
      <c r="AQ439" s="881"/>
      <c r="AR439" s="881"/>
      <c r="AS439" s="881"/>
      <c r="AT439" s="881"/>
      <c r="AU439" s="881"/>
      <c r="AV439" s="881"/>
      <c r="AW439" s="881"/>
      <c r="AX439" s="881"/>
      <c r="AY439">
        <f>COUNTA($C$439)</f>
        <v>1</v>
      </c>
    </row>
    <row r="440" spans="1:51" ht="30" customHeight="1" x14ac:dyDescent="0.15">
      <c r="A440" s="866">
        <v>16</v>
      </c>
      <c r="B440" s="866">
        <v>1</v>
      </c>
      <c r="C440" s="867" t="s">
        <v>782</v>
      </c>
      <c r="D440" s="867"/>
      <c r="E440" s="867"/>
      <c r="F440" s="867"/>
      <c r="G440" s="867"/>
      <c r="H440" s="867"/>
      <c r="I440" s="867"/>
      <c r="J440" s="868">
        <v>9010005000176</v>
      </c>
      <c r="K440" s="869"/>
      <c r="L440" s="869"/>
      <c r="M440" s="869"/>
      <c r="N440" s="869"/>
      <c r="O440" s="869"/>
      <c r="P440" s="870" t="s">
        <v>790</v>
      </c>
      <c r="Q440" s="870"/>
      <c r="R440" s="870"/>
      <c r="S440" s="870"/>
      <c r="T440" s="870"/>
      <c r="U440" s="870"/>
      <c r="V440" s="870"/>
      <c r="W440" s="870"/>
      <c r="X440" s="870"/>
      <c r="Y440" s="871">
        <v>0.2</v>
      </c>
      <c r="Z440" s="872"/>
      <c r="AA440" s="872"/>
      <c r="AB440" s="873"/>
      <c r="AC440" s="874" t="s">
        <v>328</v>
      </c>
      <c r="AD440" s="875"/>
      <c r="AE440" s="875"/>
      <c r="AF440" s="875"/>
      <c r="AG440" s="875"/>
      <c r="AH440" s="894" t="s">
        <v>676</v>
      </c>
      <c r="AI440" s="895"/>
      <c r="AJ440" s="895"/>
      <c r="AK440" s="895"/>
      <c r="AL440" s="878">
        <v>100</v>
      </c>
      <c r="AM440" s="879"/>
      <c r="AN440" s="879"/>
      <c r="AO440" s="880"/>
      <c r="AP440" s="881"/>
      <c r="AQ440" s="881"/>
      <c r="AR440" s="881"/>
      <c r="AS440" s="881"/>
      <c r="AT440" s="881"/>
      <c r="AU440" s="881"/>
      <c r="AV440" s="881"/>
      <c r="AW440" s="881"/>
      <c r="AX440" s="881"/>
      <c r="AY440">
        <f>COUNTA($C$440)</f>
        <v>1</v>
      </c>
    </row>
    <row r="441" spans="1:51" s="16" customFormat="1" ht="30" customHeight="1" x14ac:dyDescent="0.15">
      <c r="A441" s="866">
        <v>17</v>
      </c>
      <c r="B441" s="866">
        <v>1</v>
      </c>
      <c r="C441" s="867" t="s">
        <v>783</v>
      </c>
      <c r="D441" s="867"/>
      <c r="E441" s="867"/>
      <c r="F441" s="867"/>
      <c r="G441" s="867"/>
      <c r="H441" s="867"/>
      <c r="I441" s="867"/>
      <c r="J441" s="868">
        <v>5011705001153</v>
      </c>
      <c r="K441" s="869"/>
      <c r="L441" s="869"/>
      <c r="M441" s="869"/>
      <c r="N441" s="869"/>
      <c r="O441" s="869"/>
      <c r="P441" s="870" t="s">
        <v>788</v>
      </c>
      <c r="Q441" s="870"/>
      <c r="R441" s="870"/>
      <c r="S441" s="870"/>
      <c r="T441" s="870"/>
      <c r="U441" s="870"/>
      <c r="V441" s="870"/>
      <c r="W441" s="870"/>
      <c r="X441" s="870"/>
      <c r="Y441" s="871">
        <v>0.1</v>
      </c>
      <c r="Z441" s="872"/>
      <c r="AA441" s="872"/>
      <c r="AB441" s="873"/>
      <c r="AC441" s="874" t="s">
        <v>328</v>
      </c>
      <c r="AD441" s="875"/>
      <c r="AE441" s="875"/>
      <c r="AF441" s="875"/>
      <c r="AG441" s="875"/>
      <c r="AH441" s="894" t="s">
        <v>676</v>
      </c>
      <c r="AI441" s="895"/>
      <c r="AJ441" s="895"/>
      <c r="AK441" s="895"/>
      <c r="AL441" s="878">
        <v>100</v>
      </c>
      <c r="AM441" s="879"/>
      <c r="AN441" s="879"/>
      <c r="AO441" s="880"/>
      <c r="AP441" s="881"/>
      <c r="AQ441" s="881"/>
      <c r="AR441" s="881"/>
      <c r="AS441" s="881"/>
      <c r="AT441" s="881"/>
      <c r="AU441" s="881"/>
      <c r="AV441" s="881"/>
      <c r="AW441" s="881"/>
      <c r="AX441" s="881"/>
      <c r="AY441">
        <f>COUNTA($C$441)</f>
        <v>1</v>
      </c>
    </row>
    <row r="442" spans="1:51" ht="30" customHeight="1" x14ac:dyDescent="0.15">
      <c r="A442" s="866">
        <v>18</v>
      </c>
      <c r="B442" s="866">
        <v>1</v>
      </c>
      <c r="C442" s="867" t="s">
        <v>784</v>
      </c>
      <c r="D442" s="867"/>
      <c r="E442" s="867"/>
      <c r="F442" s="867"/>
      <c r="G442" s="867"/>
      <c r="H442" s="867"/>
      <c r="I442" s="867"/>
      <c r="J442" s="868">
        <v>2010405008420</v>
      </c>
      <c r="K442" s="869"/>
      <c r="L442" s="869"/>
      <c r="M442" s="869"/>
      <c r="N442" s="869"/>
      <c r="O442" s="869"/>
      <c r="P442" s="870" t="s">
        <v>788</v>
      </c>
      <c r="Q442" s="870"/>
      <c r="R442" s="870"/>
      <c r="S442" s="870"/>
      <c r="T442" s="870"/>
      <c r="U442" s="870"/>
      <c r="V442" s="870"/>
      <c r="W442" s="870"/>
      <c r="X442" s="870"/>
      <c r="Y442" s="871">
        <v>0.1</v>
      </c>
      <c r="Z442" s="872"/>
      <c r="AA442" s="872"/>
      <c r="AB442" s="873"/>
      <c r="AC442" s="874" t="s">
        <v>328</v>
      </c>
      <c r="AD442" s="875"/>
      <c r="AE442" s="875"/>
      <c r="AF442" s="875"/>
      <c r="AG442" s="875"/>
      <c r="AH442" s="894" t="s">
        <v>676</v>
      </c>
      <c r="AI442" s="895"/>
      <c r="AJ442" s="895"/>
      <c r="AK442" s="895"/>
      <c r="AL442" s="878">
        <v>100</v>
      </c>
      <c r="AM442" s="879"/>
      <c r="AN442" s="879"/>
      <c r="AO442" s="880"/>
      <c r="AP442" s="881"/>
      <c r="AQ442" s="881"/>
      <c r="AR442" s="881"/>
      <c r="AS442" s="881"/>
      <c r="AT442" s="881"/>
      <c r="AU442" s="881"/>
      <c r="AV442" s="881"/>
      <c r="AW442" s="881"/>
      <c r="AX442" s="881"/>
      <c r="AY442">
        <f>COUNTA($C$442)</f>
        <v>1</v>
      </c>
    </row>
    <row r="443" spans="1:51" ht="45" customHeight="1" x14ac:dyDescent="0.15">
      <c r="A443" s="866">
        <v>19</v>
      </c>
      <c r="B443" s="866">
        <v>1</v>
      </c>
      <c r="C443" s="867" t="s">
        <v>785</v>
      </c>
      <c r="D443" s="867"/>
      <c r="E443" s="867"/>
      <c r="F443" s="867"/>
      <c r="G443" s="867"/>
      <c r="H443" s="867"/>
      <c r="I443" s="867"/>
      <c r="J443" s="868">
        <v>5120005002537</v>
      </c>
      <c r="K443" s="869"/>
      <c r="L443" s="869"/>
      <c r="M443" s="869"/>
      <c r="N443" s="869"/>
      <c r="O443" s="869"/>
      <c r="P443" s="870" t="s">
        <v>787</v>
      </c>
      <c r="Q443" s="870"/>
      <c r="R443" s="870"/>
      <c r="S443" s="870"/>
      <c r="T443" s="870"/>
      <c r="U443" s="870"/>
      <c r="V443" s="870"/>
      <c r="W443" s="870"/>
      <c r="X443" s="870"/>
      <c r="Y443" s="871">
        <v>0.1</v>
      </c>
      <c r="Z443" s="872"/>
      <c r="AA443" s="872"/>
      <c r="AB443" s="873"/>
      <c r="AC443" s="874" t="s">
        <v>328</v>
      </c>
      <c r="AD443" s="875"/>
      <c r="AE443" s="875"/>
      <c r="AF443" s="875"/>
      <c r="AG443" s="875"/>
      <c r="AH443" s="894" t="s">
        <v>676</v>
      </c>
      <c r="AI443" s="895"/>
      <c r="AJ443" s="895"/>
      <c r="AK443" s="895"/>
      <c r="AL443" s="878">
        <v>100</v>
      </c>
      <c r="AM443" s="879"/>
      <c r="AN443" s="879"/>
      <c r="AO443" s="880"/>
      <c r="AP443" s="881"/>
      <c r="AQ443" s="881"/>
      <c r="AR443" s="881"/>
      <c r="AS443" s="881"/>
      <c r="AT443" s="881"/>
      <c r="AU443" s="881"/>
      <c r="AV443" s="881"/>
      <c r="AW443" s="881"/>
      <c r="AX443" s="881"/>
      <c r="AY443">
        <f>COUNTA($C$443)</f>
        <v>1</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7"/>
      <c r="B457" s="887"/>
      <c r="C457" s="887" t="s">
        <v>24</v>
      </c>
      <c r="D457" s="887"/>
      <c r="E457" s="887"/>
      <c r="F457" s="887"/>
      <c r="G457" s="887"/>
      <c r="H457" s="887"/>
      <c r="I457" s="887"/>
      <c r="J457" s="888" t="s">
        <v>267</v>
      </c>
      <c r="K457" s="585"/>
      <c r="L457" s="585"/>
      <c r="M457" s="585"/>
      <c r="N457" s="585"/>
      <c r="O457" s="585"/>
      <c r="P457" s="442" t="s">
        <v>25</v>
      </c>
      <c r="Q457" s="442"/>
      <c r="R457" s="442"/>
      <c r="S457" s="442"/>
      <c r="T457" s="442"/>
      <c r="U457" s="442"/>
      <c r="V457" s="442"/>
      <c r="W457" s="442"/>
      <c r="X457" s="442"/>
      <c r="Y457" s="889" t="s">
        <v>266</v>
      </c>
      <c r="Z457" s="890"/>
      <c r="AA457" s="890"/>
      <c r="AB457" s="890"/>
      <c r="AC457" s="888" t="s">
        <v>299</v>
      </c>
      <c r="AD457" s="888"/>
      <c r="AE457" s="888"/>
      <c r="AF457" s="888"/>
      <c r="AG457" s="888"/>
      <c r="AH457" s="889" t="s">
        <v>317</v>
      </c>
      <c r="AI457" s="887"/>
      <c r="AJ457" s="887"/>
      <c r="AK457" s="887"/>
      <c r="AL457" s="887" t="s">
        <v>19</v>
      </c>
      <c r="AM457" s="887"/>
      <c r="AN457" s="887"/>
      <c r="AO457" s="891"/>
      <c r="AP457" s="865" t="s">
        <v>268</v>
      </c>
      <c r="AQ457" s="865"/>
      <c r="AR457" s="865"/>
      <c r="AS457" s="865"/>
      <c r="AT457" s="865"/>
      <c r="AU457" s="865"/>
      <c r="AV457" s="865"/>
      <c r="AW457" s="865"/>
      <c r="AX457" s="865"/>
      <c r="AY457">
        <f>$AY$455</f>
        <v>1</v>
      </c>
    </row>
    <row r="458" spans="1:51" ht="41.25" customHeight="1" x14ac:dyDescent="0.15">
      <c r="A458" s="866">
        <v>1</v>
      </c>
      <c r="B458" s="866">
        <v>1</v>
      </c>
      <c r="C458" s="867" t="s">
        <v>791</v>
      </c>
      <c r="D458" s="867"/>
      <c r="E458" s="867"/>
      <c r="F458" s="867"/>
      <c r="G458" s="867"/>
      <c r="H458" s="867"/>
      <c r="I458" s="867"/>
      <c r="J458" s="868" t="s">
        <v>676</v>
      </c>
      <c r="K458" s="869"/>
      <c r="L458" s="869"/>
      <c r="M458" s="869"/>
      <c r="N458" s="869"/>
      <c r="O458" s="869"/>
      <c r="P458" s="870" t="s">
        <v>801</v>
      </c>
      <c r="Q458" s="870"/>
      <c r="R458" s="870"/>
      <c r="S458" s="870"/>
      <c r="T458" s="870"/>
      <c r="U458" s="870"/>
      <c r="V458" s="870"/>
      <c r="W458" s="870"/>
      <c r="X458" s="870"/>
      <c r="Y458" s="871">
        <v>1315.4</v>
      </c>
      <c r="Z458" s="872"/>
      <c r="AA458" s="872"/>
      <c r="AB458" s="873"/>
      <c r="AC458" s="874" t="s">
        <v>72</v>
      </c>
      <c r="AD458" s="875"/>
      <c r="AE458" s="875"/>
      <c r="AF458" s="875"/>
      <c r="AG458" s="875"/>
      <c r="AH458" s="876" t="s">
        <v>676</v>
      </c>
      <c r="AI458" s="877"/>
      <c r="AJ458" s="877"/>
      <c r="AK458" s="877"/>
      <c r="AL458" s="878" t="s">
        <v>676</v>
      </c>
      <c r="AM458" s="879"/>
      <c r="AN458" s="879"/>
      <c r="AO458" s="880"/>
      <c r="AP458" s="881" t="s">
        <v>676</v>
      </c>
      <c r="AQ458" s="881"/>
      <c r="AR458" s="881"/>
      <c r="AS458" s="881"/>
      <c r="AT458" s="881"/>
      <c r="AU458" s="881"/>
      <c r="AV458" s="881"/>
      <c r="AW458" s="881"/>
      <c r="AX458" s="881"/>
      <c r="AY458">
        <f>$AY$455</f>
        <v>1</v>
      </c>
    </row>
    <row r="459" spans="1:51" ht="41.25" customHeight="1" x14ac:dyDescent="0.15">
      <c r="A459" s="866">
        <v>2</v>
      </c>
      <c r="B459" s="866">
        <v>1</v>
      </c>
      <c r="C459" s="867" t="s">
        <v>792</v>
      </c>
      <c r="D459" s="867"/>
      <c r="E459" s="867"/>
      <c r="F459" s="867"/>
      <c r="G459" s="867"/>
      <c r="H459" s="867"/>
      <c r="I459" s="867"/>
      <c r="J459" s="868" t="s">
        <v>676</v>
      </c>
      <c r="K459" s="869"/>
      <c r="L459" s="869"/>
      <c r="M459" s="869"/>
      <c r="N459" s="869"/>
      <c r="O459" s="869"/>
      <c r="P459" s="870" t="s">
        <v>801</v>
      </c>
      <c r="Q459" s="870"/>
      <c r="R459" s="870"/>
      <c r="S459" s="870"/>
      <c r="T459" s="870"/>
      <c r="U459" s="870"/>
      <c r="V459" s="870"/>
      <c r="W459" s="870"/>
      <c r="X459" s="870"/>
      <c r="Y459" s="871">
        <v>1255.0999999999999</v>
      </c>
      <c r="Z459" s="872"/>
      <c r="AA459" s="872"/>
      <c r="AB459" s="873"/>
      <c r="AC459" s="874" t="s">
        <v>72</v>
      </c>
      <c r="AD459" s="875"/>
      <c r="AE459" s="875"/>
      <c r="AF459" s="875"/>
      <c r="AG459" s="875"/>
      <c r="AH459" s="876" t="s">
        <v>676</v>
      </c>
      <c r="AI459" s="877"/>
      <c r="AJ459" s="877"/>
      <c r="AK459" s="877"/>
      <c r="AL459" s="878" t="s">
        <v>676</v>
      </c>
      <c r="AM459" s="879"/>
      <c r="AN459" s="879"/>
      <c r="AO459" s="880"/>
      <c r="AP459" s="881" t="s">
        <v>676</v>
      </c>
      <c r="AQ459" s="881"/>
      <c r="AR459" s="881"/>
      <c r="AS459" s="881"/>
      <c r="AT459" s="881"/>
      <c r="AU459" s="881"/>
      <c r="AV459" s="881"/>
      <c r="AW459" s="881"/>
      <c r="AX459" s="881"/>
      <c r="AY459">
        <f>COUNTA($C$459)</f>
        <v>1</v>
      </c>
    </row>
    <row r="460" spans="1:51" ht="41.25" customHeight="1" x14ac:dyDescent="0.15">
      <c r="A460" s="866">
        <v>3</v>
      </c>
      <c r="B460" s="866">
        <v>1</v>
      </c>
      <c r="C460" s="892" t="s">
        <v>793</v>
      </c>
      <c r="D460" s="867"/>
      <c r="E460" s="867"/>
      <c r="F460" s="867"/>
      <c r="G460" s="867"/>
      <c r="H460" s="867"/>
      <c r="I460" s="867"/>
      <c r="J460" s="868" t="s">
        <v>676</v>
      </c>
      <c r="K460" s="869"/>
      <c r="L460" s="869"/>
      <c r="M460" s="869"/>
      <c r="N460" s="869"/>
      <c r="O460" s="869"/>
      <c r="P460" s="893" t="s">
        <v>801</v>
      </c>
      <c r="Q460" s="870"/>
      <c r="R460" s="870"/>
      <c r="S460" s="870"/>
      <c r="T460" s="870"/>
      <c r="U460" s="870"/>
      <c r="V460" s="870"/>
      <c r="W460" s="870"/>
      <c r="X460" s="870"/>
      <c r="Y460" s="871">
        <v>961.5</v>
      </c>
      <c r="Z460" s="872"/>
      <c r="AA460" s="872"/>
      <c r="AB460" s="873"/>
      <c r="AC460" s="874" t="s">
        <v>72</v>
      </c>
      <c r="AD460" s="875"/>
      <c r="AE460" s="875"/>
      <c r="AF460" s="875"/>
      <c r="AG460" s="875"/>
      <c r="AH460" s="894" t="s">
        <v>676</v>
      </c>
      <c r="AI460" s="895"/>
      <c r="AJ460" s="895"/>
      <c r="AK460" s="895"/>
      <c r="AL460" s="878" t="s">
        <v>676</v>
      </c>
      <c r="AM460" s="879"/>
      <c r="AN460" s="879"/>
      <c r="AO460" s="880"/>
      <c r="AP460" s="881" t="s">
        <v>676</v>
      </c>
      <c r="AQ460" s="881"/>
      <c r="AR460" s="881"/>
      <c r="AS460" s="881"/>
      <c r="AT460" s="881"/>
      <c r="AU460" s="881"/>
      <c r="AV460" s="881"/>
      <c r="AW460" s="881"/>
      <c r="AX460" s="881"/>
      <c r="AY460">
        <f>COUNTA($C$460)</f>
        <v>1</v>
      </c>
    </row>
    <row r="461" spans="1:51" ht="41.25" customHeight="1" x14ac:dyDescent="0.15">
      <c r="A461" s="866">
        <v>4</v>
      </c>
      <c r="B461" s="866">
        <v>1</v>
      </c>
      <c r="C461" s="892" t="s">
        <v>794</v>
      </c>
      <c r="D461" s="867"/>
      <c r="E461" s="867"/>
      <c r="F461" s="867"/>
      <c r="G461" s="867"/>
      <c r="H461" s="867"/>
      <c r="I461" s="867"/>
      <c r="J461" s="868" t="s">
        <v>676</v>
      </c>
      <c r="K461" s="869"/>
      <c r="L461" s="869"/>
      <c r="M461" s="869"/>
      <c r="N461" s="869"/>
      <c r="O461" s="869"/>
      <c r="P461" s="893" t="s">
        <v>801</v>
      </c>
      <c r="Q461" s="870"/>
      <c r="R461" s="870"/>
      <c r="S461" s="870"/>
      <c r="T461" s="870"/>
      <c r="U461" s="870"/>
      <c r="V461" s="870"/>
      <c r="W461" s="870"/>
      <c r="X461" s="870"/>
      <c r="Y461" s="871">
        <v>829.2</v>
      </c>
      <c r="Z461" s="872"/>
      <c r="AA461" s="872"/>
      <c r="AB461" s="873"/>
      <c r="AC461" s="874" t="s">
        <v>72</v>
      </c>
      <c r="AD461" s="875"/>
      <c r="AE461" s="875"/>
      <c r="AF461" s="875"/>
      <c r="AG461" s="875"/>
      <c r="AH461" s="894" t="s">
        <v>676</v>
      </c>
      <c r="AI461" s="895"/>
      <c r="AJ461" s="895"/>
      <c r="AK461" s="895"/>
      <c r="AL461" s="878" t="s">
        <v>676</v>
      </c>
      <c r="AM461" s="879"/>
      <c r="AN461" s="879"/>
      <c r="AO461" s="880"/>
      <c r="AP461" s="881" t="s">
        <v>676</v>
      </c>
      <c r="AQ461" s="881"/>
      <c r="AR461" s="881"/>
      <c r="AS461" s="881"/>
      <c r="AT461" s="881"/>
      <c r="AU461" s="881"/>
      <c r="AV461" s="881"/>
      <c r="AW461" s="881"/>
      <c r="AX461" s="881"/>
      <c r="AY461">
        <f>COUNTA($C$461)</f>
        <v>1</v>
      </c>
    </row>
    <row r="462" spans="1:51" ht="41.25" customHeight="1" x14ac:dyDescent="0.15">
      <c r="A462" s="866">
        <v>5</v>
      </c>
      <c r="B462" s="866">
        <v>1</v>
      </c>
      <c r="C462" s="867" t="s">
        <v>795</v>
      </c>
      <c r="D462" s="867"/>
      <c r="E462" s="867"/>
      <c r="F462" s="867"/>
      <c r="G462" s="867"/>
      <c r="H462" s="867"/>
      <c r="I462" s="867"/>
      <c r="J462" s="868" t="s">
        <v>676</v>
      </c>
      <c r="K462" s="869"/>
      <c r="L462" s="869"/>
      <c r="M462" s="869"/>
      <c r="N462" s="869"/>
      <c r="O462" s="869"/>
      <c r="P462" s="870" t="s">
        <v>801</v>
      </c>
      <c r="Q462" s="870"/>
      <c r="R462" s="870"/>
      <c r="S462" s="870"/>
      <c r="T462" s="870"/>
      <c r="U462" s="870"/>
      <c r="V462" s="870"/>
      <c r="W462" s="870"/>
      <c r="X462" s="870"/>
      <c r="Y462" s="871">
        <v>540.20000000000005</v>
      </c>
      <c r="Z462" s="872"/>
      <c r="AA462" s="872"/>
      <c r="AB462" s="873"/>
      <c r="AC462" s="874" t="s">
        <v>72</v>
      </c>
      <c r="AD462" s="875"/>
      <c r="AE462" s="875"/>
      <c r="AF462" s="875"/>
      <c r="AG462" s="875"/>
      <c r="AH462" s="894" t="s">
        <v>676</v>
      </c>
      <c r="AI462" s="895"/>
      <c r="AJ462" s="895"/>
      <c r="AK462" s="895"/>
      <c r="AL462" s="878" t="s">
        <v>676</v>
      </c>
      <c r="AM462" s="879"/>
      <c r="AN462" s="879"/>
      <c r="AO462" s="880"/>
      <c r="AP462" s="881" t="s">
        <v>676</v>
      </c>
      <c r="AQ462" s="881"/>
      <c r="AR462" s="881"/>
      <c r="AS462" s="881"/>
      <c r="AT462" s="881"/>
      <c r="AU462" s="881"/>
      <c r="AV462" s="881"/>
      <c r="AW462" s="881"/>
      <c r="AX462" s="881"/>
      <c r="AY462">
        <f>COUNTA($C$462)</f>
        <v>1</v>
      </c>
    </row>
    <row r="463" spans="1:51" ht="41.25" customHeight="1" x14ac:dyDescent="0.15">
      <c r="A463" s="866">
        <v>6</v>
      </c>
      <c r="B463" s="866">
        <v>1</v>
      </c>
      <c r="C463" s="867" t="s">
        <v>796</v>
      </c>
      <c r="D463" s="867"/>
      <c r="E463" s="867"/>
      <c r="F463" s="867"/>
      <c r="G463" s="867"/>
      <c r="H463" s="867"/>
      <c r="I463" s="867"/>
      <c r="J463" s="868" t="s">
        <v>676</v>
      </c>
      <c r="K463" s="869"/>
      <c r="L463" s="869"/>
      <c r="M463" s="869"/>
      <c r="N463" s="869"/>
      <c r="O463" s="869"/>
      <c r="P463" s="870" t="s">
        <v>801</v>
      </c>
      <c r="Q463" s="870"/>
      <c r="R463" s="870"/>
      <c r="S463" s="870"/>
      <c r="T463" s="870"/>
      <c r="U463" s="870"/>
      <c r="V463" s="870"/>
      <c r="W463" s="870"/>
      <c r="X463" s="870"/>
      <c r="Y463" s="871">
        <v>493.1</v>
      </c>
      <c r="Z463" s="872"/>
      <c r="AA463" s="872"/>
      <c r="AB463" s="873"/>
      <c r="AC463" s="874" t="s">
        <v>72</v>
      </c>
      <c r="AD463" s="875"/>
      <c r="AE463" s="875"/>
      <c r="AF463" s="875"/>
      <c r="AG463" s="875"/>
      <c r="AH463" s="894" t="s">
        <v>676</v>
      </c>
      <c r="AI463" s="895"/>
      <c r="AJ463" s="895"/>
      <c r="AK463" s="895"/>
      <c r="AL463" s="878" t="s">
        <v>676</v>
      </c>
      <c r="AM463" s="879"/>
      <c r="AN463" s="879"/>
      <c r="AO463" s="880"/>
      <c r="AP463" s="881" t="s">
        <v>676</v>
      </c>
      <c r="AQ463" s="881"/>
      <c r="AR463" s="881"/>
      <c r="AS463" s="881"/>
      <c r="AT463" s="881"/>
      <c r="AU463" s="881"/>
      <c r="AV463" s="881"/>
      <c r="AW463" s="881"/>
      <c r="AX463" s="881"/>
      <c r="AY463">
        <f>COUNTA($C$463)</f>
        <v>1</v>
      </c>
    </row>
    <row r="464" spans="1:51" ht="41.25" customHeight="1" x14ac:dyDescent="0.15">
      <c r="A464" s="866">
        <v>7</v>
      </c>
      <c r="B464" s="866">
        <v>1</v>
      </c>
      <c r="C464" s="867" t="s">
        <v>797</v>
      </c>
      <c r="D464" s="867"/>
      <c r="E464" s="867"/>
      <c r="F464" s="867"/>
      <c r="G464" s="867"/>
      <c r="H464" s="867"/>
      <c r="I464" s="867"/>
      <c r="J464" s="868" t="s">
        <v>676</v>
      </c>
      <c r="K464" s="869"/>
      <c r="L464" s="869"/>
      <c r="M464" s="869"/>
      <c r="N464" s="869"/>
      <c r="O464" s="869"/>
      <c r="P464" s="870" t="s">
        <v>801</v>
      </c>
      <c r="Q464" s="870"/>
      <c r="R464" s="870"/>
      <c r="S464" s="870"/>
      <c r="T464" s="870"/>
      <c r="U464" s="870"/>
      <c r="V464" s="870"/>
      <c r="W464" s="870"/>
      <c r="X464" s="870"/>
      <c r="Y464" s="871">
        <v>462.2</v>
      </c>
      <c r="Z464" s="872"/>
      <c r="AA464" s="872"/>
      <c r="AB464" s="873"/>
      <c r="AC464" s="874" t="s">
        <v>72</v>
      </c>
      <c r="AD464" s="875"/>
      <c r="AE464" s="875"/>
      <c r="AF464" s="875"/>
      <c r="AG464" s="875"/>
      <c r="AH464" s="894" t="s">
        <v>676</v>
      </c>
      <c r="AI464" s="895"/>
      <c r="AJ464" s="895"/>
      <c r="AK464" s="895"/>
      <c r="AL464" s="878" t="s">
        <v>676</v>
      </c>
      <c r="AM464" s="879"/>
      <c r="AN464" s="879"/>
      <c r="AO464" s="880"/>
      <c r="AP464" s="881" t="s">
        <v>676</v>
      </c>
      <c r="AQ464" s="881"/>
      <c r="AR464" s="881"/>
      <c r="AS464" s="881"/>
      <c r="AT464" s="881"/>
      <c r="AU464" s="881"/>
      <c r="AV464" s="881"/>
      <c r="AW464" s="881"/>
      <c r="AX464" s="881"/>
      <c r="AY464">
        <f>COUNTA($C$464)</f>
        <v>1</v>
      </c>
    </row>
    <row r="465" spans="1:51" ht="41.25" customHeight="1" x14ac:dyDescent="0.15">
      <c r="A465" s="866">
        <v>8</v>
      </c>
      <c r="B465" s="866">
        <v>1</v>
      </c>
      <c r="C465" s="867" t="s">
        <v>798</v>
      </c>
      <c r="D465" s="867"/>
      <c r="E465" s="867"/>
      <c r="F465" s="867"/>
      <c r="G465" s="867"/>
      <c r="H465" s="867"/>
      <c r="I465" s="867"/>
      <c r="J465" s="868" t="s">
        <v>676</v>
      </c>
      <c r="K465" s="869"/>
      <c r="L465" s="869"/>
      <c r="M465" s="869"/>
      <c r="N465" s="869"/>
      <c r="O465" s="869"/>
      <c r="P465" s="870" t="s">
        <v>801</v>
      </c>
      <c r="Q465" s="870"/>
      <c r="R465" s="870"/>
      <c r="S465" s="870"/>
      <c r="T465" s="870"/>
      <c r="U465" s="870"/>
      <c r="V465" s="870"/>
      <c r="W465" s="870"/>
      <c r="X465" s="870"/>
      <c r="Y465" s="871">
        <v>426.5</v>
      </c>
      <c r="Z465" s="872"/>
      <c r="AA465" s="872"/>
      <c r="AB465" s="873"/>
      <c r="AC465" s="874" t="s">
        <v>72</v>
      </c>
      <c r="AD465" s="875"/>
      <c r="AE465" s="875"/>
      <c r="AF465" s="875"/>
      <c r="AG465" s="875"/>
      <c r="AH465" s="894" t="s">
        <v>676</v>
      </c>
      <c r="AI465" s="895"/>
      <c r="AJ465" s="895"/>
      <c r="AK465" s="895"/>
      <c r="AL465" s="878" t="s">
        <v>676</v>
      </c>
      <c r="AM465" s="879"/>
      <c r="AN465" s="879"/>
      <c r="AO465" s="880"/>
      <c r="AP465" s="881" t="s">
        <v>676</v>
      </c>
      <c r="AQ465" s="881"/>
      <c r="AR465" s="881"/>
      <c r="AS465" s="881"/>
      <c r="AT465" s="881"/>
      <c r="AU465" s="881"/>
      <c r="AV465" s="881"/>
      <c r="AW465" s="881"/>
      <c r="AX465" s="881"/>
      <c r="AY465">
        <f>COUNTA($C$465)</f>
        <v>1</v>
      </c>
    </row>
    <row r="466" spans="1:51" ht="41.25" customHeight="1" x14ac:dyDescent="0.15">
      <c r="A466" s="866">
        <v>9</v>
      </c>
      <c r="B466" s="866">
        <v>1</v>
      </c>
      <c r="C466" s="867" t="s">
        <v>799</v>
      </c>
      <c r="D466" s="867"/>
      <c r="E466" s="867"/>
      <c r="F466" s="867"/>
      <c r="G466" s="867"/>
      <c r="H466" s="867"/>
      <c r="I466" s="867"/>
      <c r="J466" s="868" t="s">
        <v>676</v>
      </c>
      <c r="K466" s="869"/>
      <c r="L466" s="869"/>
      <c r="M466" s="869"/>
      <c r="N466" s="869"/>
      <c r="O466" s="869"/>
      <c r="P466" s="870" t="s">
        <v>801</v>
      </c>
      <c r="Q466" s="870"/>
      <c r="R466" s="870"/>
      <c r="S466" s="870"/>
      <c r="T466" s="870"/>
      <c r="U466" s="870"/>
      <c r="V466" s="870"/>
      <c r="W466" s="870"/>
      <c r="X466" s="870"/>
      <c r="Y466" s="871">
        <v>421.2</v>
      </c>
      <c r="Z466" s="872"/>
      <c r="AA466" s="872"/>
      <c r="AB466" s="873"/>
      <c r="AC466" s="874" t="s">
        <v>72</v>
      </c>
      <c r="AD466" s="875"/>
      <c r="AE466" s="875"/>
      <c r="AF466" s="875"/>
      <c r="AG466" s="875"/>
      <c r="AH466" s="894" t="s">
        <v>676</v>
      </c>
      <c r="AI466" s="895"/>
      <c r="AJ466" s="895"/>
      <c r="AK466" s="895"/>
      <c r="AL466" s="878" t="s">
        <v>676</v>
      </c>
      <c r="AM466" s="879"/>
      <c r="AN466" s="879"/>
      <c r="AO466" s="880"/>
      <c r="AP466" s="881" t="s">
        <v>676</v>
      </c>
      <c r="AQ466" s="881"/>
      <c r="AR466" s="881"/>
      <c r="AS466" s="881"/>
      <c r="AT466" s="881"/>
      <c r="AU466" s="881"/>
      <c r="AV466" s="881"/>
      <c r="AW466" s="881"/>
      <c r="AX466" s="881"/>
      <c r="AY466">
        <f>COUNTA($C$466)</f>
        <v>1</v>
      </c>
    </row>
    <row r="467" spans="1:51" ht="41.25" customHeight="1" x14ac:dyDescent="0.15">
      <c r="A467" s="866">
        <v>10</v>
      </c>
      <c r="B467" s="866">
        <v>1</v>
      </c>
      <c r="C467" s="867" t="s">
        <v>800</v>
      </c>
      <c r="D467" s="867"/>
      <c r="E467" s="867"/>
      <c r="F467" s="867"/>
      <c r="G467" s="867"/>
      <c r="H467" s="867"/>
      <c r="I467" s="867"/>
      <c r="J467" s="868" t="s">
        <v>676</v>
      </c>
      <c r="K467" s="869"/>
      <c r="L467" s="869"/>
      <c r="M467" s="869"/>
      <c r="N467" s="869"/>
      <c r="O467" s="869"/>
      <c r="P467" s="870" t="s">
        <v>801</v>
      </c>
      <c r="Q467" s="870"/>
      <c r="R467" s="870"/>
      <c r="S467" s="870"/>
      <c r="T467" s="870"/>
      <c r="U467" s="870"/>
      <c r="V467" s="870"/>
      <c r="W467" s="870"/>
      <c r="X467" s="870"/>
      <c r="Y467" s="871">
        <v>300.10000000000002</v>
      </c>
      <c r="Z467" s="872"/>
      <c r="AA467" s="872"/>
      <c r="AB467" s="873"/>
      <c r="AC467" s="874" t="s">
        <v>72</v>
      </c>
      <c r="AD467" s="875"/>
      <c r="AE467" s="875"/>
      <c r="AF467" s="875"/>
      <c r="AG467" s="875"/>
      <c r="AH467" s="894" t="s">
        <v>676</v>
      </c>
      <c r="AI467" s="895"/>
      <c r="AJ467" s="895"/>
      <c r="AK467" s="895"/>
      <c r="AL467" s="878" t="s">
        <v>676</v>
      </c>
      <c r="AM467" s="879"/>
      <c r="AN467" s="879"/>
      <c r="AO467" s="880"/>
      <c r="AP467" s="881" t="s">
        <v>676</v>
      </c>
      <c r="AQ467" s="881"/>
      <c r="AR467" s="881"/>
      <c r="AS467" s="881"/>
      <c r="AT467" s="881"/>
      <c r="AU467" s="881"/>
      <c r="AV467" s="881"/>
      <c r="AW467" s="881"/>
      <c r="AX467" s="881"/>
      <c r="AY467">
        <f>COUNTA($C$467)</f>
        <v>1</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7"/>
      <c r="B490" s="887"/>
      <c r="C490" s="887" t="s">
        <v>24</v>
      </c>
      <c r="D490" s="887"/>
      <c r="E490" s="887"/>
      <c r="F490" s="887"/>
      <c r="G490" s="887"/>
      <c r="H490" s="887"/>
      <c r="I490" s="887"/>
      <c r="J490" s="888" t="s">
        <v>267</v>
      </c>
      <c r="K490" s="585"/>
      <c r="L490" s="585"/>
      <c r="M490" s="585"/>
      <c r="N490" s="585"/>
      <c r="O490" s="585"/>
      <c r="P490" s="442" t="s">
        <v>25</v>
      </c>
      <c r="Q490" s="442"/>
      <c r="R490" s="442"/>
      <c r="S490" s="442"/>
      <c r="T490" s="442"/>
      <c r="U490" s="442"/>
      <c r="V490" s="442"/>
      <c r="W490" s="442"/>
      <c r="X490" s="442"/>
      <c r="Y490" s="889" t="s">
        <v>266</v>
      </c>
      <c r="Z490" s="890"/>
      <c r="AA490" s="890"/>
      <c r="AB490" s="890"/>
      <c r="AC490" s="888" t="s">
        <v>299</v>
      </c>
      <c r="AD490" s="888"/>
      <c r="AE490" s="888"/>
      <c r="AF490" s="888"/>
      <c r="AG490" s="888"/>
      <c r="AH490" s="889" t="s">
        <v>317</v>
      </c>
      <c r="AI490" s="887"/>
      <c r="AJ490" s="887"/>
      <c r="AK490" s="887"/>
      <c r="AL490" s="887" t="s">
        <v>19</v>
      </c>
      <c r="AM490" s="887"/>
      <c r="AN490" s="887"/>
      <c r="AO490" s="891"/>
      <c r="AP490" s="865" t="s">
        <v>268</v>
      </c>
      <c r="AQ490" s="865"/>
      <c r="AR490" s="865"/>
      <c r="AS490" s="865"/>
      <c r="AT490" s="865"/>
      <c r="AU490" s="865"/>
      <c r="AV490" s="865"/>
      <c r="AW490" s="865"/>
      <c r="AX490" s="865"/>
      <c r="AY490">
        <f>$AY$488</f>
        <v>1</v>
      </c>
    </row>
    <row r="491" spans="1:51" ht="30" customHeight="1" x14ac:dyDescent="0.15">
      <c r="A491" s="866">
        <v>1</v>
      </c>
      <c r="B491" s="866">
        <v>1</v>
      </c>
      <c r="C491" s="867" t="s">
        <v>802</v>
      </c>
      <c r="D491" s="867"/>
      <c r="E491" s="867"/>
      <c r="F491" s="867"/>
      <c r="G491" s="867"/>
      <c r="H491" s="867"/>
      <c r="I491" s="867"/>
      <c r="J491" s="868">
        <v>5360002018636</v>
      </c>
      <c r="K491" s="869"/>
      <c r="L491" s="869"/>
      <c r="M491" s="869"/>
      <c r="N491" s="869"/>
      <c r="O491" s="869"/>
      <c r="P491" s="870" t="s">
        <v>811</v>
      </c>
      <c r="Q491" s="870"/>
      <c r="R491" s="870"/>
      <c r="S491" s="870"/>
      <c r="T491" s="870"/>
      <c r="U491" s="870"/>
      <c r="V491" s="870"/>
      <c r="W491" s="870"/>
      <c r="X491" s="870"/>
      <c r="Y491" s="871">
        <v>76.599999999999994</v>
      </c>
      <c r="Z491" s="872"/>
      <c r="AA491" s="872"/>
      <c r="AB491" s="873"/>
      <c r="AC491" s="874" t="s">
        <v>322</v>
      </c>
      <c r="AD491" s="875"/>
      <c r="AE491" s="875"/>
      <c r="AF491" s="875"/>
      <c r="AG491" s="875"/>
      <c r="AH491" s="876">
        <v>8</v>
      </c>
      <c r="AI491" s="877"/>
      <c r="AJ491" s="877"/>
      <c r="AK491" s="877"/>
      <c r="AL491" s="878">
        <v>92.1</v>
      </c>
      <c r="AM491" s="879"/>
      <c r="AN491" s="879"/>
      <c r="AO491" s="880"/>
      <c r="AP491" s="881"/>
      <c r="AQ491" s="881"/>
      <c r="AR491" s="881"/>
      <c r="AS491" s="881"/>
      <c r="AT491" s="881"/>
      <c r="AU491" s="881"/>
      <c r="AV491" s="881"/>
      <c r="AW491" s="881"/>
      <c r="AX491" s="881"/>
      <c r="AY491">
        <f>$AY$488</f>
        <v>1</v>
      </c>
    </row>
    <row r="492" spans="1:51" ht="30" customHeight="1" x14ac:dyDescent="0.15">
      <c r="A492" s="866">
        <v>2</v>
      </c>
      <c r="B492" s="866">
        <v>1</v>
      </c>
      <c r="C492" s="867" t="s">
        <v>803</v>
      </c>
      <c r="D492" s="867"/>
      <c r="E492" s="867"/>
      <c r="F492" s="867"/>
      <c r="G492" s="867"/>
      <c r="H492" s="867"/>
      <c r="I492" s="867"/>
      <c r="J492" s="868">
        <v>9010001024708</v>
      </c>
      <c r="K492" s="869"/>
      <c r="L492" s="869"/>
      <c r="M492" s="869"/>
      <c r="N492" s="869"/>
      <c r="O492" s="869"/>
      <c r="P492" s="870" t="s">
        <v>812</v>
      </c>
      <c r="Q492" s="870"/>
      <c r="R492" s="870"/>
      <c r="S492" s="870"/>
      <c r="T492" s="870"/>
      <c r="U492" s="870"/>
      <c r="V492" s="870"/>
      <c r="W492" s="870"/>
      <c r="X492" s="870"/>
      <c r="Y492" s="871">
        <v>34.9</v>
      </c>
      <c r="Z492" s="872"/>
      <c r="AA492" s="872"/>
      <c r="AB492" s="873"/>
      <c r="AC492" s="874" t="s">
        <v>322</v>
      </c>
      <c r="AD492" s="875"/>
      <c r="AE492" s="875"/>
      <c r="AF492" s="875"/>
      <c r="AG492" s="875"/>
      <c r="AH492" s="876">
        <v>2</v>
      </c>
      <c r="AI492" s="877"/>
      <c r="AJ492" s="877"/>
      <c r="AK492" s="877"/>
      <c r="AL492" s="878">
        <v>80.7</v>
      </c>
      <c r="AM492" s="879"/>
      <c r="AN492" s="879"/>
      <c r="AO492" s="880"/>
      <c r="AP492" s="881"/>
      <c r="AQ492" s="881"/>
      <c r="AR492" s="881"/>
      <c r="AS492" s="881"/>
      <c r="AT492" s="881"/>
      <c r="AU492" s="881"/>
      <c r="AV492" s="881"/>
      <c r="AW492" s="881"/>
      <c r="AX492" s="881"/>
      <c r="AY492">
        <f>COUNTA($C$492)</f>
        <v>1</v>
      </c>
    </row>
    <row r="493" spans="1:51" ht="30" customHeight="1" x14ac:dyDescent="0.15">
      <c r="A493" s="866">
        <v>3</v>
      </c>
      <c r="B493" s="866">
        <v>1</v>
      </c>
      <c r="C493" s="892" t="s">
        <v>804</v>
      </c>
      <c r="D493" s="867"/>
      <c r="E493" s="867"/>
      <c r="F493" s="867"/>
      <c r="G493" s="867"/>
      <c r="H493" s="867"/>
      <c r="I493" s="867"/>
      <c r="J493" s="868">
        <v>5020001026500</v>
      </c>
      <c r="K493" s="869"/>
      <c r="L493" s="869"/>
      <c r="M493" s="869"/>
      <c r="N493" s="869"/>
      <c r="O493" s="869"/>
      <c r="P493" s="893" t="s">
        <v>813</v>
      </c>
      <c r="Q493" s="870"/>
      <c r="R493" s="870"/>
      <c r="S493" s="870"/>
      <c r="T493" s="870"/>
      <c r="U493" s="870"/>
      <c r="V493" s="870"/>
      <c r="W493" s="870"/>
      <c r="X493" s="870"/>
      <c r="Y493" s="871">
        <v>5.6</v>
      </c>
      <c r="Z493" s="872"/>
      <c r="AA493" s="872"/>
      <c r="AB493" s="873"/>
      <c r="AC493" s="874" t="s">
        <v>322</v>
      </c>
      <c r="AD493" s="875"/>
      <c r="AE493" s="875"/>
      <c r="AF493" s="875"/>
      <c r="AG493" s="875"/>
      <c r="AH493" s="894">
        <v>2</v>
      </c>
      <c r="AI493" s="895"/>
      <c r="AJ493" s="895"/>
      <c r="AK493" s="895"/>
      <c r="AL493" s="878">
        <v>41.9</v>
      </c>
      <c r="AM493" s="879"/>
      <c r="AN493" s="879"/>
      <c r="AO493" s="880"/>
      <c r="AP493" s="881"/>
      <c r="AQ493" s="881"/>
      <c r="AR493" s="881"/>
      <c r="AS493" s="881"/>
      <c r="AT493" s="881"/>
      <c r="AU493" s="881"/>
      <c r="AV493" s="881"/>
      <c r="AW493" s="881"/>
      <c r="AX493" s="881"/>
      <c r="AY493">
        <f>COUNTA($C$493)</f>
        <v>1</v>
      </c>
    </row>
    <row r="494" spans="1:51" ht="30" customHeight="1" x14ac:dyDescent="0.15">
      <c r="A494" s="866">
        <v>4</v>
      </c>
      <c r="B494" s="866">
        <v>1</v>
      </c>
      <c r="C494" s="892" t="s">
        <v>804</v>
      </c>
      <c r="D494" s="867"/>
      <c r="E494" s="867"/>
      <c r="F494" s="867"/>
      <c r="G494" s="867"/>
      <c r="H494" s="867"/>
      <c r="I494" s="867"/>
      <c r="J494" s="868">
        <v>5020001026500</v>
      </c>
      <c r="K494" s="869"/>
      <c r="L494" s="869"/>
      <c r="M494" s="869"/>
      <c r="N494" s="869"/>
      <c r="O494" s="869"/>
      <c r="P494" s="893" t="s">
        <v>813</v>
      </c>
      <c r="Q494" s="870"/>
      <c r="R494" s="870"/>
      <c r="S494" s="870"/>
      <c r="T494" s="870"/>
      <c r="U494" s="870"/>
      <c r="V494" s="870"/>
      <c r="W494" s="870"/>
      <c r="X494" s="870"/>
      <c r="Y494" s="871">
        <v>4.9000000000000004</v>
      </c>
      <c r="Z494" s="872"/>
      <c r="AA494" s="872"/>
      <c r="AB494" s="873"/>
      <c r="AC494" s="874" t="s">
        <v>322</v>
      </c>
      <c r="AD494" s="875"/>
      <c r="AE494" s="875"/>
      <c r="AF494" s="875"/>
      <c r="AG494" s="875"/>
      <c r="AH494" s="894">
        <v>2</v>
      </c>
      <c r="AI494" s="895"/>
      <c r="AJ494" s="895"/>
      <c r="AK494" s="895"/>
      <c r="AL494" s="878">
        <v>92.7</v>
      </c>
      <c r="AM494" s="879"/>
      <c r="AN494" s="879"/>
      <c r="AO494" s="880"/>
      <c r="AP494" s="881"/>
      <c r="AQ494" s="881"/>
      <c r="AR494" s="881"/>
      <c r="AS494" s="881"/>
      <c r="AT494" s="881"/>
      <c r="AU494" s="881"/>
      <c r="AV494" s="881"/>
      <c r="AW494" s="881"/>
      <c r="AX494" s="881"/>
      <c r="AY494">
        <f>COUNTA($C$494)</f>
        <v>1</v>
      </c>
    </row>
    <row r="495" spans="1:51" ht="30" customHeight="1" x14ac:dyDescent="0.15">
      <c r="A495" s="866">
        <v>5</v>
      </c>
      <c r="B495" s="866">
        <v>1</v>
      </c>
      <c r="C495" s="867" t="s">
        <v>804</v>
      </c>
      <c r="D495" s="867"/>
      <c r="E495" s="867"/>
      <c r="F495" s="867"/>
      <c r="G495" s="867"/>
      <c r="H495" s="867"/>
      <c r="I495" s="867"/>
      <c r="J495" s="868">
        <v>5020001026500</v>
      </c>
      <c r="K495" s="869"/>
      <c r="L495" s="869"/>
      <c r="M495" s="869"/>
      <c r="N495" s="869"/>
      <c r="O495" s="869"/>
      <c r="P495" s="870" t="s">
        <v>813</v>
      </c>
      <c r="Q495" s="870"/>
      <c r="R495" s="870"/>
      <c r="S495" s="870"/>
      <c r="T495" s="870"/>
      <c r="U495" s="870"/>
      <c r="V495" s="870"/>
      <c r="W495" s="870"/>
      <c r="X495" s="870"/>
      <c r="Y495" s="871">
        <v>0.2</v>
      </c>
      <c r="Z495" s="872"/>
      <c r="AA495" s="872"/>
      <c r="AB495" s="873"/>
      <c r="AC495" s="874" t="s">
        <v>322</v>
      </c>
      <c r="AD495" s="875"/>
      <c r="AE495" s="875"/>
      <c r="AF495" s="875"/>
      <c r="AG495" s="875"/>
      <c r="AH495" s="894">
        <v>2</v>
      </c>
      <c r="AI495" s="895"/>
      <c r="AJ495" s="895"/>
      <c r="AK495" s="895"/>
      <c r="AL495" s="878">
        <v>46.5</v>
      </c>
      <c r="AM495" s="879"/>
      <c r="AN495" s="879"/>
      <c r="AO495" s="880"/>
      <c r="AP495" s="881"/>
      <c r="AQ495" s="881"/>
      <c r="AR495" s="881"/>
      <c r="AS495" s="881"/>
      <c r="AT495" s="881"/>
      <c r="AU495" s="881"/>
      <c r="AV495" s="881"/>
      <c r="AW495" s="881"/>
      <c r="AX495" s="881"/>
      <c r="AY495">
        <f>COUNTA($C$495)</f>
        <v>1</v>
      </c>
    </row>
    <row r="496" spans="1:51" ht="30" customHeight="1" x14ac:dyDescent="0.15">
      <c r="A496" s="866">
        <v>6</v>
      </c>
      <c r="B496" s="866">
        <v>1</v>
      </c>
      <c r="C496" s="867" t="s">
        <v>804</v>
      </c>
      <c r="D496" s="867"/>
      <c r="E496" s="867"/>
      <c r="F496" s="867"/>
      <c r="G496" s="867"/>
      <c r="H496" s="867"/>
      <c r="I496" s="867"/>
      <c r="J496" s="868">
        <v>5020001026500</v>
      </c>
      <c r="K496" s="869"/>
      <c r="L496" s="869"/>
      <c r="M496" s="869"/>
      <c r="N496" s="869"/>
      <c r="O496" s="869"/>
      <c r="P496" s="870" t="s">
        <v>813</v>
      </c>
      <c r="Q496" s="870"/>
      <c r="R496" s="870"/>
      <c r="S496" s="870"/>
      <c r="T496" s="870"/>
      <c r="U496" s="870"/>
      <c r="V496" s="870"/>
      <c r="W496" s="870"/>
      <c r="X496" s="870"/>
      <c r="Y496" s="871">
        <v>6.1</v>
      </c>
      <c r="Z496" s="872"/>
      <c r="AA496" s="872"/>
      <c r="AB496" s="873"/>
      <c r="AC496" s="874" t="s">
        <v>322</v>
      </c>
      <c r="AD496" s="875"/>
      <c r="AE496" s="875"/>
      <c r="AF496" s="875"/>
      <c r="AG496" s="875"/>
      <c r="AH496" s="894">
        <v>1</v>
      </c>
      <c r="AI496" s="895"/>
      <c r="AJ496" s="895"/>
      <c r="AK496" s="895"/>
      <c r="AL496" s="878">
        <v>97.3</v>
      </c>
      <c r="AM496" s="879"/>
      <c r="AN496" s="879"/>
      <c r="AO496" s="880"/>
      <c r="AP496" s="881"/>
      <c r="AQ496" s="881"/>
      <c r="AR496" s="881"/>
      <c r="AS496" s="881"/>
      <c r="AT496" s="881"/>
      <c r="AU496" s="881"/>
      <c r="AV496" s="881"/>
      <c r="AW496" s="881"/>
      <c r="AX496" s="881"/>
      <c r="AY496">
        <f>COUNTA($C$496)</f>
        <v>1</v>
      </c>
    </row>
    <row r="497" spans="1:51" ht="30" customHeight="1" x14ac:dyDescent="0.15">
      <c r="A497" s="866">
        <v>7</v>
      </c>
      <c r="B497" s="866">
        <v>1</v>
      </c>
      <c r="C497" s="867" t="s">
        <v>804</v>
      </c>
      <c r="D497" s="867"/>
      <c r="E497" s="867"/>
      <c r="F497" s="867"/>
      <c r="G497" s="867"/>
      <c r="H497" s="867"/>
      <c r="I497" s="867"/>
      <c r="J497" s="868">
        <v>5020001026500</v>
      </c>
      <c r="K497" s="869"/>
      <c r="L497" s="869"/>
      <c r="M497" s="869"/>
      <c r="N497" s="869"/>
      <c r="O497" s="869"/>
      <c r="P497" s="870" t="s">
        <v>814</v>
      </c>
      <c r="Q497" s="870"/>
      <c r="R497" s="870"/>
      <c r="S497" s="870"/>
      <c r="T497" s="870"/>
      <c r="U497" s="870"/>
      <c r="V497" s="870"/>
      <c r="W497" s="870"/>
      <c r="X497" s="870"/>
      <c r="Y497" s="871">
        <v>2</v>
      </c>
      <c r="Z497" s="872"/>
      <c r="AA497" s="872"/>
      <c r="AB497" s="873"/>
      <c r="AC497" s="874" t="s">
        <v>322</v>
      </c>
      <c r="AD497" s="875"/>
      <c r="AE497" s="875"/>
      <c r="AF497" s="875"/>
      <c r="AG497" s="875"/>
      <c r="AH497" s="894">
        <v>1</v>
      </c>
      <c r="AI497" s="895"/>
      <c r="AJ497" s="895"/>
      <c r="AK497" s="895"/>
      <c r="AL497" s="878">
        <v>100</v>
      </c>
      <c r="AM497" s="879"/>
      <c r="AN497" s="879"/>
      <c r="AO497" s="880"/>
      <c r="AP497" s="881"/>
      <c r="AQ497" s="881"/>
      <c r="AR497" s="881"/>
      <c r="AS497" s="881"/>
      <c r="AT497" s="881"/>
      <c r="AU497" s="881"/>
      <c r="AV497" s="881"/>
      <c r="AW497" s="881"/>
      <c r="AX497" s="881"/>
      <c r="AY497">
        <f>COUNTA($C$497)</f>
        <v>1</v>
      </c>
    </row>
    <row r="498" spans="1:51" ht="30" customHeight="1" x14ac:dyDescent="0.15">
      <c r="A498" s="866">
        <v>8</v>
      </c>
      <c r="B498" s="866">
        <v>1</v>
      </c>
      <c r="C498" s="867" t="s">
        <v>804</v>
      </c>
      <c r="D498" s="867"/>
      <c r="E498" s="867"/>
      <c r="F498" s="867"/>
      <c r="G498" s="867"/>
      <c r="H498" s="867"/>
      <c r="I498" s="867"/>
      <c r="J498" s="868">
        <v>5020001026500</v>
      </c>
      <c r="K498" s="869"/>
      <c r="L498" s="869"/>
      <c r="M498" s="869"/>
      <c r="N498" s="869"/>
      <c r="O498" s="869"/>
      <c r="P498" s="870" t="s">
        <v>813</v>
      </c>
      <c r="Q498" s="870"/>
      <c r="R498" s="870"/>
      <c r="S498" s="870"/>
      <c r="T498" s="870"/>
      <c r="U498" s="870"/>
      <c r="V498" s="870"/>
      <c r="W498" s="870"/>
      <c r="X498" s="870"/>
      <c r="Y498" s="871">
        <v>3.5</v>
      </c>
      <c r="Z498" s="872"/>
      <c r="AA498" s="872"/>
      <c r="AB498" s="873"/>
      <c r="AC498" s="874" t="s">
        <v>322</v>
      </c>
      <c r="AD498" s="875"/>
      <c r="AE498" s="875"/>
      <c r="AF498" s="875"/>
      <c r="AG498" s="875"/>
      <c r="AH498" s="894">
        <v>1</v>
      </c>
      <c r="AI498" s="895"/>
      <c r="AJ498" s="895"/>
      <c r="AK498" s="895"/>
      <c r="AL498" s="878">
        <v>52.3</v>
      </c>
      <c r="AM498" s="879"/>
      <c r="AN498" s="879"/>
      <c r="AO498" s="880"/>
      <c r="AP498" s="881"/>
      <c r="AQ498" s="881"/>
      <c r="AR498" s="881"/>
      <c r="AS498" s="881"/>
      <c r="AT498" s="881"/>
      <c r="AU498" s="881"/>
      <c r="AV498" s="881"/>
      <c r="AW498" s="881"/>
      <c r="AX498" s="881"/>
      <c r="AY498">
        <f>COUNTA($C$498)</f>
        <v>1</v>
      </c>
    </row>
    <row r="499" spans="1:51" ht="30" customHeight="1" x14ac:dyDescent="0.15">
      <c r="A499" s="866">
        <v>9</v>
      </c>
      <c r="B499" s="866">
        <v>1</v>
      </c>
      <c r="C499" s="867" t="s">
        <v>804</v>
      </c>
      <c r="D499" s="867"/>
      <c r="E499" s="867"/>
      <c r="F499" s="867"/>
      <c r="G499" s="867"/>
      <c r="H499" s="867"/>
      <c r="I499" s="867"/>
      <c r="J499" s="868">
        <v>5020001026500</v>
      </c>
      <c r="K499" s="869"/>
      <c r="L499" s="869"/>
      <c r="M499" s="869"/>
      <c r="N499" s="869"/>
      <c r="O499" s="869"/>
      <c r="P499" s="870" t="s">
        <v>813</v>
      </c>
      <c r="Q499" s="870"/>
      <c r="R499" s="870"/>
      <c r="S499" s="870"/>
      <c r="T499" s="870"/>
      <c r="U499" s="870"/>
      <c r="V499" s="870"/>
      <c r="W499" s="870"/>
      <c r="X499" s="870"/>
      <c r="Y499" s="871">
        <v>2</v>
      </c>
      <c r="Z499" s="872"/>
      <c r="AA499" s="872"/>
      <c r="AB499" s="873"/>
      <c r="AC499" s="874" t="s">
        <v>322</v>
      </c>
      <c r="AD499" s="875"/>
      <c r="AE499" s="875"/>
      <c r="AF499" s="875"/>
      <c r="AG499" s="875"/>
      <c r="AH499" s="894">
        <v>1</v>
      </c>
      <c r="AI499" s="895"/>
      <c r="AJ499" s="895"/>
      <c r="AK499" s="895"/>
      <c r="AL499" s="878">
        <v>100</v>
      </c>
      <c r="AM499" s="879"/>
      <c r="AN499" s="879"/>
      <c r="AO499" s="880"/>
      <c r="AP499" s="881"/>
      <c r="AQ499" s="881"/>
      <c r="AR499" s="881"/>
      <c r="AS499" s="881"/>
      <c r="AT499" s="881"/>
      <c r="AU499" s="881"/>
      <c r="AV499" s="881"/>
      <c r="AW499" s="881"/>
      <c r="AX499" s="881"/>
      <c r="AY499">
        <f>COUNTA($C$499)</f>
        <v>1</v>
      </c>
    </row>
    <row r="500" spans="1:51" ht="30" customHeight="1" x14ac:dyDescent="0.15">
      <c r="A500" s="866">
        <v>10</v>
      </c>
      <c r="B500" s="866">
        <v>1</v>
      </c>
      <c r="C500" s="867" t="s">
        <v>805</v>
      </c>
      <c r="D500" s="867"/>
      <c r="E500" s="867"/>
      <c r="F500" s="867"/>
      <c r="G500" s="867"/>
      <c r="H500" s="867"/>
      <c r="I500" s="867"/>
      <c r="J500" s="868">
        <v>4370601000928</v>
      </c>
      <c r="K500" s="869"/>
      <c r="L500" s="869"/>
      <c r="M500" s="869"/>
      <c r="N500" s="869"/>
      <c r="O500" s="869"/>
      <c r="P500" s="870" t="s">
        <v>811</v>
      </c>
      <c r="Q500" s="870"/>
      <c r="R500" s="870"/>
      <c r="S500" s="870"/>
      <c r="T500" s="870"/>
      <c r="U500" s="870"/>
      <c r="V500" s="870"/>
      <c r="W500" s="870"/>
      <c r="X500" s="870"/>
      <c r="Y500" s="871">
        <v>28.1</v>
      </c>
      <c r="Z500" s="872"/>
      <c r="AA500" s="872"/>
      <c r="AB500" s="873"/>
      <c r="AC500" s="874" t="s">
        <v>322</v>
      </c>
      <c r="AD500" s="875"/>
      <c r="AE500" s="875"/>
      <c r="AF500" s="875"/>
      <c r="AG500" s="875"/>
      <c r="AH500" s="894">
        <v>1</v>
      </c>
      <c r="AI500" s="895"/>
      <c r="AJ500" s="895"/>
      <c r="AK500" s="895"/>
      <c r="AL500" s="878">
        <v>95.3</v>
      </c>
      <c r="AM500" s="879"/>
      <c r="AN500" s="879"/>
      <c r="AO500" s="880"/>
      <c r="AP500" s="881"/>
      <c r="AQ500" s="881"/>
      <c r="AR500" s="881"/>
      <c r="AS500" s="881"/>
      <c r="AT500" s="881"/>
      <c r="AU500" s="881"/>
      <c r="AV500" s="881"/>
      <c r="AW500" s="881"/>
      <c r="AX500" s="881"/>
      <c r="AY500">
        <f>COUNTA($C$500)</f>
        <v>1</v>
      </c>
    </row>
    <row r="501" spans="1:51" ht="30" customHeight="1" x14ac:dyDescent="0.15">
      <c r="A501" s="866">
        <v>11</v>
      </c>
      <c r="B501" s="866">
        <v>1</v>
      </c>
      <c r="C501" s="867" t="s">
        <v>806</v>
      </c>
      <c r="D501" s="867"/>
      <c r="E501" s="867"/>
      <c r="F501" s="867"/>
      <c r="G501" s="867"/>
      <c r="H501" s="867"/>
      <c r="I501" s="867"/>
      <c r="J501" s="868">
        <v>7430001056297</v>
      </c>
      <c r="K501" s="869"/>
      <c r="L501" s="869"/>
      <c r="M501" s="869"/>
      <c r="N501" s="869"/>
      <c r="O501" s="869"/>
      <c r="P501" s="870" t="s">
        <v>811</v>
      </c>
      <c r="Q501" s="870"/>
      <c r="R501" s="870"/>
      <c r="S501" s="870"/>
      <c r="T501" s="870"/>
      <c r="U501" s="870"/>
      <c r="V501" s="870"/>
      <c r="W501" s="870"/>
      <c r="X501" s="870"/>
      <c r="Y501" s="871">
        <v>25.2</v>
      </c>
      <c r="Z501" s="872"/>
      <c r="AA501" s="872"/>
      <c r="AB501" s="873"/>
      <c r="AC501" s="874" t="s">
        <v>322</v>
      </c>
      <c r="AD501" s="875"/>
      <c r="AE501" s="875"/>
      <c r="AF501" s="875"/>
      <c r="AG501" s="875"/>
      <c r="AH501" s="894">
        <v>2</v>
      </c>
      <c r="AI501" s="895"/>
      <c r="AJ501" s="895"/>
      <c r="AK501" s="895"/>
      <c r="AL501" s="878">
        <v>98.3</v>
      </c>
      <c r="AM501" s="879"/>
      <c r="AN501" s="879"/>
      <c r="AO501" s="880"/>
      <c r="AP501" s="881"/>
      <c r="AQ501" s="881"/>
      <c r="AR501" s="881"/>
      <c r="AS501" s="881"/>
      <c r="AT501" s="881"/>
      <c r="AU501" s="881"/>
      <c r="AV501" s="881"/>
      <c r="AW501" s="881"/>
      <c r="AX501" s="881"/>
      <c r="AY501">
        <f>COUNTA($C$501)</f>
        <v>1</v>
      </c>
    </row>
    <row r="502" spans="1:51" ht="30" customHeight="1" x14ac:dyDescent="0.15">
      <c r="A502" s="866">
        <v>12</v>
      </c>
      <c r="B502" s="866">
        <v>1</v>
      </c>
      <c r="C502" s="867" t="s">
        <v>807</v>
      </c>
      <c r="D502" s="867"/>
      <c r="E502" s="867"/>
      <c r="F502" s="867"/>
      <c r="G502" s="867"/>
      <c r="H502" s="867"/>
      <c r="I502" s="867"/>
      <c r="J502" s="868">
        <v>8010001166930</v>
      </c>
      <c r="K502" s="869"/>
      <c r="L502" s="869"/>
      <c r="M502" s="869"/>
      <c r="N502" s="869"/>
      <c r="O502" s="869"/>
      <c r="P502" s="870" t="s">
        <v>815</v>
      </c>
      <c r="Q502" s="870"/>
      <c r="R502" s="870"/>
      <c r="S502" s="870"/>
      <c r="T502" s="870"/>
      <c r="U502" s="870"/>
      <c r="V502" s="870"/>
      <c r="W502" s="870"/>
      <c r="X502" s="870"/>
      <c r="Y502" s="871">
        <v>23.4</v>
      </c>
      <c r="Z502" s="872"/>
      <c r="AA502" s="872"/>
      <c r="AB502" s="873"/>
      <c r="AC502" s="874" t="s">
        <v>322</v>
      </c>
      <c r="AD502" s="875"/>
      <c r="AE502" s="875"/>
      <c r="AF502" s="875"/>
      <c r="AG502" s="875"/>
      <c r="AH502" s="894">
        <v>1</v>
      </c>
      <c r="AI502" s="895"/>
      <c r="AJ502" s="895"/>
      <c r="AK502" s="895"/>
      <c r="AL502" s="878">
        <v>100</v>
      </c>
      <c r="AM502" s="879"/>
      <c r="AN502" s="879"/>
      <c r="AO502" s="880"/>
      <c r="AP502" s="881"/>
      <c r="AQ502" s="881"/>
      <c r="AR502" s="881"/>
      <c r="AS502" s="881"/>
      <c r="AT502" s="881"/>
      <c r="AU502" s="881"/>
      <c r="AV502" s="881"/>
      <c r="AW502" s="881"/>
      <c r="AX502" s="881"/>
      <c r="AY502">
        <f>COUNTA($C$502)</f>
        <v>1</v>
      </c>
    </row>
    <row r="503" spans="1:51" ht="30" customHeight="1" x14ac:dyDescent="0.15">
      <c r="A503" s="866">
        <v>13</v>
      </c>
      <c r="B503" s="866">
        <v>1</v>
      </c>
      <c r="C503" s="867" t="s">
        <v>766</v>
      </c>
      <c r="D503" s="867"/>
      <c r="E503" s="867"/>
      <c r="F503" s="867"/>
      <c r="G503" s="867"/>
      <c r="H503" s="867"/>
      <c r="I503" s="867"/>
      <c r="J503" s="868">
        <v>7210001012058</v>
      </c>
      <c r="K503" s="869"/>
      <c r="L503" s="869"/>
      <c r="M503" s="869"/>
      <c r="N503" s="869"/>
      <c r="O503" s="869"/>
      <c r="P503" s="870" t="s">
        <v>757</v>
      </c>
      <c r="Q503" s="870"/>
      <c r="R503" s="870"/>
      <c r="S503" s="870"/>
      <c r="T503" s="870"/>
      <c r="U503" s="870"/>
      <c r="V503" s="870"/>
      <c r="W503" s="870"/>
      <c r="X503" s="870"/>
      <c r="Y503" s="871">
        <v>5.9</v>
      </c>
      <c r="Z503" s="872"/>
      <c r="AA503" s="872"/>
      <c r="AB503" s="873"/>
      <c r="AC503" s="874" t="s">
        <v>322</v>
      </c>
      <c r="AD503" s="875"/>
      <c r="AE503" s="875"/>
      <c r="AF503" s="875"/>
      <c r="AG503" s="875"/>
      <c r="AH503" s="894">
        <v>3</v>
      </c>
      <c r="AI503" s="895"/>
      <c r="AJ503" s="895"/>
      <c r="AK503" s="895"/>
      <c r="AL503" s="878">
        <v>100</v>
      </c>
      <c r="AM503" s="879"/>
      <c r="AN503" s="879"/>
      <c r="AO503" s="880"/>
      <c r="AP503" s="881"/>
      <c r="AQ503" s="881"/>
      <c r="AR503" s="881"/>
      <c r="AS503" s="881"/>
      <c r="AT503" s="881"/>
      <c r="AU503" s="881"/>
      <c r="AV503" s="881"/>
      <c r="AW503" s="881"/>
      <c r="AX503" s="881"/>
      <c r="AY503">
        <f>COUNTA($C$503)</f>
        <v>1</v>
      </c>
    </row>
    <row r="504" spans="1:51" ht="30" customHeight="1" x14ac:dyDescent="0.15">
      <c r="A504" s="866">
        <v>14</v>
      </c>
      <c r="B504" s="866">
        <v>1</v>
      </c>
      <c r="C504" s="867" t="s">
        <v>766</v>
      </c>
      <c r="D504" s="867"/>
      <c r="E504" s="867"/>
      <c r="F504" s="867"/>
      <c r="G504" s="867"/>
      <c r="H504" s="867"/>
      <c r="I504" s="867"/>
      <c r="J504" s="868">
        <v>7210001012058</v>
      </c>
      <c r="K504" s="869"/>
      <c r="L504" s="869"/>
      <c r="M504" s="869"/>
      <c r="N504" s="869"/>
      <c r="O504" s="869"/>
      <c r="P504" s="870" t="s">
        <v>757</v>
      </c>
      <c r="Q504" s="870"/>
      <c r="R504" s="870"/>
      <c r="S504" s="870"/>
      <c r="T504" s="870"/>
      <c r="U504" s="870"/>
      <c r="V504" s="870"/>
      <c r="W504" s="870"/>
      <c r="X504" s="870"/>
      <c r="Y504" s="871">
        <v>2.9</v>
      </c>
      <c r="Z504" s="872"/>
      <c r="AA504" s="872"/>
      <c r="AB504" s="873"/>
      <c r="AC504" s="874" t="s">
        <v>322</v>
      </c>
      <c r="AD504" s="875"/>
      <c r="AE504" s="875"/>
      <c r="AF504" s="875"/>
      <c r="AG504" s="875"/>
      <c r="AH504" s="894">
        <v>2</v>
      </c>
      <c r="AI504" s="895"/>
      <c r="AJ504" s="895"/>
      <c r="AK504" s="895"/>
      <c r="AL504" s="878">
        <v>98.1</v>
      </c>
      <c r="AM504" s="879"/>
      <c r="AN504" s="879"/>
      <c r="AO504" s="880"/>
      <c r="AP504" s="881"/>
      <c r="AQ504" s="881"/>
      <c r="AR504" s="881"/>
      <c r="AS504" s="881"/>
      <c r="AT504" s="881"/>
      <c r="AU504" s="881"/>
      <c r="AV504" s="881"/>
      <c r="AW504" s="881"/>
      <c r="AX504" s="881"/>
      <c r="AY504">
        <f>COUNTA($C$504)</f>
        <v>1</v>
      </c>
    </row>
    <row r="505" spans="1:51" ht="30" customHeight="1" x14ac:dyDescent="0.15">
      <c r="A505" s="866">
        <v>15</v>
      </c>
      <c r="B505" s="866">
        <v>1</v>
      </c>
      <c r="C505" s="867" t="s">
        <v>766</v>
      </c>
      <c r="D505" s="867"/>
      <c r="E505" s="867"/>
      <c r="F505" s="867"/>
      <c r="G505" s="867"/>
      <c r="H505" s="867"/>
      <c r="I505" s="867"/>
      <c r="J505" s="868">
        <v>7210001012058</v>
      </c>
      <c r="K505" s="869"/>
      <c r="L505" s="869"/>
      <c r="M505" s="869"/>
      <c r="N505" s="869"/>
      <c r="O505" s="869"/>
      <c r="P505" s="870" t="s">
        <v>757</v>
      </c>
      <c r="Q505" s="870"/>
      <c r="R505" s="870"/>
      <c r="S505" s="870"/>
      <c r="T505" s="870"/>
      <c r="U505" s="870"/>
      <c r="V505" s="870"/>
      <c r="W505" s="870"/>
      <c r="X505" s="870"/>
      <c r="Y505" s="871">
        <v>10.5</v>
      </c>
      <c r="Z505" s="872"/>
      <c r="AA505" s="872"/>
      <c r="AB505" s="873"/>
      <c r="AC505" s="874" t="s">
        <v>322</v>
      </c>
      <c r="AD505" s="875"/>
      <c r="AE505" s="875"/>
      <c r="AF505" s="875"/>
      <c r="AG505" s="875"/>
      <c r="AH505" s="894">
        <v>1</v>
      </c>
      <c r="AI505" s="895"/>
      <c r="AJ505" s="895"/>
      <c r="AK505" s="895"/>
      <c r="AL505" s="878">
        <v>100</v>
      </c>
      <c r="AM505" s="879"/>
      <c r="AN505" s="879"/>
      <c r="AO505" s="880"/>
      <c r="AP505" s="881"/>
      <c r="AQ505" s="881"/>
      <c r="AR505" s="881"/>
      <c r="AS505" s="881"/>
      <c r="AT505" s="881"/>
      <c r="AU505" s="881"/>
      <c r="AV505" s="881"/>
      <c r="AW505" s="881"/>
      <c r="AX505" s="881"/>
      <c r="AY505">
        <f>COUNTA($C$505)</f>
        <v>1</v>
      </c>
    </row>
    <row r="506" spans="1:51" ht="30" customHeight="1" x14ac:dyDescent="0.15">
      <c r="A506" s="866">
        <v>16</v>
      </c>
      <c r="B506" s="866">
        <v>1</v>
      </c>
      <c r="C506" s="867" t="s">
        <v>808</v>
      </c>
      <c r="D506" s="867"/>
      <c r="E506" s="867"/>
      <c r="F506" s="867"/>
      <c r="G506" s="867"/>
      <c r="H506" s="867"/>
      <c r="I506" s="867"/>
      <c r="J506" s="868">
        <v>6020002016268</v>
      </c>
      <c r="K506" s="869"/>
      <c r="L506" s="869"/>
      <c r="M506" s="869"/>
      <c r="N506" s="869"/>
      <c r="O506" s="869"/>
      <c r="P506" s="870" t="s">
        <v>787</v>
      </c>
      <c r="Q506" s="870"/>
      <c r="R506" s="870"/>
      <c r="S506" s="870"/>
      <c r="T506" s="870"/>
      <c r="U506" s="870"/>
      <c r="V506" s="870"/>
      <c r="W506" s="870"/>
      <c r="X506" s="870"/>
      <c r="Y506" s="871">
        <v>9.1999999999999993</v>
      </c>
      <c r="Z506" s="872"/>
      <c r="AA506" s="872"/>
      <c r="AB506" s="873"/>
      <c r="AC506" s="874" t="s">
        <v>322</v>
      </c>
      <c r="AD506" s="875"/>
      <c r="AE506" s="875"/>
      <c r="AF506" s="875"/>
      <c r="AG506" s="875"/>
      <c r="AH506" s="894">
        <v>1</v>
      </c>
      <c r="AI506" s="895"/>
      <c r="AJ506" s="895"/>
      <c r="AK506" s="895"/>
      <c r="AL506" s="878">
        <v>100</v>
      </c>
      <c r="AM506" s="879"/>
      <c r="AN506" s="879"/>
      <c r="AO506" s="880"/>
      <c r="AP506" s="881"/>
      <c r="AQ506" s="881"/>
      <c r="AR506" s="881"/>
      <c r="AS506" s="881"/>
      <c r="AT506" s="881"/>
      <c r="AU506" s="881"/>
      <c r="AV506" s="881"/>
      <c r="AW506" s="881"/>
      <c r="AX506" s="881"/>
      <c r="AY506">
        <f>COUNTA($C$506)</f>
        <v>1</v>
      </c>
    </row>
    <row r="507" spans="1:51" s="16" customFormat="1" ht="30" customHeight="1" x14ac:dyDescent="0.15">
      <c r="A507" s="866">
        <v>17</v>
      </c>
      <c r="B507" s="866">
        <v>1</v>
      </c>
      <c r="C507" s="867" t="s">
        <v>808</v>
      </c>
      <c r="D507" s="867"/>
      <c r="E507" s="867"/>
      <c r="F507" s="867"/>
      <c r="G507" s="867"/>
      <c r="H507" s="867"/>
      <c r="I507" s="867"/>
      <c r="J507" s="868">
        <v>6020002016268</v>
      </c>
      <c r="K507" s="869"/>
      <c r="L507" s="869"/>
      <c r="M507" s="869"/>
      <c r="N507" s="869"/>
      <c r="O507" s="869"/>
      <c r="P507" s="870" t="s">
        <v>787</v>
      </c>
      <c r="Q507" s="870"/>
      <c r="R507" s="870"/>
      <c r="S507" s="870"/>
      <c r="T507" s="870"/>
      <c r="U507" s="870"/>
      <c r="V507" s="870"/>
      <c r="W507" s="870"/>
      <c r="X507" s="870"/>
      <c r="Y507" s="871">
        <v>1.2</v>
      </c>
      <c r="Z507" s="872"/>
      <c r="AA507" s="872"/>
      <c r="AB507" s="873"/>
      <c r="AC507" s="874" t="s">
        <v>322</v>
      </c>
      <c r="AD507" s="875"/>
      <c r="AE507" s="875"/>
      <c r="AF507" s="875"/>
      <c r="AG507" s="875"/>
      <c r="AH507" s="894">
        <v>4</v>
      </c>
      <c r="AI507" s="895"/>
      <c r="AJ507" s="895"/>
      <c r="AK507" s="895"/>
      <c r="AL507" s="878">
        <v>85.4</v>
      </c>
      <c r="AM507" s="879"/>
      <c r="AN507" s="879"/>
      <c r="AO507" s="880"/>
      <c r="AP507" s="881"/>
      <c r="AQ507" s="881"/>
      <c r="AR507" s="881"/>
      <c r="AS507" s="881"/>
      <c r="AT507" s="881"/>
      <c r="AU507" s="881"/>
      <c r="AV507" s="881"/>
      <c r="AW507" s="881"/>
      <c r="AX507" s="881"/>
      <c r="AY507">
        <f>COUNTA($C$507)</f>
        <v>1</v>
      </c>
    </row>
    <row r="508" spans="1:51" ht="30" customHeight="1" x14ac:dyDescent="0.15">
      <c r="A508" s="866">
        <v>18</v>
      </c>
      <c r="B508" s="866">
        <v>1</v>
      </c>
      <c r="C508" s="867" t="s">
        <v>808</v>
      </c>
      <c r="D508" s="867"/>
      <c r="E508" s="867"/>
      <c r="F508" s="867"/>
      <c r="G508" s="867"/>
      <c r="H508" s="867"/>
      <c r="I508" s="867"/>
      <c r="J508" s="868">
        <v>6020002016268</v>
      </c>
      <c r="K508" s="869"/>
      <c r="L508" s="869"/>
      <c r="M508" s="869"/>
      <c r="N508" s="869"/>
      <c r="O508" s="869"/>
      <c r="P508" s="870" t="s">
        <v>787</v>
      </c>
      <c r="Q508" s="870"/>
      <c r="R508" s="870"/>
      <c r="S508" s="870"/>
      <c r="T508" s="870"/>
      <c r="U508" s="870"/>
      <c r="V508" s="870"/>
      <c r="W508" s="870"/>
      <c r="X508" s="870"/>
      <c r="Y508" s="871">
        <v>5.3</v>
      </c>
      <c r="Z508" s="872"/>
      <c r="AA508" s="872"/>
      <c r="AB508" s="873"/>
      <c r="AC508" s="874" t="s">
        <v>322</v>
      </c>
      <c r="AD508" s="875"/>
      <c r="AE508" s="875"/>
      <c r="AF508" s="875"/>
      <c r="AG508" s="875"/>
      <c r="AH508" s="894">
        <v>4</v>
      </c>
      <c r="AI508" s="895"/>
      <c r="AJ508" s="895"/>
      <c r="AK508" s="895"/>
      <c r="AL508" s="878">
        <v>93.2</v>
      </c>
      <c r="AM508" s="879"/>
      <c r="AN508" s="879"/>
      <c r="AO508" s="880"/>
      <c r="AP508" s="881"/>
      <c r="AQ508" s="881"/>
      <c r="AR508" s="881"/>
      <c r="AS508" s="881"/>
      <c r="AT508" s="881"/>
      <c r="AU508" s="881"/>
      <c r="AV508" s="881"/>
      <c r="AW508" s="881"/>
      <c r="AX508" s="881"/>
      <c r="AY508">
        <f>COUNTA($C$508)</f>
        <v>1</v>
      </c>
    </row>
    <row r="509" spans="1:51" ht="30" customHeight="1" x14ac:dyDescent="0.15">
      <c r="A509" s="866">
        <v>19</v>
      </c>
      <c r="B509" s="866">
        <v>1</v>
      </c>
      <c r="C509" s="867" t="s">
        <v>809</v>
      </c>
      <c r="D509" s="867"/>
      <c r="E509" s="867"/>
      <c r="F509" s="867"/>
      <c r="G509" s="867"/>
      <c r="H509" s="867"/>
      <c r="I509" s="867"/>
      <c r="J509" s="868">
        <v>1010401007261</v>
      </c>
      <c r="K509" s="869"/>
      <c r="L509" s="869"/>
      <c r="M509" s="869"/>
      <c r="N509" s="869"/>
      <c r="O509" s="869"/>
      <c r="P509" s="870" t="s">
        <v>757</v>
      </c>
      <c r="Q509" s="870"/>
      <c r="R509" s="870"/>
      <c r="S509" s="870"/>
      <c r="T509" s="870"/>
      <c r="U509" s="870"/>
      <c r="V509" s="870"/>
      <c r="W509" s="870"/>
      <c r="X509" s="870"/>
      <c r="Y509" s="871">
        <v>6.2</v>
      </c>
      <c r="Z509" s="872"/>
      <c r="AA509" s="872"/>
      <c r="AB509" s="873"/>
      <c r="AC509" s="874" t="s">
        <v>322</v>
      </c>
      <c r="AD509" s="875"/>
      <c r="AE509" s="875"/>
      <c r="AF509" s="875"/>
      <c r="AG509" s="875"/>
      <c r="AH509" s="894">
        <v>1</v>
      </c>
      <c r="AI509" s="895"/>
      <c r="AJ509" s="895"/>
      <c r="AK509" s="895"/>
      <c r="AL509" s="878">
        <v>99.1</v>
      </c>
      <c r="AM509" s="879"/>
      <c r="AN509" s="879"/>
      <c r="AO509" s="880"/>
      <c r="AP509" s="881"/>
      <c r="AQ509" s="881"/>
      <c r="AR509" s="881"/>
      <c r="AS509" s="881"/>
      <c r="AT509" s="881"/>
      <c r="AU509" s="881"/>
      <c r="AV509" s="881"/>
      <c r="AW509" s="881"/>
      <c r="AX509" s="881"/>
      <c r="AY509">
        <f>COUNTA($C$509)</f>
        <v>1</v>
      </c>
    </row>
    <row r="510" spans="1:51" ht="30" customHeight="1" x14ac:dyDescent="0.15">
      <c r="A510" s="866">
        <v>20</v>
      </c>
      <c r="B510" s="866">
        <v>1</v>
      </c>
      <c r="C510" s="867" t="s">
        <v>809</v>
      </c>
      <c r="D510" s="867"/>
      <c r="E510" s="867"/>
      <c r="F510" s="867"/>
      <c r="G510" s="867"/>
      <c r="H510" s="867"/>
      <c r="I510" s="867"/>
      <c r="J510" s="868">
        <v>1010401007261</v>
      </c>
      <c r="K510" s="869"/>
      <c r="L510" s="869"/>
      <c r="M510" s="869"/>
      <c r="N510" s="869"/>
      <c r="O510" s="869"/>
      <c r="P510" s="870" t="s">
        <v>757</v>
      </c>
      <c r="Q510" s="870"/>
      <c r="R510" s="870"/>
      <c r="S510" s="870"/>
      <c r="T510" s="870"/>
      <c r="U510" s="870"/>
      <c r="V510" s="870"/>
      <c r="W510" s="870"/>
      <c r="X510" s="870"/>
      <c r="Y510" s="871">
        <v>6.2</v>
      </c>
      <c r="Z510" s="872"/>
      <c r="AA510" s="872"/>
      <c r="AB510" s="873"/>
      <c r="AC510" s="874" t="s">
        <v>322</v>
      </c>
      <c r="AD510" s="875"/>
      <c r="AE510" s="875"/>
      <c r="AF510" s="875"/>
      <c r="AG510" s="875"/>
      <c r="AH510" s="894">
        <v>1</v>
      </c>
      <c r="AI510" s="895"/>
      <c r="AJ510" s="895"/>
      <c r="AK510" s="895"/>
      <c r="AL510" s="878">
        <v>98.3</v>
      </c>
      <c r="AM510" s="879"/>
      <c r="AN510" s="879"/>
      <c r="AO510" s="880"/>
      <c r="AP510" s="881"/>
      <c r="AQ510" s="881"/>
      <c r="AR510" s="881"/>
      <c r="AS510" s="881"/>
      <c r="AT510" s="881"/>
      <c r="AU510" s="881"/>
      <c r="AV510" s="881"/>
      <c r="AW510" s="881"/>
      <c r="AX510" s="881"/>
      <c r="AY510">
        <f>COUNTA($C$510)</f>
        <v>1</v>
      </c>
    </row>
    <row r="511" spans="1:51" ht="30" customHeight="1" x14ac:dyDescent="0.15">
      <c r="A511" s="866">
        <v>21</v>
      </c>
      <c r="B511" s="866">
        <v>1</v>
      </c>
      <c r="C511" s="867" t="s">
        <v>809</v>
      </c>
      <c r="D511" s="867"/>
      <c r="E511" s="867"/>
      <c r="F511" s="867"/>
      <c r="G511" s="867"/>
      <c r="H511" s="867"/>
      <c r="I511" s="867"/>
      <c r="J511" s="868">
        <v>1010401007261</v>
      </c>
      <c r="K511" s="869"/>
      <c r="L511" s="869"/>
      <c r="M511" s="869"/>
      <c r="N511" s="869"/>
      <c r="O511" s="869"/>
      <c r="P511" s="870" t="s">
        <v>757</v>
      </c>
      <c r="Q511" s="870"/>
      <c r="R511" s="870"/>
      <c r="S511" s="870"/>
      <c r="T511" s="870"/>
      <c r="U511" s="870"/>
      <c r="V511" s="870"/>
      <c r="W511" s="870"/>
      <c r="X511" s="870"/>
      <c r="Y511" s="871">
        <v>2</v>
      </c>
      <c r="Z511" s="872"/>
      <c r="AA511" s="872"/>
      <c r="AB511" s="873"/>
      <c r="AC511" s="874" t="s">
        <v>322</v>
      </c>
      <c r="AD511" s="875"/>
      <c r="AE511" s="875"/>
      <c r="AF511" s="875"/>
      <c r="AG511" s="875"/>
      <c r="AH511" s="894">
        <v>1</v>
      </c>
      <c r="AI511" s="895"/>
      <c r="AJ511" s="895"/>
      <c r="AK511" s="895"/>
      <c r="AL511" s="878">
        <v>97.8</v>
      </c>
      <c r="AM511" s="879"/>
      <c r="AN511" s="879"/>
      <c r="AO511" s="880"/>
      <c r="AP511" s="881"/>
      <c r="AQ511" s="881"/>
      <c r="AR511" s="881"/>
      <c r="AS511" s="881"/>
      <c r="AT511" s="881"/>
      <c r="AU511" s="881"/>
      <c r="AV511" s="881"/>
      <c r="AW511" s="881"/>
      <c r="AX511" s="881"/>
      <c r="AY511">
        <f>COUNTA($C$511)</f>
        <v>1</v>
      </c>
    </row>
    <row r="512" spans="1:51" ht="30" customHeight="1" x14ac:dyDescent="0.15">
      <c r="A512" s="866">
        <v>22</v>
      </c>
      <c r="B512" s="866">
        <v>1</v>
      </c>
      <c r="C512" s="867" t="s">
        <v>810</v>
      </c>
      <c r="D512" s="867"/>
      <c r="E512" s="867"/>
      <c r="F512" s="867"/>
      <c r="G512" s="867"/>
      <c r="H512" s="867"/>
      <c r="I512" s="867"/>
      <c r="J512" s="868">
        <v>5011001003003</v>
      </c>
      <c r="K512" s="869"/>
      <c r="L512" s="869"/>
      <c r="M512" s="869"/>
      <c r="N512" s="869"/>
      <c r="O512" s="869"/>
      <c r="P512" s="870" t="s">
        <v>816</v>
      </c>
      <c r="Q512" s="870"/>
      <c r="R512" s="870"/>
      <c r="S512" s="870"/>
      <c r="T512" s="870"/>
      <c r="U512" s="870"/>
      <c r="V512" s="870"/>
      <c r="W512" s="870"/>
      <c r="X512" s="870"/>
      <c r="Y512" s="871">
        <v>10.1</v>
      </c>
      <c r="Z512" s="872"/>
      <c r="AA512" s="872"/>
      <c r="AB512" s="873"/>
      <c r="AC512" s="874" t="s">
        <v>322</v>
      </c>
      <c r="AD512" s="875"/>
      <c r="AE512" s="875"/>
      <c r="AF512" s="875"/>
      <c r="AG512" s="875"/>
      <c r="AH512" s="894">
        <v>1</v>
      </c>
      <c r="AI512" s="895"/>
      <c r="AJ512" s="895"/>
      <c r="AK512" s="895"/>
      <c r="AL512" s="878">
        <v>99.6</v>
      </c>
      <c r="AM512" s="879"/>
      <c r="AN512" s="879"/>
      <c r="AO512" s="880"/>
      <c r="AP512" s="881"/>
      <c r="AQ512" s="881"/>
      <c r="AR512" s="881"/>
      <c r="AS512" s="881"/>
      <c r="AT512" s="881"/>
      <c r="AU512" s="881"/>
      <c r="AV512" s="881"/>
      <c r="AW512" s="881"/>
      <c r="AX512" s="881"/>
      <c r="AY512">
        <f>COUNTA($C$512)</f>
        <v>1</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7"/>
      <c r="B523" s="887"/>
      <c r="C523" s="887" t="s">
        <v>24</v>
      </c>
      <c r="D523" s="887"/>
      <c r="E523" s="887"/>
      <c r="F523" s="887"/>
      <c r="G523" s="887"/>
      <c r="H523" s="887"/>
      <c r="I523" s="887"/>
      <c r="J523" s="888" t="s">
        <v>267</v>
      </c>
      <c r="K523" s="585"/>
      <c r="L523" s="585"/>
      <c r="M523" s="585"/>
      <c r="N523" s="585"/>
      <c r="O523" s="585"/>
      <c r="P523" s="442" t="s">
        <v>25</v>
      </c>
      <c r="Q523" s="442"/>
      <c r="R523" s="442"/>
      <c r="S523" s="442"/>
      <c r="T523" s="442"/>
      <c r="U523" s="442"/>
      <c r="V523" s="442"/>
      <c r="W523" s="442"/>
      <c r="X523" s="442"/>
      <c r="Y523" s="889" t="s">
        <v>266</v>
      </c>
      <c r="Z523" s="890"/>
      <c r="AA523" s="890"/>
      <c r="AB523" s="890"/>
      <c r="AC523" s="888" t="s">
        <v>299</v>
      </c>
      <c r="AD523" s="888"/>
      <c r="AE523" s="888"/>
      <c r="AF523" s="888"/>
      <c r="AG523" s="888"/>
      <c r="AH523" s="889" t="s">
        <v>317</v>
      </c>
      <c r="AI523" s="887"/>
      <c r="AJ523" s="887"/>
      <c r="AK523" s="887"/>
      <c r="AL523" s="887" t="s">
        <v>19</v>
      </c>
      <c r="AM523" s="887"/>
      <c r="AN523" s="887"/>
      <c r="AO523" s="891"/>
      <c r="AP523" s="865" t="s">
        <v>268</v>
      </c>
      <c r="AQ523" s="865"/>
      <c r="AR523" s="865"/>
      <c r="AS523" s="865"/>
      <c r="AT523" s="865"/>
      <c r="AU523" s="865"/>
      <c r="AV523" s="865"/>
      <c r="AW523" s="865"/>
      <c r="AX523" s="865"/>
      <c r="AY523">
        <f>$AY$521</f>
        <v>1</v>
      </c>
    </row>
    <row r="524" spans="1:51" ht="30" customHeight="1" x14ac:dyDescent="0.15">
      <c r="A524" s="866">
        <v>1</v>
      </c>
      <c r="B524" s="866">
        <v>1</v>
      </c>
      <c r="C524" s="867" t="s">
        <v>817</v>
      </c>
      <c r="D524" s="867"/>
      <c r="E524" s="867"/>
      <c r="F524" s="867"/>
      <c r="G524" s="867"/>
      <c r="H524" s="867"/>
      <c r="I524" s="867"/>
      <c r="J524" s="868">
        <v>8010801003218</v>
      </c>
      <c r="K524" s="869"/>
      <c r="L524" s="869"/>
      <c r="M524" s="869"/>
      <c r="N524" s="869"/>
      <c r="O524" s="869"/>
      <c r="P524" s="870" t="s">
        <v>826</v>
      </c>
      <c r="Q524" s="870"/>
      <c r="R524" s="870"/>
      <c r="S524" s="870"/>
      <c r="T524" s="870"/>
      <c r="U524" s="870"/>
      <c r="V524" s="870"/>
      <c r="W524" s="870"/>
      <c r="X524" s="870"/>
      <c r="Y524" s="871">
        <v>198</v>
      </c>
      <c r="Z524" s="872"/>
      <c r="AA524" s="872"/>
      <c r="AB524" s="873"/>
      <c r="AC524" s="874" t="s">
        <v>329</v>
      </c>
      <c r="AD524" s="875"/>
      <c r="AE524" s="875"/>
      <c r="AF524" s="875"/>
      <c r="AG524" s="875"/>
      <c r="AH524" s="876">
        <v>1</v>
      </c>
      <c r="AI524" s="877"/>
      <c r="AJ524" s="877"/>
      <c r="AK524" s="877"/>
      <c r="AL524" s="878">
        <v>100</v>
      </c>
      <c r="AM524" s="879"/>
      <c r="AN524" s="879"/>
      <c r="AO524" s="880"/>
      <c r="AP524" s="881"/>
      <c r="AQ524" s="881"/>
      <c r="AR524" s="881"/>
      <c r="AS524" s="881"/>
      <c r="AT524" s="881"/>
      <c r="AU524" s="881"/>
      <c r="AV524" s="881"/>
      <c r="AW524" s="881"/>
      <c r="AX524" s="881"/>
      <c r="AY524">
        <f>$AY$521</f>
        <v>1</v>
      </c>
    </row>
    <row r="525" spans="1:51" ht="30" customHeight="1" x14ac:dyDescent="0.15">
      <c r="A525" s="866">
        <v>2</v>
      </c>
      <c r="B525" s="866">
        <v>1</v>
      </c>
      <c r="C525" s="867" t="s">
        <v>817</v>
      </c>
      <c r="D525" s="867"/>
      <c r="E525" s="867"/>
      <c r="F525" s="867"/>
      <c r="G525" s="867"/>
      <c r="H525" s="867"/>
      <c r="I525" s="867"/>
      <c r="J525" s="868">
        <v>8010801003218</v>
      </c>
      <c r="K525" s="869"/>
      <c r="L525" s="869"/>
      <c r="M525" s="869"/>
      <c r="N525" s="869"/>
      <c r="O525" s="869"/>
      <c r="P525" s="870" t="s">
        <v>827</v>
      </c>
      <c r="Q525" s="870"/>
      <c r="R525" s="870"/>
      <c r="S525" s="870"/>
      <c r="T525" s="870"/>
      <c r="U525" s="870"/>
      <c r="V525" s="870"/>
      <c r="W525" s="870"/>
      <c r="X525" s="870"/>
      <c r="Y525" s="871">
        <v>3.9</v>
      </c>
      <c r="Z525" s="872"/>
      <c r="AA525" s="872"/>
      <c r="AB525" s="873"/>
      <c r="AC525" s="874" t="s">
        <v>329</v>
      </c>
      <c r="AD525" s="875"/>
      <c r="AE525" s="875"/>
      <c r="AF525" s="875"/>
      <c r="AG525" s="875"/>
      <c r="AH525" s="876">
        <v>1</v>
      </c>
      <c r="AI525" s="877"/>
      <c r="AJ525" s="877"/>
      <c r="AK525" s="877"/>
      <c r="AL525" s="878">
        <v>100</v>
      </c>
      <c r="AM525" s="879"/>
      <c r="AN525" s="879"/>
      <c r="AO525" s="880"/>
      <c r="AP525" s="881"/>
      <c r="AQ525" s="881"/>
      <c r="AR525" s="881"/>
      <c r="AS525" s="881"/>
      <c r="AT525" s="881"/>
      <c r="AU525" s="881"/>
      <c r="AV525" s="881"/>
      <c r="AW525" s="881"/>
      <c r="AX525" s="881"/>
      <c r="AY525">
        <f>COUNTA($C$525)</f>
        <v>1</v>
      </c>
    </row>
    <row r="526" spans="1:51" ht="30" customHeight="1" x14ac:dyDescent="0.15">
      <c r="A526" s="866">
        <v>3</v>
      </c>
      <c r="B526" s="866">
        <v>1</v>
      </c>
      <c r="C526" s="892" t="s">
        <v>817</v>
      </c>
      <c r="D526" s="867"/>
      <c r="E526" s="867"/>
      <c r="F526" s="867"/>
      <c r="G526" s="867"/>
      <c r="H526" s="867"/>
      <c r="I526" s="867"/>
      <c r="J526" s="868">
        <v>8010801003218</v>
      </c>
      <c r="K526" s="869"/>
      <c r="L526" s="869"/>
      <c r="M526" s="869"/>
      <c r="N526" s="869"/>
      <c r="O526" s="869"/>
      <c r="P526" s="893" t="s">
        <v>828</v>
      </c>
      <c r="Q526" s="870"/>
      <c r="R526" s="870"/>
      <c r="S526" s="870"/>
      <c r="T526" s="870"/>
      <c r="U526" s="870"/>
      <c r="V526" s="870"/>
      <c r="W526" s="870"/>
      <c r="X526" s="870"/>
      <c r="Y526" s="871">
        <v>0.3</v>
      </c>
      <c r="Z526" s="872"/>
      <c r="AA526" s="872"/>
      <c r="AB526" s="873"/>
      <c r="AC526" s="874" t="s">
        <v>329</v>
      </c>
      <c r="AD526" s="875"/>
      <c r="AE526" s="875"/>
      <c r="AF526" s="875"/>
      <c r="AG526" s="875"/>
      <c r="AH526" s="894">
        <v>1</v>
      </c>
      <c r="AI526" s="895"/>
      <c r="AJ526" s="895"/>
      <c r="AK526" s="895"/>
      <c r="AL526" s="878">
        <v>100</v>
      </c>
      <c r="AM526" s="879"/>
      <c r="AN526" s="879"/>
      <c r="AO526" s="880"/>
      <c r="AP526" s="881"/>
      <c r="AQ526" s="881"/>
      <c r="AR526" s="881"/>
      <c r="AS526" s="881"/>
      <c r="AT526" s="881"/>
      <c r="AU526" s="881"/>
      <c r="AV526" s="881"/>
      <c r="AW526" s="881"/>
      <c r="AX526" s="881"/>
      <c r="AY526">
        <f>COUNTA($C$526)</f>
        <v>1</v>
      </c>
    </row>
    <row r="527" spans="1:51" ht="30" customHeight="1" x14ac:dyDescent="0.15">
      <c r="A527" s="866">
        <v>4</v>
      </c>
      <c r="B527" s="866">
        <v>1</v>
      </c>
      <c r="C527" s="892" t="s">
        <v>818</v>
      </c>
      <c r="D527" s="867"/>
      <c r="E527" s="867"/>
      <c r="F527" s="867"/>
      <c r="G527" s="867"/>
      <c r="H527" s="867"/>
      <c r="I527" s="867"/>
      <c r="J527" s="868">
        <v>8010801008365</v>
      </c>
      <c r="K527" s="869"/>
      <c r="L527" s="869"/>
      <c r="M527" s="869"/>
      <c r="N527" s="869"/>
      <c r="O527" s="869"/>
      <c r="P527" s="893" t="s">
        <v>826</v>
      </c>
      <c r="Q527" s="870"/>
      <c r="R527" s="870"/>
      <c r="S527" s="870"/>
      <c r="T527" s="870"/>
      <c r="U527" s="870"/>
      <c r="V527" s="870"/>
      <c r="W527" s="870"/>
      <c r="X527" s="870"/>
      <c r="Y527" s="871">
        <v>180.8</v>
      </c>
      <c r="Z527" s="872"/>
      <c r="AA527" s="872"/>
      <c r="AB527" s="873"/>
      <c r="AC527" s="874" t="s">
        <v>329</v>
      </c>
      <c r="AD527" s="875"/>
      <c r="AE527" s="875"/>
      <c r="AF527" s="875"/>
      <c r="AG527" s="875"/>
      <c r="AH527" s="894">
        <v>1</v>
      </c>
      <c r="AI527" s="895"/>
      <c r="AJ527" s="895"/>
      <c r="AK527" s="895"/>
      <c r="AL527" s="878">
        <v>100</v>
      </c>
      <c r="AM527" s="879"/>
      <c r="AN527" s="879"/>
      <c r="AO527" s="880"/>
      <c r="AP527" s="881"/>
      <c r="AQ527" s="881"/>
      <c r="AR527" s="881"/>
      <c r="AS527" s="881"/>
      <c r="AT527" s="881"/>
      <c r="AU527" s="881"/>
      <c r="AV527" s="881"/>
      <c r="AW527" s="881"/>
      <c r="AX527" s="881"/>
      <c r="AY527">
        <f>COUNTA($C$527)</f>
        <v>1</v>
      </c>
    </row>
    <row r="528" spans="1:51" ht="30" customHeight="1" x14ac:dyDescent="0.15">
      <c r="A528" s="866">
        <v>5</v>
      </c>
      <c r="B528" s="866">
        <v>1</v>
      </c>
      <c r="C528" s="867" t="s">
        <v>818</v>
      </c>
      <c r="D528" s="867"/>
      <c r="E528" s="867"/>
      <c r="F528" s="867"/>
      <c r="G528" s="867"/>
      <c r="H528" s="867"/>
      <c r="I528" s="867"/>
      <c r="J528" s="868">
        <v>8010801008365</v>
      </c>
      <c r="K528" s="869"/>
      <c r="L528" s="869"/>
      <c r="M528" s="869"/>
      <c r="N528" s="869"/>
      <c r="O528" s="869"/>
      <c r="P528" s="870" t="s">
        <v>826</v>
      </c>
      <c r="Q528" s="870"/>
      <c r="R528" s="870"/>
      <c r="S528" s="870"/>
      <c r="T528" s="870"/>
      <c r="U528" s="870"/>
      <c r="V528" s="870"/>
      <c r="W528" s="870"/>
      <c r="X528" s="870"/>
      <c r="Y528" s="871">
        <v>9.1999999999999993</v>
      </c>
      <c r="Z528" s="872"/>
      <c r="AA528" s="872"/>
      <c r="AB528" s="873"/>
      <c r="AC528" s="874" t="s">
        <v>329</v>
      </c>
      <c r="AD528" s="875"/>
      <c r="AE528" s="875"/>
      <c r="AF528" s="875"/>
      <c r="AG528" s="875"/>
      <c r="AH528" s="894">
        <v>1</v>
      </c>
      <c r="AI528" s="895"/>
      <c r="AJ528" s="895"/>
      <c r="AK528" s="895"/>
      <c r="AL528" s="878">
        <v>100</v>
      </c>
      <c r="AM528" s="879"/>
      <c r="AN528" s="879"/>
      <c r="AO528" s="880"/>
      <c r="AP528" s="881"/>
      <c r="AQ528" s="881"/>
      <c r="AR528" s="881"/>
      <c r="AS528" s="881"/>
      <c r="AT528" s="881"/>
      <c r="AU528" s="881"/>
      <c r="AV528" s="881"/>
      <c r="AW528" s="881"/>
      <c r="AX528" s="881"/>
      <c r="AY528">
        <f>COUNTA($C$528)</f>
        <v>1</v>
      </c>
    </row>
    <row r="529" spans="1:51" ht="30" customHeight="1" x14ac:dyDescent="0.15">
      <c r="A529" s="866">
        <v>6</v>
      </c>
      <c r="B529" s="866">
        <v>1</v>
      </c>
      <c r="C529" s="867" t="s">
        <v>819</v>
      </c>
      <c r="D529" s="867"/>
      <c r="E529" s="867"/>
      <c r="F529" s="867"/>
      <c r="G529" s="867"/>
      <c r="H529" s="867"/>
      <c r="I529" s="867"/>
      <c r="J529" s="868">
        <v>9120001194911</v>
      </c>
      <c r="K529" s="869"/>
      <c r="L529" s="869"/>
      <c r="M529" s="869"/>
      <c r="N529" s="869"/>
      <c r="O529" s="869"/>
      <c r="P529" s="870" t="s">
        <v>826</v>
      </c>
      <c r="Q529" s="870"/>
      <c r="R529" s="870"/>
      <c r="S529" s="870"/>
      <c r="T529" s="870"/>
      <c r="U529" s="870"/>
      <c r="V529" s="870"/>
      <c r="W529" s="870"/>
      <c r="X529" s="870"/>
      <c r="Y529" s="871">
        <v>129.1</v>
      </c>
      <c r="Z529" s="872"/>
      <c r="AA529" s="872"/>
      <c r="AB529" s="873"/>
      <c r="AC529" s="874" t="s">
        <v>329</v>
      </c>
      <c r="AD529" s="875"/>
      <c r="AE529" s="875"/>
      <c r="AF529" s="875"/>
      <c r="AG529" s="875"/>
      <c r="AH529" s="894">
        <v>1</v>
      </c>
      <c r="AI529" s="895"/>
      <c r="AJ529" s="895"/>
      <c r="AK529" s="895"/>
      <c r="AL529" s="878">
        <v>100</v>
      </c>
      <c r="AM529" s="879"/>
      <c r="AN529" s="879"/>
      <c r="AO529" s="880"/>
      <c r="AP529" s="881"/>
      <c r="AQ529" s="881"/>
      <c r="AR529" s="881"/>
      <c r="AS529" s="881"/>
      <c r="AT529" s="881"/>
      <c r="AU529" s="881"/>
      <c r="AV529" s="881"/>
      <c r="AW529" s="881"/>
      <c r="AX529" s="881"/>
      <c r="AY529">
        <f>COUNTA($C$529)</f>
        <v>1</v>
      </c>
    </row>
    <row r="530" spans="1:51" ht="30" customHeight="1" x14ac:dyDescent="0.15">
      <c r="A530" s="866">
        <v>7</v>
      </c>
      <c r="B530" s="866">
        <v>1</v>
      </c>
      <c r="C530" s="867" t="s">
        <v>819</v>
      </c>
      <c r="D530" s="867"/>
      <c r="E530" s="867"/>
      <c r="F530" s="867"/>
      <c r="G530" s="867"/>
      <c r="H530" s="867"/>
      <c r="I530" s="867"/>
      <c r="J530" s="868">
        <v>9120001194911</v>
      </c>
      <c r="K530" s="869"/>
      <c r="L530" s="869"/>
      <c r="M530" s="869"/>
      <c r="N530" s="869"/>
      <c r="O530" s="869"/>
      <c r="P530" s="870" t="s">
        <v>827</v>
      </c>
      <c r="Q530" s="870"/>
      <c r="R530" s="870"/>
      <c r="S530" s="870"/>
      <c r="T530" s="870"/>
      <c r="U530" s="870"/>
      <c r="V530" s="870"/>
      <c r="W530" s="870"/>
      <c r="X530" s="870"/>
      <c r="Y530" s="871">
        <v>19.7</v>
      </c>
      <c r="Z530" s="872"/>
      <c r="AA530" s="872"/>
      <c r="AB530" s="873"/>
      <c r="AC530" s="874" t="s">
        <v>329</v>
      </c>
      <c r="AD530" s="875"/>
      <c r="AE530" s="875"/>
      <c r="AF530" s="875"/>
      <c r="AG530" s="875"/>
      <c r="AH530" s="894">
        <v>1</v>
      </c>
      <c r="AI530" s="895"/>
      <c r="AJ530" s="895"/>
      <c r="AK530" s="895"/>
      <c r="AL530" s="878">
        <v>100</v>
      </c>
      <c r="AM530" s="879"/>
      <c r="AN530" s="879"/>
      <c r="AO530" s="880"/>
      <c r="AP530" s="881"/>
      <c r="AQ530" s="881"/>
      <c r="AR530" s="881"/>
      <c r="AS530" s="881"/>
      <c r="AT530" s="881"/>
      <c r="AU530" s="881"/>
      <c r="AV530" s="881"/>
      <c r="AW530" s="881"/>
      <c r="AX530" s="881"/>
      <c r="AY530">
        <f>COUNTA($C$530)</f>
        <v>1</v>
      </c>
    </row>
    <row r="531" spans="1:51" ht="30" customHeight="1" x14ac:dyDescent="0.15">
      <c r="A531" s="866">
        <v>8</v>
      </c>
      <c r="B531" s="866">
        <v>1</v>
      </c>
      <c r="C531" s="867" t="s">
        <v>820</v>
      </c>
      <c r="D531" s="867"/>
      <c r="E531" s="867"/>
      <c r="F531" s="867"/>
      <c r="G531" s="867"/>
      <c r="H531" s="867"/>
      <c r="I531" s="867"/>
      <c r="J531" s="868">
        <v>4360001013738</v>
      </c>
      <c r="K531" s="869"/>
      <c r="L531" s="869"/>
      <c r="M531" s="869"/>
      <c r="N531" s="869"/>
      <c r="O531" s="869"/>
      <c r="P531" s="870" t="s">
        <v>826</v>
      </c>
      <c r="Q531" s="870"/>
      <c r="R531" s="870"/>
      <c r="S531" s="870"/>
      <c r="T531" s="870"/>
      <c r="U531" s="870"/>
      <c r="V531" s="870"/>
      <c r="W531" s="870"/>
      <c r="X531" s="870"/>
      <c r="Y531" s="871">
        <v>84.3</v>
      </c>
      <c r="Z531" s="872"/>
      <c r="AA531" s="872"/>
      <c r="AB531" s="873"/>
      <c r="AC531" s="874" t="s">
        <v>329</v>
      </c>
      <c r="AD531" s="875"/>
      <c r="AE531" s="875"/>
      <c r="AF531" s="875"/>
      <c r="AG531" s="875"/>
      <c r="AH531" s="894">
        <v>1</v>
      </c>
      <c r="AI531" s="895"/>
      <c r="AJ531" s="895"/>
      <c r="AK531" s="895"/>
      <c r="AL531" s="878">
        <v>100</v>
      </c>
      <c r="AM531" s="879"/>
      <c r="AN531" s="879"/>
      <c r="AO531" s="880"/>
      <c r="AP531" s="881"/>
      <c r="AQ531" s="881"/>
      <c r="AR531" s="881"/>
      <c r="AS531" s="881"/>
      <c r="AT531" s="881"/>
      <c r="AU531" s="881"/>
      <c r="AV531" s="881"/>
      <c r="AW531" s="881"/>
      <c r="AX531" s="881"/>
      <c r="AY531">
        <f>COUNTA($C$531)</f>
        <v>1</v>
      </c>
    </row>
    <row r="532" spans="1:51" ht="30" customHeight="1" x14ac:dyDescent="0.15">
      <c r="A532" s="866">
        <v>9</v>
      </c>
      <c r="B532" s="866">
        <v>1</v>
      </c>
      <c r="C532" s="867" t="s">
        <v>820</v>
      </c>
      <c r="D532" s="867"/>
      <c r="E532" s="867"/>
      <c r="F532" s="867"/>
      <c r="G532" s="867"/>
      <c r="H532" s="867"/>
      <c r="I532" s="867"/>
      <c r="J532" s="868">
        <v>4360001013738</v>
      </c>
      <c r="K532" s="869"/>
      <c r="L532" s="869"/>
      <c r="M532" s="869"/>
      <c r="N532" s="869"/>
      <c r="O532" s="869"/>
      <c r="P532" s="870" t="s">
        <v>826</v>
      </c>
      <c r="Q532" s="870"/>
      <c r="R532" s="870"/>
      <c r="S532" s="870"/>
      <c r="T532" s="870"/>
      <c r="U532" s="870"/>
      <c r="V532" s="870"/>
      <c r="W532" s="870"/>
      <c r="X532" s="870"/>
      <c r="Y532" s="871">
        <v>25.7</v>
      </c>
      <c r="Z532" s="872"/>
      <c r="AA532" s="872"/>
      <c r="AB532" s="873"/>
      <c r="AC532" s="874" t="s">
        <v>329</v>
      </c>
      <c r="AD532" s="875"/>
      <c r="AE532" s="875"/>
      <c r="AF532" s="875"/>
      <c r="AG532" s="875"/>
      <c r="AH532" s="894">
        <v>1</v>
      </c>
      <c r="AI532" s="895"/>
      <c r="AJ532" s="895"/>
      <c r="AK532" s="895"/>
      <c r="AL532" s="878">
        <v>100</v>
      </c>
      <c r="AM532" s="879"/>
      <c r="AN532" s="879"/>
      <c r="AO532" s="880"/>
      <c r="AP532" s="881"/>
      <c r="AQ532" s="881"/>
      <c r="AR532" s="881"/>
      <c r="AS532" s="881"/>
      <c r="AT532" s="881"/>
      <c r="AU532" s="881"/>
      <c r="AV532" s="881"/>
      <c r="AW532" s="881"/>
      <c r="AX532" s="881"/>
      <c r="AY532">
        <f>COUNTA($C$532)</f>
        <v>1</v>
      </c>
    </row>
    <row r="533" spans="1:51" ht="30" customHeight="1" x14ac:dyDescent="0.15">
      <c r="A533" s="866">
        <v>10</v>
      </c>
      <c r="B533" s="866">
        <v>1</v>
      </c>
      <c r="C533" s="867" t="s">
        <v>820</v>
      </c>
      <c r="D533" s="867"/>
      <c r="E533" s="867"/>
      <c r="F533" s="867"/>
      <c r="G533" s="867"/>
      <c r="H533" s="867"/>
      <c r="I533" s="867"/>
      <c r="J533" s="868">
        <v>4360001013738</v>
      </c>
      <c r="K533" s="869"/>
      <c r="L533" s="869"/>
      <c r="M533" s="869"/>
      <c r="N533" s="869"/>
      <c r="O533" s="869"/>
      <c r="P533" s="870" t="s">
        <v>826</v>
      </c>
      <c r="Q533" s="870"/>
      <c r="R533" s="870"/>
      <c r="S533" s="870"/>
      <c r="T533" s="870"/>
      <c r="U533" s="870"/>
      <c r="V533" s="870"/>
      <c r="W533" s="870"/>
      <c r="X533" s="870"/>
      <c r="Y533" s="871">
        <v>0.4</v>
      </c>
      <c r="Z533" s="872"/>
      <c r="AA533" s="872"/>
      <c r="AB533" s="873"/>
      <c r="AC533" s="874" t="s">
        <v>329</v>
      </c>
      <c r="AD533" s="875"/>
      <c r="AE533" s="875"/>
      <c r="AF533" s="875"/>
      <c r="AG533" s="875"/>
      <c r="AH533" s="894">
        <v>1</v>
      </c>
      <c r="AI533" s="895"/>
      <c r="AJ533" s="895"/>
      <c r="AK533" s="895"/>
      <c r="AL533" s="878">
        <v>100</v>
      </c>
      <c r="AM533" s="879"/>
      <c r="AN533" s="879"/>
      <c r="AO533" s="880"/>
      <c r="AP533" s="881"/>
      <c r="AQ533" s="881"/>
      <c r="AR533" s="881"/>
      <c r="AS533" s="881"/>
      <c r="AT533" s="881"/>
      <c r="AU533" s="881"/>
      <c r="AV533" s="881"/>
      <c r="AW533" s="881"/>
      <c r="AX533" s="881"/>
      <c r="AY533">
        <f>COUNTA($C$533)</f>
        <v>1</v>
      </c>
    </row>
    <row r="534" spans="1:51" ht="30" customHeight="1" x14ac:dyDescent="0.15">
      <c r="A534" s="866">
        <v>11</v>
      </c>
      <c r="B534" s="866">
        <v>1</v>
      </c>
      <c r="C534" s="867" t="s">
        <v>821</v>
      </c>
      <c r="D534" s="867"/>
      <c r="E534" s="867"/>
      <c r="F534" s="867"/>
      <c r="G534" s="867"/>
      <c r="H534" s="867"/>
      <c r="I534" s="867"/>
      <c r="J534" s="868">
        <v>2010401053420</v>
      </c>
      <c r="K534" s="869"/>
      <c r="L534" s="869"/>
      <c r="M534" s="869"/>
      <c r="N534" s="869"/>
      <c r="O534" s="869"/>
      <c r="P534" s="870" t="s">
        <v>829</v>
      </c>
      <c r="Q534" s="870"/>
      <c r="R534" s="870"/>
      <c r="S534" s="870"/>
      <c r="T534" s="870"/>
      <c r="U534" s="870"/>
      <c r="V534" s="870"/>
      <c r="W534" s="870"/>
      <c r="X534" s="870"/>
      <c r="Y534" s="871">
        <v>90</v>
      </c>
      <c r="Z534" s="872"/>
      <c r="AA534" s="872"/>
      <c r="AB534" s="873"/>
      <c r="AC534" s="874" t="s">
        <v>329</v>
      </c>
      <c r="AD534" s="875"/>
      <c r="AE534" s="875"/>
      <c r="AF534" s="875"/>
      <c r="AG534" s="875"/>
      <c r="AH534" s="894">
        <v>1</v>
      </c>
      <c r="AI534" s="895"/>
      <c r="AJ534" s="895"/>
      <c r="AK534" s="895"/>
      <c r="AL534" s="878">
        <v>100</v>
      </c>
      <c r="AM534" s="879"/>
      <c r="AN534" s="879"/>
      <c r="AO534" s="880"/>
      <c r="AP534" s="881"/>
      <c r="AQ534" s="881"/>
      <c r="AR534" s="881"/>
      <c r="AS534" s="881"/>
      <c r="AT534" s="881"/>
      <c r="AU534" s="881"/>
      <c r="AV534" s="881"/>
      <c r="AW534" s="881"/>
      <c r="AX534" s="881"/>
      <c r="AY534">
        <f>COUNTA($C$534)</f>
        <v>1</v>
      </c>
    </row>
    <row r="535" spans="1:51" ht="30" customHeight="1" x14ac:dyDescent="0.15">
      <c r="A535" s="866">
        <v>12</v>
      </c>
      <c r="B535" s="866">
        <v>1</v>
      </c>
      <c r="C535" s="867" t="s">
        <v>822</v>
      </c>
      <c r="D535" s="867"/>
      <c r="E535" s="867"/>
      <c r="F535" s="867"/>
      <c r="G535" s="867"/>
      <c r="H535" s="867"/>
      <c r="I535" s="867"/>
      <c r="J535" s="868">
        <v>6180001006824</v>
      </c>
      <c r="K535" s="869"/>
      <c r="L535" s="869"/>
      <c r="M535" s="869"/>
      <c r="N535" s="869"/>
      <c r="O535" s="869"/>
      <c r="P535" s="870" t="s">
        <v>826</v>
      </c>
      <c r="Q535" s="870"/>
      <c r="R535" s="870"/>
      <c r="S535" s="870"/>
      <c r="T535" s="870"/>
      <c r="U535" s="870"/>
      <c r="V535" s="870"/>
      <c r="W535" s="870"/>
      <c r="X535" s="870"/>
      <c r="Y535" s="871">
        <v>62.2</v>
      </c>
      <c r="Z535" s="872"/>
      <c r="AA535" s="872"/>
      <c r="AB535" s="873"/>
      <c r="AC535" s="874" t="s">
        <v>329</v>
      </c>
      <c r="AD535" s="875"/>
      <c r="AE535" s="875"/>
      <c r="AF535" s="875"/>
      <c r="AG535" s="875"/>
      <c r="AH535" s="894">
        <v>1</v>
      </c>
      <c r="AI535" s="895"/>
      <c r="AJ535" s="895"/>
      <c r="AK535" s="895"/>
      <c r="AL535" s="878">
        <v>100</v>
      </c>
      <c r="AM535" s="879"/>
      <c r="AN535" s="879"/>
      <c r="AO535" s="880"/>
      <c r="AP535" s="881"/>
      <c r="AQ535" s="881"/>
      <c r="AR535" s="881"/>
      <c r="AS535" s="881"/>
      <c r="AT535" s="881"/>
      <c r="AU535" s="881"/>
      <c r="AV535" s="881"/>
      <c r="AW535" s="881"/>
      <c r="AX535" s="881"/>
      <c r="AY535">
        <f>COUNTA($C$535)</f>
        <v>1</v>
      </c>
    </row>
    <row r="536" spans="1:51" ht="30" customHeight="1" x14ac:dyDescent="0.15">
      <c r="A536" s="866">
        <v>13</v>
      </c>
      <c r="B536" s="866">
        <v>1</v>
      </c>
      <c r="C536" s="867" t="s">
        <v>754</v>
      </c>
      <c r="D536" s="867"/>
      <c r="E536" s="867"/>
      <c r="F536" s="867"/>
      <c r="G536" s="867"/>
      <c r="H536" s="867"/>
      <c r="I536" s="867"/>
      <c r="J536" s="868">
        <v>2011101066274</v>
      </c>
      <c r="K536" s="869"/>
      <c r="L536" s="869"/>
      <c r="M536" s="869"/>
      <c r="N536" s="869"/>
      <c r="O536" s="869"/>
      <c r="P536" s="870" t="s">
        <v>757</v>
      </c>
      <c r="Q536" s="870"/>
      <c r="R536" s="870"/>
      <c r="S536" s="870"/>
      <c r="T536" s="870"/>
      <c r="U536" s="870"/>
      <c r="V536" s="870"/>
      <c r="W536" s="870"/>
      <c r="X536" s="870"/>
      <c r="Y536" s="871">
        <v>57.5</v>
      </c>
      <c r="Z536" s="872"/>
      <c r="AA536" s="872"/>
      <c r="AB536" s="873"/>
      <c r="AC536" s="874" t="s">
        <v>329</v>
      </c>
      <c r="AD536" s="875"/>
      <c r="AE536" s="875"/>
      <c r="AF536" s="875"/>
      <c r="AG536" s="875"/>
      <c r="AH536" s="894">
        <v>1</v>
      </c>
      <c r="AI536" s="895"/>
      <c r="AJ536" s="895"/>
      <c r="AK536" s="895"/>
      <c r="AL536" s="878">
        <v>100</v>
      </c>
      <c r="AM536" s="879"/>
      <c r="AN536" s="879"/>
      <c r="AO536" s="880"/>
      <c r="AP536" s="881"/>
      <c r="AQ536" s="881"/>
      <c r="AR536" s="881"/>
      <c r="AS536" s="881"/>
      <c r="AT536" s="881"/>
      <c r="AU536" s="881"/>
      <c r="AV536" s="881"/>
      <c r="AW536" s="881"/>
      <c r="AX536" s="881"/>
      <c r="AY536">
        <f>COUNTA($C$536)</f>
        <v>1</v>
      </c>
    </row>
    <row r="537" spans="1:51" ht="30" customHeight="1" x14ac:dyDescent="0.15">
      <c r="A537" s="866">
        <v>14</v>
      </c>
      <c r="B537" s="866">
        <v>1</v>
      </c>
      <c r="C537" s="867" t="s">
        <v>754</v>
      </c>
      <c r="D537" s="867"/>
      <c r="E537" s="867"/>
      <c r="F537" s="867"/>
      <c r="G537" s="867"/>
      <c r="H537" s="867"/>
      <c r="I537" s="867"/>
      <c r="J537" s="868">
        <v>2011101066274</v>
      </c>
      <c r="K537" s="869"/>
      <c r="L537" s="869"/>
      <c r="M537" s="869"/>
      <c r="N537" s="869"/>
      <c r="O537" s="869"/>
      <c r="P537" s="870" t="s">
        <v>757</v>
      </c>
      <c r="Q537" s="870"/>
      <c r="R537" s="870"/>
      <c r="S537" s="870"/>
      <c r="T537" s="870"/>
      <c r="U537" s="870"/>
      <c r="V537" s="870"/>
      <c r="W537" s="870"/>
      <c r="X537" s="870"/>
      <c r="Y537" s="871">
        <v>0.1</v>
      </c>
      <c r="Z537" s="872"/>
      <c r="AA537" s="872"/>
      <c r="AB537" s="873"/>
      <c r="AC537" s="874" t="s">
        <v>328</v>
      </c>
      <c r="AD537" s="875"/>
      <c r="AE537" s="875"/>
      <c r="AF537" s="875"/>
      <c r="AG537" s="875"/>
      <c r="AH537" s="894">
        <v>1</v>
      </c>
      <c r="AI537" s="895"/>
      <c r="AJ537" s="895"/>
      <c r="AK537" s="895"/>
      <c r="AL537" s="878">
        <v>100</v>
      </c>
      <c r="AM537" s="879"/>
      <c r="AN537" s="879"/>
      <c r="AO537" s="880"/>
      <c r="AP537" s="881"/>
      <c r="AQ537" s="881"/>
      <c r="AR537" s="881"/>
      <c r="AS537" s="881"/>
      <c r="AT537" s="881"/>
      <c r="AU537" s="881"/>
      <c r="AV537" s="881"/>
      <c r="AW537" s="881"/>
      <c r="AX537" s="881"/>
      <c r="AY537">
        <f>COUNTA($C$537)</f>
        <v>1</v>
      </c>
    </row>
    <row r="538" spans="1:51" ht="30" customHeight="1" x14ac:dyDescent="0.15">
      <c r="A538" s="866">
        <v>15</v>
      </c>
      <c r="B538" s="866">
        <v>1</v>
      </c>
      <c r="C538" s="867" t="s">
        <v>754</v>
      </c>
      <c r="D538" s="867"/>
      <c r="E538" s="867"/>
      <c r="F538" s="867"/>
      <c r="G538" s="867"/>
      <c r="H538" s="867"/>
      <c r="I538" s="867"/>
      <c r="J538" s="868">
        <v>2011101066274</v>
      </c>
      <c r="K538" s="869"/>
      <c r="L538" s="869"/>
      <c r="M538" s="869"/>
      <c r="N538" s="869"/>
      <c r="O538" s="869"/>
      <c r="P538" s="870" t="s">
        <v>813</v>
      </c>
      <c r="Q538" s="870"/>
      <c r="R538" s="870"/>
      <c r="S538" s="870"/>
      <c r="T538" s="870"/>
      <c r="U538" s="870"/>
      <c r="V538" s="870"/>
      <c r="W538" s="870"/>
      <c r="X538" s="870"/>
      <c r="Y538" s="871">
        <v>0.1</v>
      </c>
      <c r="Z538" s="872"/>
      <c r="AA538" s="872"/>
      <c r="AB538" s="873"/>
      <c r="AC538" s="874" t="s">
        <v>328</v>
      </c>
      <c r="AD538" s="875"/>
      <c r="AE538" s="875"/>
      <c r="AF538" s="875"/>
      <c r="AG538" s="875"/>
      <c r="AH538" s="894">
        <v>1</v>
      </c>
      <c r="AI538" s="895"/>
      <c r="AJ538" s="895"/>
      <c r="AK538" s="895"/>
      <c r="AL538" s="878">
        <v>100</v>
      </c>
      <c r="AM538" s="879"/>
      <c r="AN538" s="879"/>
      <c r="AO538" s="880"/>
      <c r="AP538" s="881"/>
      <c r="AQ538" s="881"/>
      <c r="AR538" s="881"/>
      <c r="AS538" s="881"/>
      <c r="AT538" s="881"/>
      <c r="AU538" s="881"/>
      <c r="AV538" s="881"/>
      <c r="AW538" s="881"/>
      <c r="AX538" s="881"/>
      <c r="AY538">
        <f>COUNTA($C$538)</f>
        <v>1</v>
      </c>
    </row>
    <row r="539" spans="1:51" ht="30" customHeight="1" x14ac:dyDescent="0.15">
      <c r="A539" s="866">
        <v>16</v>
      </c>
      <c r="B539" s="866">
        <v>1</v>
      </c>
      <c r="C539" s="867" t="s">
        <v>754</v>
      </c>
      <c r="D539" s="867"/>
      <c r="E539" s="867"/>
      <c r="F539" s="867"/>
      <c r="G539" s="867"/>
      <c r="H539" s="867"/>
      <c r="I539" s="867"/>
      <c r="J539" s="868">
        <v>2011101066274</v>
      </c>
      <c r="K539" s="869"/>
      <c r="L539" s="869"/>
      <c r="M539" s="869"/>
      <c r="N539" s="869"/>
      <c r="O539" s="869"/>
      <c r="P539" s="870" t="s">
        <v>813</v>
      </c>
      <c r="Q539" s="870"/>
      <c r="R539" s="870"/>
      <c r="S539" s="870"/>
      <c r="T539" s="870"/>
      <c r="U539" s="870"/>
      <c r="V539" s="870"/>
      <c r="W539" s="870"/>
      <c r="X539" s="870"/>
      <c r="Y539" s="871">
        <v>0.1</v>
      </c>
      <c r="Z539" s="872"/>
      <c r="AA539" s="872"/>
      <c r="AB539" s="873"/>
      <c r="AC539" s="874" t="s">
        <v>328</v>
      </c>
      <c r="AD539" s="875"/>
      <c r="AE539" s="875"/>
      <c r="AF539" s="875"/>
      <c r="AG539" s="875"/>
      <c r="AH539" s="894">
        <v>1</v>
      </c>
      <c r="AI539" s="895"/>
      <c r="AJ539" s="895"/>
      <c r="AK539" s="895"/>
      <c r="AL539" s="878">
        <v>100</v>
      </c>
      <c r="AM539" s="879"/>
      <c r="AN539" s="879"/>
      <c r="AO539" s="880"/>
      <c r="AP539" s="881"/>
      <c r="AQ539" s="881"/>
      <c r="AR539" s="881"/>
      <c r="AS539" s="881"/>
      <c r="AT539" s="881"/>
      <c r="AU539" s="881"/>
      <c r="AV539" s="881"/>
      <c r="AW539" s="881"/>
      <c r="AX539" s="881"/>
      <c r="AY539">
        <f>COUNTA($C$539)</f>
        <v>1</v>
      </c>
    </row>
    <row r="540" spans="1:51" s="16" customFormat="1" ht="30" customHeight="1" x14ac:dyDescent="0.15">
      <c r="A540" s="866">
        <v>17</v>
      </c>
      <c r="B540" s="866">
        <v>1</v>
      </c>
      <c r="C540" s="867" t="s">
        <v>754</v>
      </c>
      <c r="D540" s="867"/>
      <c r="E540" s="867"/>
      <c r="F540" s="867"/>
      <c r="G540" s="867"/>
      <c r="H540" s="867"/>
      <c r="I540" s="867"/>
      <c r="J540" s="868">
        <v>2011101066274</v>
      </c>
      <c r="K540" s="869"/>
      <c r="L540" s="869"/>
      <c r="M540" s="869"/>
      <c r="N540" s="869"/>
      <c r="O540" s="869"/>
      <c r="P540" s="870" t="s">
        <v>830</v>
      </c>
      <c r="Q540" s="870"/>
      <c r="R540" s="870"/>
      <c r="S540" s="870"/>
      <c r="T540" s="870"/>
      <c r="U540" s="870"/>
      <c r="V540" s="870"/>
      <c r="W540" s="870"/>
      <c r="X540" s="870"/>
      <c r="Y540" s="871">
        <v>0.1</v>
      </c>
      <c r="Z540" s="872"/>
      <c r="AA540" s="872"/>
      <c r="AB540" s="873"/>
      <c r="AC540" s="874" t="s">
        <v>328</v>
      </c>
      <c r="AD540" s="875"/>
      <c r="AE540" s="875"/>
      <c r="AF540" s="875"/>
      <c r="AG540" s="875"/>
      <c r="AH540" s="894">
        <v>1</v>
      </c>
      <c r="AI540" s="895"/>
      <c r="AJ540" s="895"/>
      <c r="AK540" s="895"/>
      <c r="AL540" s="878">
        <v>100</v>
      </c>
      <c r="AM540" s="879"/>
      <c r="AN540" s="879"/>
      <c r="AO540" s="880"/>
      <c r="AP540" s="881"/>
      <c r="AQ540" s="881"/>
      <c r="AR540" s="881"/>
      <c r="AS540" s="881"/>
      <c r="AT540" s="881"/>
      <c r="AU540" s="881"/>
      <c r="AV540" s="881"/>
      <c r="AW540" s="881"/>
      <c r="AX540" s="881"/>
      <c r="AY540">
        <f>COUNTA($C$540)</f>
        <v>1</v>
      </c>
    </row>
    <row r="541" spans="1:51" ht="30" customHeight="1" x14ac:dyDescent="0.15">
      <c r="A541" s="866">
        <v>18</v>
      </c>
      <c r="B541" s="866">
        <v>1</v>
      </c>
      <c r="C541" s="867" t="s">
        <v>823</v>
      </c>
      <c r="D541" s="867"/>
      <c r="E541" s="867"/>
      <c r="F541" s="867"/>
      <c r="G541" s="867"/>
      <c r="H541" s="867"/>
      <c r="I541" s="867"/>
      <c r="J541" s="868">
        <v>4290001007004</v>
      </c>
      <c r="K541" s="869"/>
      <c r="L541" s="869"/>
      <c r="M541" s="869"/>
      <c r="N541" s="869"/>
      <c r="O541" s="869"/>
      <c r="P541" s="870" t="s">
        <v>827</v>
      </c>
      <c r="Q541" s="870"/>
      <c r="R541" s="870"/>
      <c r="S541" s="870"/>
      <c r="T541" s="870"/>
      <c r="U541" s="870"/>
      <c r="V541" s="870"/>
      <c r="W541" s="870"/>
      <c r="X541" s="870"/>
      <c r="Y541" s="871">
        <v>53.6</v>
      </c>
      <c r="Z541" s="872"/>
      <c r="AA541" s="872"/>
      <c r="AB541" s="873"/>
      <c r="AC541" s="874" t="s">
        <v>329</v>
      </c>
      <c r="AD541" s="875"/>
      <c r="AE541" s="875"/>
      <c r="AF541" s="875"/>
      <c r="AG541" s="875"/>
      <c r="AH541" s="894">
        <v>1</v>
      </c>
      <c r="AI541" s="895"/>
      <c r="AJ541" s="895"/>
      <c r="AK541" s="895"/>
      <c r="AL541" s="878">
        <v>100</v>
      </c>
      <c r="AM541" s="879"/>
      <c r="AN541" s="879"/>
      <c r="AO541" s="880"/>
      <c r="AP541" s="881"/>
      <c r="AQ541" s="881"/>
      <c r="AR541" s="881"/>
      <c r="AS541" s="881"/>
      <c r="AT541" s="881"/>
      <c r="AU541" s="881"/>
      <c r="AV541" s="881"/>
      <c r="AW541" s="881"/>
      <c r="AX541" s="881"/>
      <c r="AY541">
        <f>COUNTA($C$541)</f>
        <v>1</v>
      </c>
    </row>
    <row r="542" spans="1:51" ht="30" customHeight="1" x14ac:dyDescent="0.15">
      <c r="A542" s="866">
        <v>19</v>
      </c>
      <c r="B542" s="866">
        <v>1</v>
      </c>
      <c r="C542" s="867" t="s">
        <v>824</v>
      </c>
      <c r="D542" s="867"/>
      <c r="E542" s="867"/>
      <c r="F542" s="867"/>
      <c r="G542" s="867"/>
      <c r="H542" s="867"/>
      <c r="I542" s="867"/>
      <c r="J542" s="868">
        <v>9010405005568</v>
      </c>
      <c r="K542" s="869"/>
      <c r="L542" s="869"/>
      <c r="M542" s="869"/>
      <c r="N542" s="869"/>
      <c r="O542" s="869"/>
      <c r="P542" s="870" t="s">
        <v>816</v>
      </c>
      <c r="Q542" s="870"/>
      <c r="R542" s="870"/>
      <c r="S542" s="870"/>
      <c r="T542" s="870"/>
      <c r="U542" s="870"/>
      <c r="V542" s="870"/>
      <c r="W542" s="870"/>
      <c r="X542" s="870"/>
      <c r="Y542" s="871">
        <v>29.9</v>
      </c>
      <c r="Z542" s="872"/>
      <c r="AA542" s="872"/>
      <c r="AB542" s="873"/>
      <c r="AC542" s="874" t="s">
        <v>329</v>
      </c>
      <c r="AD542" s="875"/>
      <c r="AE542" s="875"/>
      <c r="AF542" s="875"/>
      <c r="AG542" s="875"/>
      <c r="AH542" s="894">
        <v>1</v>
      </c>
      <c r="AI542" s="895"/>
      <c r="AJ542" s="895"/>
      <c r="AK542" s="895"/>
      <c r="AL542" s="878">
        <v>100</v>
      </c>
      <c r="AM542" s="879"/>
      <c r="AN542" s="879"/>
      <c r="AO542" s="880"/>
      <c r="AP542" s="881"/>
      <c r="AQ542" s="881"/>
      <c r="AR542" s="881"/>
      <c r="AS542" s="881"/>
      <c r="AT542" s="881"/>
      <c r="AU542" s="881"/>
      <c r="AV542" s="881"/>
      <c r="AW542" s="881"/>
      <c r="AX542" s="881"/>
      <c r="AY542">
        <f>COUNTA($C$542)</f>
        <v>1</v>
      </c>
    </row>
    <row r="543" spans="1:51" ht="30" customHeight="1" x14ac:dyDescent="0.15">
      <c r="A543" s="866">
        <v>20</v>
      </c>
      <c r="B543" s="866">
        <v>1</v>
      </c>
      <c r="C543" s="867" t="s">
        <v>825</v>
      </c>
      <c r="D543" s="867"/>
      <c r="E543" s="867"/>
      <c r="F543" s="867"/>
      <c r="G543" s="867"/>
      <c r="H543" s="867"/>
      <c r="I543" s="867"/>
      <c r="J543" s="868">
        <v>2011001009011</v>
      </c>
      <c r="K543" s="869"/>
      <c r="L543" s="869"/>
      <c r="M543" s="869"/>
      <c r="N543" s="869"/>
      <c r="O543" s="869"/>
      <c r="P543" s="870" t="s">
        <v>757</v>
      </c>
      <c r="Q543" s="870"/>
      <c r="R543" s="870"/>
      <c r="S543" s="870"/>
      <c r="T543" s="870"/>
      <c r="U543" s="870"/>
      <c r="V543" s="870"/>
      <c r="W543" s="870"/>
      <c r="X543" s="870"/>
      <c r="Y543" s="871">
        <v>27.9</v>
      </c>
      <c r="Z543" s="872"/>
      <c r="AA543" s="872"/>
      <c r="AB543" s="873"/>
      <c r="AC543" s="874" t="s">
        <v>329</v>
      </c>
      <c r="AD543" s="875"/>
      <c r="AE543" s="875"/>
      <c r="AF543" s="875"/>
      <c r="AG543" s="875"/>
      <c r="AH543" s="894">
        <v>1</v>
      </c>
      <c r="AI543" s="895"/>
      <c r="AJ543" s="895"/>
      <c r="AK543" s="895"/>
      <c r="AL543" s="878">
        <v>99</v>
      </c>
      <c r="AM543" s="879"/>
      <c r="AN543" s="879"/>
      <c r="AO543" s="880"/>
      <c r="AP543" s="881"/>
      <c r="AQ543" s="881"/>
      <c r="AR543" s="881"/>
      <c r="AS543" s="881"/>
      <c r="AT543" s="881"/>
      <c r="AU543" s="881"/>
      <c r="AV543" s="881"/>
      <c r="AW543" s="881"/>
      <c r="AX543" s="881"/>
      <c r="AY543">
        <f>COUNTA($C$543)</f>
        <v>1</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7"/>
      <c r="B556" s="887"/>
      <c r="C556" s="887" t="s">
        <v>24</v>
      </c>
      <c r="D556" s="887"/>
      <c r="E556" s="887"/>
      <c r="F556" s="887"/>
      <c r="G556" s="887"/>
      <c r="H556" s="887"/>
      <c r="I556" s="887"/>
      <c r="J556" s="888" t="s">
        <v>267</v>
      </c>
      <c r="K556" s="585"/>
      <c r="L556" s="585"/>
      <c r="M556" s="585"/>
      <c r="N556" s="585"/>
      <c r="O556" s="585"/>
      <c r="P556" s="442" t="s">
        <v>25</v>
      </c>
      <c r="Q556" s="442"/>
      <c r="R556" s="442"/>
      <c r="S556" s="442"/>
      <c r="T556" s="442"/>
      <c r="U556" s="442"/>
      <c r="V556" s="442"/>
      <c r="W556" s="442"/>
      <c r="X556" s="442"/>
      <c r="Y556" s="889" t="s">
        <v>266</v>
      </c>
      <c r="Z556" s="890"/>
      <c r="AA556" s="890"/>
      <c r="AB556" s="890"/>
      <c r="AC556" s="888" t="s">
        <v>299</v>
      </c>
      <c r="AD556" s="888"/>
      <c r="AE556" s="888"/>
      <c r="AF556" s="888"/>
      <c r="AG556" s="888"/>
      <c r="AH556" s="889" t="s">
        <v>317</v>
      </c>
      <c r="AI556" s="887"/>
      <c r="AJ556" s="887"/>
      <c r="AK556" s="887"/>
      <c r="AL556" s="887" t="s">
        <v>19</v>
      </c>
      <c r="AM556" s="887"/>
      <c r="AN556" s="887"/>
      <c r="AO556" s="891"/>
      <c r="AP556" s="865" t="s">
        <v>268</v>
      </c>
      <c r="AQ556" s="865"/>
      <c r="AR556" s="865"/>
      <c r="AS556" s="865"/>
      <c r="AT556" s="865"/>
      <c r="AU556" s="865"/>
      <c r="AV556" s="865"/>
      <c r="AW556" s="865"/>
      <c r="AX556" s="865"/>
      <c r="AY556">
        <f>$AY$554</f>
        <v>1</v>
      </c>
    </row>
    <row r="557" spans="1:51" ht="30" customHeight="1" x14ac:dyDescent="0.15">
      <c r="A557" s="866">
        <v>1</v>
      </c>
      <c r="B557" s="866">
        <v>1</v>
      </c>
      <c r="C557" s="867" t="s">
        <v>824</v>
      </c>
      <c r="D557" s="867"/>
      <c r="E557" s="867"/>
      <c r="F557" s="867"/>
      <c r="G557" s="867"/>
      <c r="H557" s="867"/>
      <c r="I557" s="867"/>
      <c r="J557" s="868">
        <v>9010405005568</v>
      </c>
      <c r="K557" s="869"/>
      <c r="L557" s="869"/>
      <c r="M557" s="869"/>
      <c r="N557" s="869"/>
      <c r="O557" s="869"/>
      <c r="P557" s="870" t="s">
        <v>816</v>
      </c>
      <c r="Q557" s="870"/>
      <c r="R557" s="870"/>
      <c r="S557" s="870"/>
      <c r="T557" s="870"/>
      <c r="U557" s="870"/>
      <c r="V557" s="870"/>
      <c r="W557" s="870"/>
      <c r="X557" s="870"/>
      <c r="Y557" s="871">
        <v>29.9</v>
      </c>
      <c r="Z557" s="872"/>
      <c r="AA557" s="872"/>
      <c r="AB557" s="873"/>
      <c r="AC557" s="874" t="s">
        <v>329</v>
      </c>
      <c r="AD557" s="875"/>
      <c r="AE557" s="875"/>
      <c r="AF557" s="875"/>
      <c r="AG557" s="875"/>
      <c r="AH557" s="876">
        <v>1</v>
      </c>
      <c r="AI557" s="877"/>
      <c r="AJ557" s="877"/>
      <c r="AK557" s="877"/>
      <c r="AL557" s="878">
        <v>100</v>
      </c>
      <c r="AM557" s="879"/>
      <c r="AN557" s="879"/>
      <c r="AO557" s="880"/>
      <c r="AP557" s="881"/>
      <c r="AQ557" s="881"/>
      <c r="AR557" s="881"/>
      <c r="AS557" s="881"/>
      <c r="AT557" s="881"/>
      <c r="AU557" s="881"/>
      <c r="AV557" s="881"/>
      <c r="AW557" s="881"/>
      <c r="AX557" s="881"/>
      <c r="AY557">
        <f>$AY$554</f>
        <v>1</v>
      </c>
    </row>
    <row r="558" spans="1:51" ht="30" customHeight="1" x14ac:dyDescent="0.15">
      <c r="A558" s="866">
        <v>2</v>
      </c>
      <c r="B558" s="866">
        <v>1</v>
      </c>
      <c r="C558" s="867" t="s">
        <v>831</v>
      </c>
      <c r="D558" s="867"/>
      <c r="E558" s="867"/>
      <c r="F558" s="867"/>
      <c r="G558" s="867"/>
      <c r="H558" s="867"/>
      <c r="I558" s="867"/>
      <c r="J558" s="868">
        <v>9140005020285</v>
      </c>
      <c r="K558" s="869"/>
      <c r="L558" s="869"/>
      <c r="M558" s="869"/>
      <c r="N558" s="869"/>
      <c r="O558" s="869"/>
      <c r="P558" s="870" t="s">
        <v>772</v>
      </c>
      <c r="Q558" s="870"/>
      <c r="R558" s="870"/>
      <c r="S558" s="870"/>
      <c r="T558" s="870"/>
      <c r="U558" s="870"/>
      <c r="V558" s="870"/>
      <c r="W558" s="870"/>
      <c r="X558" s="870"/>
      <c r="Y558" s="871">
        <v>12.5</v>
      </c>
      <c r="Z558" s="872"/>
      <c r="AA558" s="872"/>
      <c r="AB558" s="873"/>
      <c r="AC558" s="874" t="s">
        <v>323</v>
      </c>
      <c r="AD558" s="875"/>
      <c r="AE558" s="875"/>
      <c r="AF558" s="875"/>
      <c r="AG558" s="875"/>
      <c r="AH558" s="876">
        <v>1</v>
      </c>
      <c r="AI558" s="877"/>
      <c r="AJ558" s="877"/>
      <c r="AK558" s="877"/>
      <c r="AL558" s="878">
        <v>94.1</v>
      </c>
      <c r="AM558" s="879"/>
      <c r="AN558" s="879"/>
      <c r="AO558" s="880"/>
      <c r="AP558" s="881"/>
      <c r="AQ558" s="881"/>
      <c r="AR558" s="881"/>
      <c r="AS558" s="881"/>
      <c r="AT558" s="881"/>
      <c r="AU558" s="881"/>
      <c r="AV558" s="881"/>
      <c r="AW558" s="881"/>
      <c r="AX558" s="881"/>
      <c r="AY558">
        <f>COUNTA($C$558)</f>
        <v>1</v>
      </c>
    </row>
    <row r="559" spans="1:51" ht="30" customHeight="1" x14ac:dyDescent="0.15">
      <c r="A559" s="866">
        <v>3</v>
      </c>
      <c r="B559" s="866">
        <v>1</v>
      </c>
      <c r="C559" s="892" t="s">
        <v>832</v>
      </c>
      <c r="D559" s="867"/>
      <c r="E559" s="867"/>
      <c r="F559" s="867"/>
      <c r="G559" s="867"/>
      <c r="H559" s="867"/>
      <c r="I559" s="867"/>
      <c r="J559" s="868">
        <v>1020005005090</v>
      </c>
      <c r="K559" s="869"/>
      <c r="L559" s="869"/>
      <c r="M559" s="869"/>
      <c r="N559" s="869"/>
      <c r="O559" s="869"/>
      <c r="P559" s="893" t="s">
        <v>838</v>
      </c>
      <c r="Q559" s="870"/>
      <c r="R559" s="870"/>
      <c r="S559" s="870"/>
      <c r="T559" s="870"/>
      <c r="U559" s="870"/>
      <c r="V559" s="870"/>
      <c r="W559" s="870"/>
      <c r="X559" s="870"/>
      <c r="Y559" s="871">
        <v>5.2</v>
      </c>
      <c r="Z559" s="872"/>
      <c r="AA559" s="872"/>
      <c r="AB559" s="873"/>
      <c r="AC559" s="874" t="s">
        <v>329</v>
      </c>
      <c r="AD559" s="875"/>
      <c r="AE559" s="875"/>
      <c r="AF559" s="875"/>
      <c r="AG559" s="875"/>
      <c r="AH559" s="894" t="s">
        <v>676</v>
      </c>
      <c r="AI559" s="895"/>
      <c r="AJ559" s="895"/>
      <c r="AK559" s="895"/>
      <c r="AL559" s="878">
        <v>100</v>
      </c>
      <c r="AM559" s="879"/>
      <c r="AN559" s="879"/>
      <c r="AO559" s="880"/>
      <c r="AP559" s="881"/>
      <c r="AQ559" s="881"/>
      <c r="AR559" s="881"/>
      <c r="AS559" s="881"/>
      <c r="AT559" s="881"/>
      <c r="AU559" s="881"/>
      <c r="AV559" s="881"/>
      <c r="AW559" s="881"/>
      <c r="AX559" s="881"/>
      <c r="AY559">
        <f>COUNTA($C$559)</f>
        <v>1</v>
      </c>
    </row>
    <row r="560" spans="1:51" ht="30" customHeight="1" x14ac:dyDescent="0.15">
      <c r="A560" s="866">
        <v>4</v>
      </c>
      <c r="B560" s="866">
        <v>1</v>
      </c>
      <c r="C560" s="892" t="s">
        <v>777</v>
      </c>
      <c r="D560" s="867"/>
      <c r="E560" s="867"/>
      <c r="F560" s="867"/>
      <c r="G560" s="867"/>
      <c r="H560" s="867"/>
      <c r="I560" s="867"/>
      <c r="J560" s="868">
        <v>7010005000095</v>
      </c>
      <c r="K560" s="869"/>
      <c r="L560" s="869"/>
      <c r="M560" s="869"/>
      <c r="N560" s="869"/>
      <c r="O560" s="869"/>
      <c r="P560" s="893" t="s">
        <v>839</v>
      </c>
      <c r="Q560" s="870"/>
      <c r="R560" s="870"/>
      <c r="S560" s="870"/>
      <c r="T560" s="870"/>
      <c r="U560" s="870"/>
      <c r="V560" s="870"/>
      <c r="W560" s="870"/>
      <c r="X560" s="870"/>
      <c r="Y560" s="871">
        <v>3</v>
      </c>
      <c r="Z560" s="872"/>
      <c r="AA560" s="872"/>
      <c r="AB560" s="873"/>
      <c r="AC560" s="874" t="s">
        <v>328</v>
      </c>
      <c r="AD560" s="875"/>
      <c r="AE560" s="875"/>
      <c r="AF560" s="875"/>
      <c r="AG560" s="875"/>
      <c r="AH560" s="894">
        <v>1</v>
      </c>
      <c r="AI560" s="895"/>
      <c r="AJ560" s="895"/>
      <c r="AK560" s="895"/>
      <c r="AL560" s="878">
        <v>100</v>
      </c>
      <c r="AM560" s="879"/>
      <c r="AN560" s="879"/>
      <c r="AO560" s="880"/>
      <c r="AP560" s="881"/>
      <c r="AQ560" s="881"/>
      <c r="AR560" s="881"/>
      <c r="AS560" s="881"/>
      <c r="AT560" s="881"/>
      <c r="AU560" s="881"/>
      <c r="AV560" s="881"/>
      <c r="AW560" s="881"/>
      <c r="AX560" s="881"/>
      <c r="AY560">
        <f>COUNTA($C$560)</f>
        <v>1</v>
      </c>
    </row>
    <row r="561" spans="1:51" ht="30" customHeight="1" x14ac:dyDescent="0.15">
      <c r="A561" s="866">
        <v>5</v>
      </c>
      <c r="B561" s="866">
        <v>1</v>
      </c>
      <c r="C561" s="867" t="s">
        <v>833</v>
      </c>
      <c r="D561" s="867"/>
      <c r="E561" s="867"/>
      <c r="F561" s="867"/>
      <c r="G561" s="867"/>
      <c r="H561" s="867"/>
      <c r="I561" s="867"/>
      <c r="J561" s="868">
        <v>6360005001332</v>
      </c>
      <c r="K561" s="869"/>
      <c r="L561" s="869"/>
      <c r="M561" s="869"/>
      <c r="N561" s="869"/>
      <c r="O561" s="869"/>
      <c r="P561" s="870" t="s">
        <v>840</v>
      </c>
      <c r="Q561" s="870"/>
      <c r="R561" s="870"/>
      <c r="S561" s="870"/>
      <c r="T561" s="870"/>
      <c r="U561" s="870"/>
      <c r="V561" s="870"/>
      <c r="W561" s="870"/>
      <c r="X561" s="870"/>
      <c r="Y561" s="871">
        <v>2.2999999999999998</v>
      </c>
      <c r="Z561" s="872"/>
      <c r="AA561" s="872"/>
      <c r="AB561" s="873"/>
      <c r="AC561" s="874" t="s">
        <v>328</v>
      </c>
      <c r="AD561" s="875"/>
      <c r="AE561" s="875"/>
      <c r="AF561" s="875"/>
      <c r="AG561" s="875"/>
      <c r="AH561" s="894" t="s">
        <v>676</v>
      </c>
      <c r="AI561" s="895"/>
      <c r="AJ561" s="895"/>
      <c r="AK561" s="895"/>
      <c r="AL561" s="878">
        <v>100</v>
      </c>
      <c r="AM561" s="879"/>
      <c r="AN561" s="879"/>
      <c r="AO561" s="880"/>
      <c r="AP561" s="881"/>
      <c r="AQ561" s="881"/>
      <c r="AR561" s="881"/>
      <c r="AS561" s="881"/>
      <c r="AT561" s="881"/>
      <c r="AU561" s="881"/>
      <c r="AV561" s="881"/>
      <c r="AW561" s="881"/>
      <c r="AX561" s="881"/>
      <c r="AY561">
        <f>COUNTA($C$561)</f>
        <v>1</v>
      </c>
    </row>
    <row r="562" spans="1:51" ht="30" customHeight="1" x14ac:dyDescent="0.15">
      <c r="A562" s="866">
        <v>6</v>
      </c>
      <c r="B562" s="866">
        <v>1</v>
      </c>
      <c r="C562" s="867" t="s">
        <v>834</v>
      </c>
      <c r="D562" s="867"/>
      <c r="E562" s="867"/>
      <c r="F562" s="867"/>
      <c r="G562" s="867"/>
      <c r="H562" s="867"/>
      <c r="I562" s="867"/>
      <c r="J562" s="868">
        <v>9360005003656</v>
      </c>
      <c r="K562" s="869"/>
      <c r="L562" s="869"/>
      <c r="M562" s="869"/>
      <c r="N562" s="869"/>
      <c r="O562" s="869"/>
      <c r="P562" s="870" t="s">
        <v>790</v>
      </c>
      <c r="Q562" s="870"/>
      <c r="R562" s="870"/>
      <c r="S562" s="870"/>
      <c r="T562" s="870"/>
      <c r="U562" s="870"/>
      <c r="V562" s="870"/>
      <c r="W562" s="870"/>
      <c r="X562" s="870"/>
      <c r="Y562" s="871">
        <v>1.6</v>
      </c>
      <c r="Z562" s="872"/>
      <c r="AA562" s="872"/>
      <c r="AB562" s="873"/>
      <c r="AC562" s="874" t="s">
        <v>328</v>
      </c>
      <c r="AD562" s="875"/>
      <c r="AE562" s="875"/>
      <c r="AF562" s="875"/>
      <c r="AG562" s="875"/>
      <c r="AH562" s="894" t="s">
        <v>676</v>
      </c>
      <c r="AI562" s="895"/>
      <c r="AJ562" s="895"/>
      <c r="AK562" s="895"/>
      <c r="AL562" s="878">
        <v>100</v>
      </c>
      <c r="AM562" s="879"/>
      <c r="AN562" s="879"/>
      <c r="AO562" s="880"/>
      <c r="AP562" s="881"/>
      <c r="AQ562" s="881"/>
      <c r="AR562" s="881"/>
      <c r="AS562" s="881"/>
      <c r="AT562" s="881"/>
      <c r="AU562" s="881"/>
      <c r="AV562" s="881"/>
      <c r="AW562" s="881"/>
      <c r="AX562" s="881"/>
      <c r="AY562">
        <f>COUNTA($C$562)</f>
        <v>1</v>
      </c>
    </row>
    <row r="563" spans="1:51" ht="30" customHeight="1" x14ac:dyDescent="0.15">
      <c r="A563" s="866">
        <v>7</v>
      </c>
      <c r="B563" s="866">
        <v>1</v>
      </c>
      <c r="C563" s="867" t="s">
        <v>835</v>
      </c>
      <c r="D563" s="867"/>
      <c r="E563" s="867"/>
      <c r="F563" s="867"/>
      <c r="G563" s="867"/>
      <c r="H563" s="867"/>
      <c r="I563" s="867"/>
      <c r="J563" s="868">
        <v>3010005004281</v>
      </c>
      <c r="K563" s="869"/>
      <c r="L563" s="869"/>
      <c r="M563" s="869"/>
      <c r="N563" s="869"/>
      <c r="O563" s="869"/>
      <c r="P563" s="870" t="s">
        <v>829</v>
      </c>
      <c r="Q563" s="870"/>
      <c r="R563" s="870"/>
      <c r="S563" s="870"/>
      <c r="T563" s="870"/>
      <c r="U563" s="870"/>
      <c r="V563" s="870"/>
      <c r="W563" s="870"/>
      <c r="X563" s="870"/>
      <c r="Y563" s="871">
        <v>1.6</v>
      </c>
      <c r="Z563" s="872"/>
      <c r="AA563" s="872"/>
      <c r="AB563" s="873"/>
      <c r="AC563" s="874" t="s">
        <v>328</v>
      </c>
      <c r="AD563" s="875"/>
      <c r="AE563" s="875"/>
      <c r="AF563" s="875"/>
      <c r="AG563" s="875"/>
      <c r="AH563" s="894" t="s">
        <v>676</v>
      </c>
      <c r="AI563" s="895"/>
      <c r="AJ563" s="895"/>
      <c r="AK563" s="895"/>
      <c r="AL563" s="878">
        <v>100</v>
      </c>
      <c r="AM563" s="879"/>
      <c r="AN563" s="879"/>
      <c r="AO563" s="880"/>
      <c r="AP563" s="881"/>
      <c r="AQ563" s="881"/>
      <c r="AR563" s="881"/>
      <c r="AS563" s="881"/>
      <c r="AT563" s="881"/>
      <c r="AU563" s="881"/>
      <c r="AV563" s="881"/>
      <c r="AW563" s="881"/>
      <c r="AX563" s="881"/>
      <c r="AY563">
        <f>COUNTA($C$563)</f>
        <v>1</v>
      </c>
    </row>
    <row r="564" spans="1:51" ht="30" customHeight="1" x14ac:dyDescent="0.15">
      <c r="A564" s="866">
        <v>8</v>
      </c>
      <c r="B564" s="866">
        <v>1</v>
      </c>
      <c r="C564" s="867" t="s">
        <v>836</v>
      </c>
      <c r="D564" s="867"/>
      <c r="E564" s="867"/>
      <c r="F564" s="867"/>
      <c r="G564" s="867"/>
      <c r="H564" s="867"/>
      <c r="I564" s="867"/>
      <c r="J564" s="868">
        <v>1010005004837</v>
      </c>
      <c r="K564" s="869"/>
      <c r="L564" s="869"/>
      <c r="M564" s="869"/>
      <c r="N564" s="869"/>
      <c r="O564" s="869"/>
      <c r="P564" s="870" t="s">
        <v>841</v>
      </c>
      <c r="Q564" s="870"/>
      <c r="R564" s="870"/>
      <c r="S564" s="870"/>
      <c r="T564" s="870"/>
      <c r="U564" s="870"/>
      <c r="V564" s="870"/>
      <c r="W564" s="870"/>
      <c r="X564" s="870"/>
      <c r="Y564" s="871">
        <v>1.5</v>
      </c>
      <c r="Z564" s="872"/>
      <c r="AA564" s="872"/>
      <c r="AB564" s="873"/>
      <c r="AC564" s="874" t="s">
        <v>328</v>
      </c>
      <c r="AD564" s="875"/>
      <c r="AE564" s="875"/>
      <c r="AF564" s="875"/>
      <c r="AG564" s="875"/>
      <c r="AH564" s="894" t="s">
        <v>676</v>
      </c>
      <c r="AI564" s="895"/>
      <c r="AJ564" s="895"/>
      <c r="AK564" s="895"/>
      <c r="AL564" s="878">
        <v>100</v>
      </c>
      <c r="AM564" s="879"/>
      <c r="AN564" s="879"/>
      <c r="AO564" s="880"/>
      <c r="AP564" s="881"/>
      <c r="AQ564" s="881"/>
      <c r="AR564" s="881"/>
      <c r="AS564" s="881"/>
      <c r="AT564" s="881"/>
      <c r="AU564" s="881"/>
      <c r="AV564" s="881"/>
      <c r="AW564" s="881"/>
      <c r="AX564" s="881"/>
      <c r="AY564">
        <f>COUNTA($C$564)</f>
        <v>1</v>
      </c>
    </row>
    <row r="565" spans="1:51" ht="30" customHeight="1" x14ac:dyDescent="0.15">
      <c r="A565" s="866">
        <v>9</v>
      </c>
      <c r="B565" s="866">
        <v>1</v>
      </c>
      <c r="C565" s="867" t="s">
        <v>837</v>
      </c>
      <c r="D565" s="867"/>
      <c r="E565" s="867"/>
      <c r="F565" s="867"/>
      <c r="G565" s="867"/>
      <c r="H565" s="867"/>
      <c r="I565" s="867"/>
      <c r="J565" s="868">
        <v>6020005001762</v>
      </c>
      <c r="K565" s="869"/>
      <c r="L565" s="869"/>
      <c r="M565" s="869"/>
      <c r="N565" s="869"/>
      <c r="O565" s="869"/>
      <c r="P565" s="870" t="s">
        <v>841</v>
      </c>
      <c r="Q565" s="870"/>
      <c r="R565" s="870"/>
      <c r="S565" s="870"/>
      <c r="T565" s="870"/>
      <c r="U565" s="870"/>
      <c r="V565" s="870"/>
      <c r="W565" s="870"/>
      <c r="X565" s="870"/>
      <c r="Y565" s="871">
        <v>1</v>
      </c>
      <c r="Z565" s="872"/>
      <c r="AA565" s="872"/>
      <c r="AB565" s="873"/>
      <c r="AC565" s="874" t="s">
        <v>328</v>
      </c>
      <c r="AD565" s="875"/>
      <c r="AE565" s="875"/>
      <c r="AF565" s="875"/>
      <c r="AG565" s="875"/>
      <c r="AH565" s="894" t="s">
        <v>676</v>
      </c>
      <c r="AI565" s="895"/>
      <c r="AJ565" s="895"/>
      <c r="AK565" s="895"/>
      <c r="AL565" s="878">
        <v>100</v>
      </c>
      <c r="AM565" s="879"/>
      <c r="AN565" s="879"/>
      <c r="AO565" s="880"/>
      <c r="AP565" s="881"/>
      <c r="AQ565" s="881"/>
      <c r="AR565" s="881"/>
      <c r="AS565" s="881"/>
      <c r="AT565" s="881"/>
      <c r="AU565" s="881"/>
      <c r="AV565" s="881"/>
      <c r="AW565" s="881"/>
      <c r="AX565" s="881"/>
      <c r="AY565">
        <f>COUNTA($C$565)</f>
        <v>1</v>
      </c>
    </row>
    <row r="566" spans="1:51" ht="30" customHeight="1" x14ac:dyDescent="0.15">
      <c r="A566" s="866">
        <v>10</v>
      </c>
      <c r="B566" s="866">
        <v>1</v>
      </c>
      <c r="C566" s="867" t="s">
        <v>781</v>
      </c>
      <c r="D566" s="867"/>
      <c r="E566" s="867"/>
      <c r="F566" s="867"/>
      <c r="G566" s="867"/>
      <c r="H566" s="867"/>
      <c r="I566" s="867"/>
      <c r="J566" s="868">
        <v>7290005012303</v>
      </c>
      <c r="K566" s="869"/>
      <c r="L566" s="869"/>
      <c r="M566" s="869"/>
      <c r="N566" s="869"/>
      <c r="O566" s="869"/>
      <c r="P566" s="870" t="s">
        <v>790</v>
      </c>
      <c r="Q566" s="870"/>
      <c r="R566" s="870"/>
      <c r="S566" s="870"/>
      <c r="T566" s="870"/>
      <c r="U566" s="870"/>
      <c r="V566" s="870"/>
      <c r="W566" s="870"/>
      <c r="X566" s="870"/>
      <c r="Y566" s="871">
        <v>1</v>
      </c>
      <c r="Z566" s="872"/>
      <c r="AA566" s="872"/>
      <c r="AB566" s="873"/>
      <c r="AC566" s="874" t="s">
        <v>328</v>
      </c>
      <c r="AD566" s="875"/>
      <c r="AE566" s="875"/>
      <c r="AF566" s="875"/>
      <c r="AG566" s="875"/>
      <c r="AH566" s="894" t="s">
        <v>676</v>
      </c>
      <c r="AI566" s="895"/>
      <c r="AJ566" s="895"/>
      <c r="AK566" s="895"/>
      <c r="AL566" s="878">
        <v>100</v>
      </c>
      <c r="AM566" s="879"/>
      <c r="AN566" s="879"/>
      <c r="AO566" s="880"/>
      <c r="AP566" s="881"/>
      <c r="AQ566" s="881"/>
      <c r="AR566" s="881"/>
      <c r="AS566" s="881"/>
      <c r="AT566" s="881"/>
      <c r="AU566" s="881"/>
      <c r="AV566" s="881"/>
      <c r="AW566" s="881"/>
      <c r="AX566" s="881"/>
      <c r="AY566">
        <f>COUNTA($C$566)</f>
        <v>1</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7"/>
      <c r="B589" s="887"/>
      <c r="C589" s="887" t="s">
        <v>24</v>
      </c>
      <c r="D589" s="887"/>
      <c r="E589" s="887"/>
      <c r="F589" s="887"/>
      <c r="G589" s="887"/>
      <c r="H589" s="887"/>
      <c r="I589" s="887"/>
      <c r="J589" s="888" t="s">
        <v>267</v>
      </c>
      <c r="K589" s="585"/>
      <c r="L589" s="585"/>
      <c r="M589" s="585"/>
      <c r="N589" s="585"/>
      <c r="O589" s="585"/>
      <c r="P589" s="442" t="s">
        <v>25</v>
      </c>
      <c r="Q589" s="442"/>
      <c r="R589" s="442"/>
      <c r="S589" s="442"/>
      <c r="T589" s="442"/>
      <c r="U589" s="442"/>
      <c r="V589" s="442"/>
      <c r="W589" s="442"/>
      <c r="X589" s="442"/>
      <c r="Y589" s="889" t="s">
        <v>266</v>
      </c>
      <c r="Z589" s="890"/>
      <c r="AA589" s="890"/>
      <c r="AB589" s="890"/>
      <c r="AC589" s="888" t="s">
        <v>299</v>
      </c>
      <c r="AD589" s="888"/>
      <c r="AE589" s="888"/>
      <c r="AF589" s="888"/>
      <c r="AG589" s="888"/>
      <c r="AH589" s="889" t="s">
        <v>317</v>
      </c>
      <c r="AI589" s="887"/>
      <c r="AJ589" s="887"/>
      <c r="AK589" s="887"/>
      <c r="AL589" s="887" t="s">
        <v>19</v>
      </c>
      <c r="AM589" s="887"/>
      <c r="AN589" s="887"/>
      <c r="AO589" s="891"/>
      <c r="AP589" s="865" t="s">
        <v>268</v>
      </c>
      <c r="AQ589" s="865"/>
      <c r="AR589" s="865"/>
      <c r="AS589" s="865"/>
      <c r="AT589" s="865"/>
      <c r="AU589" s="865"/>
      <c r="AV589" s="865"/>
      <c r="AW589" s="865"/>
      <c r="AX589" s="865"/>
      <c r="AY589">
        <f>$AY$587</f>
        <v>1</v>
      </c>
    </row>
    <row r="590" spans="1:51" ht="30" customHeight="1" x14ac:dyDescent="0.15">
      <c r="A590" s="866">
        <v>1</v>
      </c>
      <c r="B590" s="866">
        <v>1</v>
      </c>
      <c r="C590" s="867" t="s">
        <v>842</v>
      </c>
      <c r="D590" s="867"/>
      <c r="E590" s="867"/>
      <c r="F590" s="867"/>
      <c r="G590" s="867"/>
      <c r="H590" s="867"/>
      <c r="I590" s="867"/>
      <c r="J590" s="868">
        <v>4000020270008</v>
      </c>
      <c r="K590" s="869"/>
      <c r="L590" s="869"/>
      <c r="M590" s="869"/>
      <c r="N590" s="869"/>
      <c r="O590" s="869"/>
      <c r="P590" s="870" t="s">
        <v>838</v>
      </c>
      <c r="Q590" s="870"/>
      <c r="R590" s="870"/>
      <c r="S590" s="870"/>
      <c r="T590" s="870"/>
      <c r="U590" s="870"/>
      <c r="V590" s="870"/>
      <c r="W590" s="870"/>
      <c r="X590" s="870"/>
      <c r="Y590" s="871">
        <v>8.5</v>
      </c>
      <c r="Z590" s="872"/>
      <c r="AA590" s="872"/>
      <c r="AB590" s="873"/>
      <c r="AC590" s="874" t="s">
        <v>852</v>
      </c>
      <c r="AD590" s="875"/>
      <c r="AE590" s="875"/>
      <c r="AF590" s="875"/>
      <c r="AG590" s="875"/>
      <c r="AH590" s="876" t="s">
        <v>676</v>
      </c>
      <c r="AI590" s="877"/>
      <c r="AJ590" s="877"/>
      <c r="AK590" s="877"/>
      <c r="AL590" s="878" t="s">
        <v>676</v>
      </c>
      <c r="AM590" s="879"/>
      <c r="AN590" s="879"/>
      <c r="AO590" s="880"/>
      <c r="AP590" s="881"/>
      <c r="AQ590" s="881"/>
      <c r="AR590" s="881"/>
      <c r="AS590" s="881"/>
      <c r="AT590" s="881"/>
      <c r="AU590" s="881"/>
      <c r="AV590" s="881"/>
      <c r="AW590" s="881"/>
      <c r="AX590" s="881"/>
      <c r="AY590">
        <f>$AY$587</f>
        <v>1</v>
      </c>
    </row>
    <row r="591" spans="1:51" ht="30" customHeight="1" x14ac:dyDescent="0.15">
      <c r="A591" s="866">
        <v>2</v>
      </c>
      <c r="B591" s="866">
        <v>1</v>
      </c>
      <c r="C591" s="867" t="s">
        <v>842</v>
      </c>
      <c r="D591" s="867"/>
      <c r="E591" s="867"/>
      <c r="F591" s="867"/>
      <c r="G591" s="867"/>
      <c r="H591" s="867"/>
      <c r="I591" s="867"/>
      <c r="J591" s="868">
        <v>4000020270008</v>
      </c>
      <c r="K591" s="869"/>
      <c r="L591" s="869"/>
      <c r="M591" s="869"/>
      <c r="N591" s="869"/>
      <c r="O591" s="869"/>
      <c r="P591" s="870" t="s">
        <v>838</v>
      </c>
      <c r="Q591" s="870"/>
      <c r="R591" s="870"/>
      <c r="S591" s="870"/>
      <c r="T591" s="870"/>
      <c r="U591" s="870"/>
      <c r="V591" s="870"/>
      <c r="W591" s="870"/>
      <c r="X591" s="870"/>
      <c r="Y591" s="871">
        <v>5.4</v>
      </c>
      <c r="Z591" s="872"/>
      <c r="AA591" s="872"/>
      <c r="AB591" s="873"/>
      <c r="AC591" s="874" t="s">
        <v>852</v>
      </c>
      <c r="AD591" s="875"/>
      <c r="AE591" s="875"/>
      <c r="AF591" s="875"/>
      <c r="AG591" s="875"/>
      <c r="AH591" s="876" t="s">
        <v>676</v>
      </c>
      <c r="AI591" s="877"/>
      <c r="AJ591" s="877"/>
      <c r="AK591" s="877"/>
      <c r="AL591" s="878" t="s">
        <v>676</v>
      </c>
      <c r="AM591" s="879"/>
      <c r="AN591" s="879"/>
      <c r="AO591" s="880"/>
      <c r="AP591" s="881"/>
      <c r="AQ591" s="881"/>
      <c r="AR591" s="881"/>
      <c r="AS591" s="881"/>
      <c r="AT591" s="881"/>
      <c r="AU591" s="881"/>
      <c r="AV591" s="881"/>
      <c r="AW591" s="881"/>
      <c r="AX591" s="881"/>
      <c r="AY591">
        <f>COUNTA($C$591)</f>
        <v>1</v>
      </c>
    </row>
    <row r="592" spans="1:51" ht="30" customHeight="1" x14ac:dyDescent="0.15">
      <c r="A592" s="866">
        <v>3</v>
      </c>
      <c r="B592" s="866">
        <v>1</v>
      </c>
      <c r="C592" s="892" t="s">
        <v>842</v>
      </c>
      <c r="D592" s="867"/>
      <c r="E592" s="867"/>
      <c r="F592" s="867"/>
      <c r="G592" s="867"/>
      <c r="H592" s="867"/>
      <c r="I592" s="867"/>
      <c r="J592" s="868">
        <v>4000020270008</v>
      </c>
      <c r="K592" s="869"/>
      <c r="L592" s="869"/>
      <c r="M592" s="869"/>
      <c r="N592" s="869"/>
      <c r="O592" s="869"/>
      <c r="P592" s="893" t="s">
        <v>838</v>
      </c>
      <c r="Q592" s="870"/>
      <c r="R592" s="870"/>
      <c r="S592" s="870"/>
      <c r="T592" s="870"/>
      <c r="U592" s="870"/>
      <c r="V592" s="870"/>
      <c r="W592" s="870"/>
      <c r="X592" s="870"/>
      <c r="Y592" s="871">
        <v>0.1</v>
      </c>
      <c r="Z592" s="872"/>
      <c r="AA592" s="872"/>
      <c r="AB592" s="873"/>
      <c r="AC592" s="874" t="s">
        <v>852</v>
      </c>
      <c r="AD592" s="875"/>
      <c r="AE592" s="875"/>
      <c r="AF592" s="875"/>
      <c r="AG592" s="875"/>
      <c r="AH592" s="894" t="s">
        <v>676</v>
      </c>
      <c r="AI592" s="895"/>
      <c r="AJ592" s="895"/>
      <c r="AK592" s="895"/>
      <c r="AL592" s="878" t="s">
        <v>676</v>
      </c>
      <c r="AM592" s="879"/>
      <c r="AN592" s="879"/>
      <c r="AO592" s="880"/>
      <c r="AP592" s="881"/>
      <c r="AQ592" s="881"/>
      <c r="AR592" s="881"/>
      <c r="AS592" s="881"/>
      <c r="AT592" s="881"/>
      <c r="AU592" s="881"/>
      <c r="AV592" s="881"/>
      <c r="AW592" s="881"/>
      <c r="AX592" s="881"/>
      <c r="AY592">
        <f>COUNTA($C$592)</f>
        <v>1</v>
      </c>
    </row>
    <row r="593" spans="1:51" ht="30" customHeight="1" x14ac:dyDescent="0.15">
      <c r="A593" s="866">
        <v>4</v>
      </c>
      <c r="B593" s="866">
        <v>1</v>
      </c>
      <c r="C593" s="892" t="s">
        <v>843</v>
      </c>
      <c r="D593" s="867"/>
      <c r="E593" s="867"/>
      <c r="F593" s="867"/>
      <c r="G593" s="867"/>
      <c r="H593" s="867"/>
      <c r="I593" s="867"/>
      <c r="J593" s="868">
        <v>5000020390003</v>
      </c>
      <c r="K593" s="869"/>
      <c r="L593" s="869"/>
      <c r="M593" s="869"/>
      <c r="N593" s="869"/>
      <c r="O593" s="869"/>
      <c r="P593" s="893" t="s">
        <v>838</v>
      </c>
      <c r="Q593" s="870"/>
      <c r="R593" s="870"/>
      <c r="S593" s="870"/>
      <c r="T593" s="870"/>
      <c r="U593" s="870"/>
      <c r="V593" s="870"/>
      <c r="W593" s="870"/>
      <c r="X593" s="870"/>
      <c r="Y593" s="871">
        <v>4.4000000000000004</v>
      </c>
      <c r="Z593" s="872"/>
      <c r="AA593" s="872"/>
      <c r="AB593" s="873"/>
      <c r="AC593" s="874" t="s">
        <v>852</v>
      </c>
      <c r="AD593" s="875"/>
      <c r="AE593" s="875"/>
      <c r="AF593" s="875"/>
      <c r="AG593" s="875"/>
      <c r="AH593" s="894" t="s">
        <v>676</v>
      </c>
      <c r="AI593" s="895"/>
      <c r="AJ593" s="895"/>
      <c r="AK593" s="895"/>
      <c r="AL593" s="878" t="s">
        <v>676</v>
      </c>
      <c r="AM593" s="879"/>
      <c r="AN593" s="879"/>
      <c r="AO593" s="880"/>
      <c r="AP593" s="881"/>
      <c r="AQ593" s="881"/>
      <c r="AR593" s="881"/>
      <c r="AS593" s="881"/>
      <c r="AT593" s="881"/>
      <c r="AU593" s="881"/>
      <c r="AV593" s="881"/>
      <c r="AW593" s="881"/>
      <c r="AX593" s="881"/>
      <c r="AY593">
        <f>COUNTA($C$593)</f>
        <v>1</v>
      </c>
    </row>
    <row r="594" spans="1:51" ht="30" customHeight="1" x14ac:dyDescent="0.15">
      <c r="A594" s="866">
        <v>5</v>
      </c>
      <c r="B594" s="866">
        <v>1</v>
      </c>
      <c r="C594" s="867" t="s">
        <v>843</v>
      </c>
      <c r="D594" s="867"/>
      <c r="E594" s="867"/>
      <c r="F594" s="867"/>
      <c r="G594" s="867"/>
      <c r="H594" s="867"/>
      <c r="I594" s="867"/>
      <c r="J594" s="868">
        <v>5000020390003</v>
      </c>
      <c r="K594" s="869"/>
      <c r="L594" s="869"/>
      <c r="M594" s="869"/>
      <c r="N594" s="869"/>
      <c r="O594" s="869"/>
      <c r="P594" s="870" t="s">
        <v>838</v>
      </c>
      <c r="Q594" s="870"/>
      <c r="R594" s="870"/>
      <c r="S594" s="870"/>
      <c r="T594" s="870"/>
      <c r="U594" s="870"/>
      <c r="V594" s="870"/>
      <c r="W594" s="870"/>
      <c r="X594" s="870"/>
      <c r="Y594" s="871">
        <v>4.4000000000000004</v>
      </c>
      <c r="Z594" s="872"/>
      <c r="AA594" s="872"/>
      <c r="AB594" s="873"/>
      <c r="AC594" s="874" t="s">
        <v>852</v>
      </c>
      <c r="AD594" s="875"/>
      <c r="AE594" s="875"/>
      <c r="AF594" s="875"/>
      <c r="AG594" s="875"/>
      <c r="AH594" s="894" t="s">
        <v>676</v>
      </c>
      <c r="AI594" s="895"/>
      <c r="AJ594" s="895"/>
      <c r="AK594" s="895"/>
      <c r="AL594" s="878" t="s">
        <v>676</v>
      </c>
      <c r="AM594" s="879"/>
      <c r="AN594" s="879"/>
      <c r="AO594" s="880"/>
      <c r="AP594" s="881"/>
      <c r="AQ594" s="881"/>
      <c r="AR594" s="881"/>
      <c r="AS594" s="881"/>
      <c r="AT594" s="881"/>
      <c r="AU594" s="881"/>
      <c r="AV594" s="881"/>
      <c r="AW594" s="881"/>
      <c r="AX594" s="881"/>
      <c r="AY594">
        <f>COUNTA($C$594)</f>
        <v>1</v>
      </c>
    </row>
    <row r="595" spans="1:51" ht="30" customHeight="1" x14ac:dyDescent="0.15">
      <c r="A595" s="866">
        <v>6</v>
      </c>
      <c r="B595" s="866">
        <v>1</v>
      </c>
      <c r="C595" s="867" t="s">
        <v>843</v>
      </c>
      <c r="D595" s="867"/>
      <c r="E595" s="867"/>
      <c r="F595" s="867"/>
      <c r="G595" s="867"/>
      <c r="H595" s="867"/>
      <c r="I595" s="867"/>
      <c r="J595" s="868">
        <v>5000020390003</v>
      </c>
      <c r="K595" s="869"/>
      <c r="L595" s="869"/>
      <c r="M595" s="869"/>
      <c r="N595" s="869"/>
      <c r="O595" s="869"/>
      <c r="P595" s="870" t="s">
        <v>838</v>
      </c>
      <c r="Q595" s="870"/>
      <c r="R595" s="870"/>
      <c r="S595" s="870"/>
      <c r="T595" s="870"/>
      <c r="U595" s="870"/>
      <c r="V595" s="870"/>
      <c r="W595" s="870"/>
      <c r="X595" s="870"/>
      <c r="Y595" s="871">
        <v>0.5</v>
      </c>
      <c r="Z595" s="872"/>
      <c r="AA595" s="872"/>
      <c r="AB595" s="873"/>
      <c r="AC595" s="874" t="s">
        <v>852</v>
      </c>
      <c r="AD595" s="875"/>
      <c r="AE595" s="875"/>
      <c r="AF595" s="875"/>
      <c r="AG595" s="875"/>
      <c r="AH595" s="894" t="s">
        <v>676</v>
      </c>
      <c r="AI595" s="895"/>
      <c r="AJ595" s="895"/>
      <c r="AK595" s="895"/>
      <c r="AL595" s="878" t="s">
        <v>676</v>
      </c>
      <c r="AM595" s="879"/>
      <c r="AN595" s="879"/>
      <c r="AO595" s="880"/>
      <c r="AP595" s="881"/>
      <c r="AQ595" s="881"/>
      <c r="AR595" s="881"/>
      <c r="AS595" s="881"/>
      <c r="AT595" s="881"/>
      <c r="AU595" s="881"/>
      <c r="AV595" s="881"/>
      <c r="AW595" s="881"/>
      <c r="AX595" s="881"/>
      <c r="AY595">
        <f>COUNTA($C$595)</f>
        <v>1</v>
      </c>
    </row>
    <row r="596" spans="1:51" ht="30" customHeight="1" x14ac:dyDescent="0.15">
      <c r="A596" s="866">
        <v>7</v>
      </c>
      <c r="B596" s="866">
        <v>1</v>
      </c>
      <c r="C596" s="867" t="s">
        <v>844</v>
      </c>
      <c r="D596" s="867"/>
      <c r="E596" s="867"/>
      <c r="F596" s="867"/>
      <c r="G596" s="867"/>
      <c r="H596" s="867"/>
      <c r="I596" s="867"/>
      <c r="J596" s="868">
        <v>1000020470007</v>
      </c>
      <c r="K596" s="869"/>
      <c r="L596" s="869"/>
      <c r="M596" s="869"/>
      <c r="N596" s="869"/>
      <c r="O596" s="869"/>
      <c r="P596" s="870" t="s">
        <v>838</v>
      </c>
      <c r="Q596" s="870"/>
      <c r="R596" s="870"/>
      <c r="S596" s="870"/>
      <c r="T596" s="870"/>
      <c r="U596" s="870"/>
      <c r="V596" s="870"/>
      <c r="W596" s="870"/>
      <c r="X596" s="870"/>
      <c r="Y596" s="871">
        <v>4.4000000000000004</v>
      </c>
      <c r="Z596" s="872"/>
      <c r="AA596" s="872"/>
      <c r="AB596" s="873"/>
      <c r="AC596" s="874" t="s">
        <v>852</v>
      </c>
      <c r="AD596" s="875"/>
      <c r="AE596" s="875"/>
      <c r="AF596" s="875"/>
      <c r="AG596" s="875"/>
      <c r="AH596" s="894" t="s">
        <v>676</v>
      </c>
      <c r="AI596" s="895"/>
      <c r="AJ596" s="895"/>
      <c r="AK596" s="895"/>
      <c r="AL596" s="878" t="s">
        <v>676</v>
      </c>
      <c r="AM596" s="879"/>
      <c r="AN596" s="879"/>
      <c r="AO596" s="880"/>
      <c r="AP596" s="881"/>
      <c r="AQ596" s="881"/>
      <c r="AR596" s="881"/>
      <c r="AS596" s="881"/>
      <c r="AT596" s="881"/>
      <c r="AU596" s="881"/>
      <c r="AV596" s="881"/>
      <c r="AW596" s="881"/>
      <c r="AX596" s="881"/>
      <c r="AY596">
        <f>COUNTA($C$596)</f>
        <v>1</v>
      </c>
    </row>
    <row r="597" spans="1:51" ht="30" customHeight="1" x14ac:dyDescent="0.15">
      <c r="A597" s="866">
        <v>8</v>
      </c>
      <c r="B597" s="866">
        <v>1</v>
      </c>
      <c r="C597" s="867" t="s">
        <v>844</v>
      </c>
      <c r="D597" s="867"/>
      <c r="E597" s="867"/>
      <c r="F597" s="867"/>
      <c r="G597" s="867"/>
      <c r="H597" s="867"/>
      <c r="I597" s="867"/>
      <c r="J597" s="868">
        <v>1000020470007</v>
      </c>
      <c r="K597" s="869"/>
      <c r="L597" s="869"/>
      <c r="M597" s="869"/>
      <c r="N597" s="869"/>
      <c r="O597" s="869"/>
      <c r="P597" s="870" t="s">
        <v>838</v>
      </c>
      <c r="Q597" s="870"/>
      <c r="R597" s="870"/>
      <c r="S597" s="870"/>
      <c r="T597" s="870"/>
      <c r="U597" s="870"/>
      <c r="V597" s="870"/>
      <c r="W597" s="870"/>
      <c r="X597" s="870"/>
      <c r="Y597" s="871">
        <v>0.5</v>
      </c>
      <c r="Z597" s="872"/>
      <c r="AA597" s="872"/>
      <c r="AB597" s="873"/>
      <c r="AC597" s="874" t="s">
        <v>852</v>
      </c>
      <c r="AD597" s="875"/>
      <c r="AE597" s="875"/>
      <c r="AF597" s="875"/>
      <c r="AG597" s="875"/>
      <c r="AH597" s="894" t="s">
        <v>676</v>
      </c>
      <c r="AI597" s="895"/>
      <c r="AJ597" s="895"/>
      <c r="AK597" s="895"/>
      <c r="AL597" s="878" t="s">
        <v>676</v>
      </c>
      <c r="AM597" s="879"/>
      <c r="AN597" s="879"/>
      <c r="AO597" s="880"/>
      <c r="AP597" s="881"/>
      <c r="AQ597" s="881"/>
      <c r="AR597" s="881"/>
      <c r="AS597" s="881"/>
      <c r="AT597" s="881"/>
      <c r="AU597" s="881"/>
      <c r="AV597" s="881"/>
      <c r="AW597" s="881"/>
      <c r="AX597" s="881"/>
      <c r="AY597">
        <f>COUNTA($C$597)</f>
        <v>1</v>
      </c>
    </row>
    <row r="598" spans="1:51" ht="30" customHeight="1" x14ac:dyDescent="0.15">
      <c r="A598" s="866">
        <v>9</v>
      </c>
      <c r="B598" s="866">
        <v>1</v>
      </c>
      <c r="C598" s="867" t="s">
        <v>844</v>
      </c>
      <c r="D598" s="867"/>
      <c r="E598" s="867"/>
      <c r="F598" s="867"/>
      <c r="G598" s="867"/>
      <c r="H598" s="867"/>
      <c r="I598" s="867"/>
      <c r="J598" s="868">
        <v>1000020470007</v>
      </c>
      <c r="K598" s="869"/>
      <c r="L598" s="869"/>
      <c r="M598" s="869"/>
      <c r="N598" s="869"/>
      <c r="O598" s="869"/>
      <c r="P598" s="870" t="s">
        <v>838</v>
      </c>
      <c r="Q598" s="870"/>
      <c r="R598" s="870"/>
      <c r="S598" s="870"/>
      <c r="T598" s="870"/>
      <c r="U598" s="870"/>
      <c r="V598" s="870"/>
      <c r="W598" s="870"/>
      <c r="X598" s="870"/>
      <c r="Y598" s="871">
        <v>0.1</v>
      </c>
      <c r="Z598" s="872"/>
      <c r="AA598" s="872"/>
      <c r="AB598" s="873"/>
      <c r="AC598" s="874" t="s">
        <v>852</v>
      </c>
      <c r="AD598" s="875"/>
      <c r="AE598" s="875"/>
      <c r="AF598" s="875"/>
      <c r="AG598" s="875"/>
      <c r="AH598" s="894" t="s">
        <v>676</v>
      </c>
      <c r="AI598" s="895"/>
      <c r="AJ598" s="895"/>
      <c r="AK598" s="895"/>
      <c r="AL598" s="878" t="s">
        <v>676</v>
      </c>
      <c r="AM598" s="879"/>
      <c r="AN598" s="879"/>
      <c r="AO598" s="880"/>
      <c r="AP598" s="881"/>
      <c r="AQ598" s="881"/>
      <c r="AR598" s="881"/>
      <c r="AS598" s="881"/>
      <c r="AT598" s="881"/>
      <c r="AU598" s="881"/>
      <c r="AV598" s="881"/>
      <c r="AW598" s="881"/>
      <c r="AX598" s="881"/>
      <c r="AY598">
        <f>COUNTA($C$598)</f>
        <v>1</v>
      </c>
    </row>
    <row r="599" spans="1:51" ht="30" customHeight="1" x14ac:dyDescent="0.15">
      <c r="A599" s="866">
        <v>10</v>
      </c>
      <c r="B599" s="866">
        <v>1</v>
      </c>
      <c r="C599" s="867" t="s">
        <v>844</v>
      </c>
      <c r="D599" s="867"/>
      <c r="E599" s="867"/>
      <c r="F599" s="867"/>
      <c r="G599" s="867"/>
      <c r="H599" s="867"/>
      <c r="I599" s="867"/>
      <c r="J599" s="868">
        <v>1000020470007</v>
      </c>
      <c r="K599" s="869"/>
      <c r="L599" s="869"/>
      <c r="M599" s="869"/>
      <c r="N599" s="869"/>
      <c r="O599" s="869"/>
      <c r="P599" s="870" t="s">
        <v>838</v>
      </c>
      <c r="Q599" s="870"/>
      <c r="R599" s="870"/>
      <c r="S599" s="870"/>
      <c r="T599" s="870"/>
      <c r="U599" s="870"/>
      <c r="V599" s="870"/>
      <c r="W599" s="870"/>
      <c r="X599" s="870"/>
      <c r="Y599" s="871">
        <v>0.1</v>
      </c>
      <c r="Z599" s="872"/>
      <c r="AA599" s="872"/>
      <c r="AB599" s="873"/>
      <c r="AC599" s="874" t="s">
        <v>852</v>
      </c>
      <c r="AD599" s="875"/>
      <c r="AE599" s="875"/>
      <c r="AF599" s="875"/>
      <c r="AG599" s="875"/>
      <c r="AH599" s="894" t="s">
        <v>676</v>
      </c>
      <c r="AI599" s="895"/>
      <c r="AJ599" s="895"/>
      <c r="AK599" s="895"/>
      <c r="AL599" s="878" t="s">
        <v>676</v>
      </c>
      <c r="AM599" s="879"/>
      <c r="AN599" s="879"/>
      <c r="AO599" s="880"/>
      <c r="AP599" s="881"/>
      <c r="AQ599" s="881"/>
      <c r="AR599" s="881"/>
      <c r="AS599" s="881"/>
      <c r="AT599" s="881"/>
      <c r="AU599" s="881"/>
      <c r="AV599" s="881"/>
      <c r="AW599" s="881"/>
      <c r="AX599" s="881"/>
      <c r="AY599">
        <f>COUNTA($C$599)</f>
        <v>1</v>
      </c>
    </row>
    <row r="600" spans="1:51" ht="30" customHeight="1" x14ac:dyDescent="0.15">
      <c r="A600" s="866">
        <v>11</v>
      </c>
      <c r="B600" s="866">
        <v>1</v>
      </c>
      <c r="C600" s="867" t="s">
        <v>845</v>
      </c>
      <c r="D600" s="867"/>
      <c r="E600" s="867"/>
      <c r="F600" s="867"/>
      <c r="G600" s="867"/>
      <c r="H600" s="867"/>
      <c r="I600" s="867"/>
      <c r="J600" s="868">
        <v>1000020472077</v>
      </c>
      <c r="K600" s="869"/>
      <c r="L600" s="869"/>
      <c r="M600" s="869"/>
      <c r="N600" s="869"/>
      <c r="O600" s="869"/>
      <c r="P600" s="870" t="s">
        <v>838</v>
      </c>
      <c r="Q600" s="870"/>
      <c r="R600" s="870"/>
      <c r="S600" s="870"/>
      <c r="T600" s="870"/>
      <c r="U600" s="870"/>
      <c r="V600" s="870"/>
      <c r="W600" s="870"/>
      <c r="X600" s="870"/>
      <c r="Y600" s="871">
        <v>3.3</v>
      </c>
      <c r="Z600" s="872"/>
      <c r="AA600" s="872"/>
      <c r="AB600" s="873"/>
      <c r="AC600" s="874" t="s">
        <v>852</v>
      </c>
      <c r="AD600" s="875"/>
      <c r="AE600" s="875"/>
      <c r="AF600" s="875"/>
      <c r="AG600" s="875"/>
      <c r="AH600" s="894" t="s">
        <v>676</v>
      </c>
      <c r="AI600" s="895"/>
      <c r="AJ600" s="895"/>
      <c r="AK600" s="895"/>
      <c r="AL600" s="878" t="s">
        <v>676</v>
      </c>
      <c r="AM600" s="879"/>
      <c r="AN600" s="879"/>
      <c r="AO600" s="880"/>
      <c r="AP600" s="881"/>
      <c r="AQ600" s="881"/>
      <c r="AR600" s="881"/>
      <c r="AS600" s="881"/>
      <c r="AT600" s="881"/>
      <c r="AU600" s="881"/>
      <c r="AV600" s="881"/>
      <c r="AW600" s="881"/>
      <c r="AX600" s="881"/>
      <c r="AY600">
        <f>COUNTA($C$600)</f>
        <v>1</v>
      </c>
    </row>
    <row r="601" spans="1:51" ht="30" customHeight="1" x14ac:dyDescent="0.15">
      <c r="A601" s="866">
        <v>12</v>
      </c>
      <c r="B601" s="866">
        <v>1</v>
      </c>
      <c r="C601" s="867" t="s">
        <v>846</v>
      </c>
      <c r="D601" s="867"/>
      <c r="E601" s="867"/>
      <c r="F601" s="867"/>
      <c r="G601" s="867"/>
      <c r="H601" s="867"/>
      <c r="I601" s="867"/>
      <c r="J601" s="868">
        <v>4000020472140</v>
      </c>
      <c r="K601" s="869"/>
      <c r="L601" s="869"/>
      <c r="M601" s="869"/>
      <c r="N601" s="869"/>
      <c r="O601" s="869"/>
      <c r="P601" s="870" t="s">
        <v>838</v>
      </c>
      <c r="Q601" s="870"/>
      <c r="R601" s="870"/>
      <c r="S601" s="870"/>
      <c r="T601" s="870"/>
      <c r="U601" s="870"/>
      <c r="V601" s="870"/>
      <c r="W601" s="870"/>
      <c r="X601" s="870"/>
      <c r="Y601" s="871">
        <v>2.2999999999999998</v>
      </c>
      <c r="Z601" s="872"/>
      <c r="AA601" s="872"/>
      <c r="AB601" s="873"/>
      <c r="AC601" s="874" t="s">
        <v>852</v>
      </c>
      <c r="AD601" s="875"/>
      <c r="AE601" s="875"/>
      <c r="AF601" s="875"/>
      <c r="AG601" s="875"/>
      <c r="AH601" s="894" t="s">
        <v>676</v>
      </c>
      <c r="AI601" s="895"/>
      <c r="AJ601" s="895"/>
      <c r="AK601" s="895"/>
      <c r="AL601" s="878" t="s">
        <v>676</v>
      </c>
      <c r="AM601" s="879"/>
      <c r="AN601" s="879"/>
      <c r="AO601" s="880"/>
      <c r="AP601" s="881"/>
      <c r="AQ601" s="881"/>
      <c r="AR601" s="881"/>
      <c r="AS601" s="881"/>
      <c r="AT601" s="881"/>
      <c r="AU601" s="881"/>
      <c r="AV601" s="881"/>
      <c r="AW601" s="881"/>
      <c r="AX601" s="881"/>
      <c r="AY601">
        <f>COUNTA($C$601)</f>
        <v>1</v>
      </c>
    </row>
    <row r="602" spans="1:51" ht="30" customHeight="1" x14ac:dyDescent="0.15">
      <c r="A602" s="866">
        <v>13</v>
      </c>
      <c r="B602" s="866">
        <v>1</v>
      </c>
      <c r="C602" s="867" t="s">
        <v>847</v>
      </c>
      <c r="D602" s="867"/>
      <c r="E602" s="867"/>
      <c r="F602" s="867"/>
      <c r="G602" s="867"/>
      <c r="H602" s="867"/>
      <c r="I602" s="867"/>
      <c r="J602" s="868">
        <v>1000020140007</v>
      </c>
      <c r="K602" s="869"/>
      <c r="L602" s="869"/>
      <c r="M602" s="869"/>
      <c r="N602" s="869"/>
      <c r="O602" s="869"/>
      <c r="P602" s="870" t="s">
        <v>838</v>
      </c>
      <c r="Q602" s="870"/>
      <c r="R602" s="870"/>
      <c r="S602" s="870"/>
      <c r="T602" s="870"/>
      <c r="U602" s="870"/>
      <c r="V602" s="870"/>
      <c r="W602" s="870"/>
      <c r="X602" s="870"/>
      <c r="Y602" s="871">
        <v>2.1</v>
      </c>
      <c r="Z602" s="872"/>
      <c r="AA602" s="872"/>
      <c r="AB602" s="873"/>
      <c r="AC602" s="874" t="s">
        <v>852</v>
      </c>
      <c r="AD602" s="875"/>
      <c r="AE602" s="875"/>
      <c r="AF602" s="875"/>
      <c r="AG602" s="875"/>
      <c r="AH602" s="894" t="s">
        <v>676</v>
      </c>
      <c r="AI602" s="895"/>
      <c r="AJ602" s="895"/>
      <c r="AK602" s="895"/>
      <c r="AL602" s="878" t="s">
        <v>676</v>
      </c>
      <c r="AM602" s="879"/>
      <c r="AN602" s="879"/>
      <c r="AO602" s="880"/>
      <c r="AP602" s="881"/>
      <c r="AQ602" s="881"/>
      <c r="AR602" s="881"/>
      <c r="AS602" s="881"/>
      <c r="AT602" s="881"/>
      <c r="AU602" s="881"/>
      <c r="AV602" s="881"/>
      <c r="AW602" s="881"/>
      <c r="AX602" s="881"/>
      <c r="AY602">
        <f>COUNTA($C$602)</f>
        <v>1</v>
      </c>
    </row>
    <row r="603" spans="1:51" ht="30" customHeight="1" x14ac:dyDescent="0.15">
      <c r="A603" s="866">
        <v>14</v>
      </c>
      <c r="B603" s="866">
        <v>1</v>
      </c>
      <c r="C603" s="867" t="s">
        <v>848</v>
      </c>
      <c r="D603" s="867"/>
      <c r="E603" s="867"/>
      <c r="F603" s="867"/>
      <c r="G603" s="867"/>
      <c r="H603" s="867"/>
      <c r="I603" s="867"/>
      <c r="J603" s="868">
        <v>3000020373249</v>
      </c>
      <c r="K603" s="869"/>
      <c r="L603" s="869"/>
      <c r="M603" s="869"/>
      <c r="N603" s="869"/>
      <c r="O603" s="869"/>
      <c r="P603" s="870" t="s">
        <v>838</v>
      </c>
      <c r="Q603" s="870"/>
      <c r="R603" s="870"/>
      <c r="S603" s="870"/>
      <c r="T603" s="870"/>
      <c r="U603" s="870"/>
      <c r="V603" s="870"/>
      <c r="W603" s="870"/>
      <c r="X603" s="870"/>
      <c r="Y603" s="871">
        <v>2</v>
      </c>
      <c r="Z603" s="872"/>
      <c r="AA603" s="872"/>
      <c r="AB603" s="873"/>
      <c r="AC603" s="874" t="s">
        <v>852</v>
      </c>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1</v>
      </c>
    </row>
    <row r="604" spans="1:51" ht="30" customHeight="1" x14ac:dyDescent="0.15">
      <c r="A604" s="866">
        <v>15</v>
      </c>
      <c r="B604" s="866">
        <v>1</v>
      </c>
      <c r="C604" s="867" t="s">
        <v>849</v>
      </c>
      <c r="D604" s="867"/>
      <c r="E604" s="867"/>
      <c r="F604" s="867"/>
      <c r="G604" s="867"/>
      <c r="H604" s="867"/>
      <c r="I604" s="867"/>
      <c r="J604" s="868">
        <v>3000020012360</v>
      </c>
      <c r="K604" s="869"/>
      <c r="L604" s="869"/>
      <c r="M604" s="869"/>
      <c r="N604" s="869"/>
      <c r="O604" s="869"/>
      <c r="P604" s="870" t="s">
        <v>838</v>
      </c>
      <c r="Q604" s="870"/>
      <c r="R604" s="870"/>
      <c r="S604" s="870"/>
      <c r="T604" s="870"/>
      <c r="U604" s="870"/>
      <c r="V604" s="870"/>
      <c r="W604" s="870"/>
      <c r="X604" s="870"/>
      <c r="Y604" s="871">
        <v>1.4</v>
      </c>
      <c r="Z604" s="872"/>
      <c r="AA604" s="872"/>
      <c r="AB604" s="873"/>
      <c r="AC604" s="874" t="s">
        <v>852</v>
      </c>
      <c r="AD604" s="875"/>
      <c r="AE604" s="875"/>
      <c r="AF604" s="875"/>
      <c r="AG604" s="875"/>
      <c r="AH604" s="894" t="s">
        <v>676</v>
      </c>
      <c r="AI604" s="895"/>
      <c r="AJ604" s="895"/>
      <c r="AK604" s="895"/>
      <c r="AL604" s="878" t="s">
        <v>676</v>
      </c>
      <c r="AM604" s="879"/>
      <c r="AN604" s="879"/>
      <c r="AO604" s="880"/>
      <c r="AP604" s="881"/>
      <c r="AQ604" s="881"/>
      <c r="AR604" s="881"/>
      <c r="AS604" s="881"/>
      <c r="AT604" s="881"/>
      <c r="AU604" s="881"/>
      <c r="AV604" s="881"/>
      <c r="AW604" s="881"/>
      <c r="AX604" s="881"/>
      <c r="AY604">
        <f>COUNTA($C$604)</f>
        <v>1</v>
      </c>
    </row>
    <row r="605" spans="1:51" ht="30" customHeight="1" x14ac:dyDescent="0.15">
      <c r="A605" s="866">
        <v>16</v>
      </c>
      <c r="B605" s="866">
        <v>1</v>
      </c>
      <c r="C605" s="867" t="s">
        <v>850</v>
      </c>
      <c r="D605" s="867"/>
      <c r="E605" s="867"/>
      <c r="F605" s="867"/>
      <c r="G605" s="867"/>
      <c r="H605" s="867"/>
      <c r="I605" s="867"/>
      <c r="J605" s="868">
        <v>4000020420000</v>
      </c>
      <c r="K605" s="869"/>
      <c r="L605" s="869"/>
      <c r="M605" s="869"/>
      <c r="N605" s="869"/>
      <c r="O605" s="869"/>
      <c r="P605" s="870" t="s">
        <v>838</v>
      </c>
      <c r="Q605" s="870"/>
      <c r="R605" s="870"/>
      <c r="S605" s="870"/>
      <c r="T605" s="870"/>
      <c r="U605" s="870"/>
      <c r="V605" s="870"/>
      <c r="W605" s="870"/>
      <c r="X605" s="870"/>
      <c r="Y605" s="871">
        <v>1.1000000000000001</v>
      </c>
      <c r="Z605" s="872"/>
      <c r="AA605" s="872"/>
      <c r="AB605" s="873"/>
      <c r="AC605" s="874" t="s">
        <v>852</v>
      </c>
      <c r="AD605" s="875"/>
      <c r="AE605" s="875"/>
      <c r="AF605" s="875"/>
      <c r="AG605" s="875"/>
      <c r="AH605" s="894" t="s">
        <v>676</v>
      </c>
      <c r="AI605" s="895"/>
      <c r="AJ605" s="895"/>
      <c r="AK605" s="895"/>
      <c r="AL605" s="878" t="s">
        <v>676</v>
      </c>
      <c r="AM605" s="879"/>
      <c r="AN605" s="879"/>
      <c r="AO605" s="880"/>
      <c r="AP605" s="881"/>
      <c r="AQ605" s="881"/>
      <c r="AR605" s="881"/>
      <c r="AS605" s="881"/>
      <c r="AT605" s="881"/>
      <c r="AU605" s="881"/>
      <c r="AV605" s="881"/>
      <c r="AW605" s="881"/>
      <c r="AX605" s="881"/>
      <c r="AY605">
        <f>COUNTA($C$605)</f>
        <v>1</v>
      </c>
    </row>
    <row r="606" spans="1:51" s="16" customFormat="1" ht="30" customHeight="1" x14ac:dyDescent="0.15">
      <c r="A606" s="866">
        <v>17</v>
      </c>
      <c r="B606" s="866">
        <v>1</v>
      </c>
      <c r="C606" s="867" t="s">
        <v>851</v>
      </c>
      <c r="D606" s="867"/>
      <c r="E606" s="867"/>
      <c r="F606" s="867"/>
      <c r="G606" s="867"/>
      <c r="H606" s="867"/>
      <c r="I606" s="867"/>
      <c r="J606" s="868">
        <v>8000020222194</v>
      </c>
      <c r="K606" s="869"/>
      <c r="L606" s="869"/>
      <c r="M606" s="869"/>
      <c r="N606" s="869"/>
      <c r="O606" s="869"/>
      <c r="P606" s="870" t="s">
        <v>838</v>
      </c>
      <c r="Q606" s="870"/>
      <c r="R606" s="870"/>
      <c r="S606" s="870"/>
      <c r="T606" s="870"/>
      <c r="U606" s="870"/>
      <c r="V606" s="870"/>
      <c r="W606" s="870"/>
      <c r="X606" s="870"/>
      <c r="Y606" s="871">
        <v>0.9</v>
      </c>
      <c r="Z606" s="872"/>
      <c r="AA606" s="872"/>
      <c r="AB606" s="873"/>
      <c r="AC606" s="874" t="s">
        <v>852</v>
      </c>
      <c r="AD606" s="875"/>
      <c r="AE606" s="875"/>
      <c r="AF606" s="875"/>
      <c r="AG606" s="875"/>
      <c r="AH606" s="894" t="s">
        <v>676</v>
      </c>
      <c r="AI606" s="895"/>
      <c r="AJ606" s="895"/>
      <c r="AK606" s="895"/>
      <c r="AL606" s="878" t="s">
        <v>676</v>
      </c>
      <c r="AM606" s="879"/>
      <c r="AN606" s="879"/>
      <c r="AO606" s="880"/>
      <c r="AP606" s="881"/>
      <c r="AQ606" s="881"/>
      <c r="AR606" s="881"/>
      <c r="AS606" s="881"/>
      <c r="AT606" s="881"/>
      <c r="AU606" s="881"/>
      <c r="AV606" s="881"/>
      <c r="AW606" s="881"/>
      <c r="AX606" s="881"/>
      <c r="AY606">
        <f>COUNTA($C$606)</f>
        <v>1</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customHeight="1" x14ac:dyDescent="0.15">
      <c r="A620" s="900" t="s">
        <v>648</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300</v>
      </c>
      <c r="AM620" s="904"/>
      <c r="AN620" s="904"/>
      <c r="AO620" s="75" t="s">
        <v>853</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287</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8" t="s">
        <v>235</v>
      </c>
      <c r="D623" s="896"/>
      <c r="E623" s="888" t="s">
        <v>234</v>
      </c>
      <c r="F623" s="896"/>
      <c r="G623" s="896"/>
      <c r="H623" s="896"/>
      <c r="I623" s="896"/>
      <c r="J623" s="888" t="s">
        <v>267</v>
      </c>
      <c r="K623" s="888"/>
      <c r="L623" s="888"/>
      <c r="M623" s="888"/>
      <c r="N623" s="888"/>
      <c r="O623" s="888"/>
      <c r="P623" s="888" t="s">
        <v>25</v>
      </c>
      <c r="Q623" s="888"/>
      <c r="R623" s="888"/>
      <c r="S623" s="888"/>
      <c r="T623" s="888"/>
      <c r="U623" s="888"/>
      <c r="V623" s="888"/>
      <c r="W623" s="888"/>
      <c r="X623" s="888"/>
      <c r="Y623" s="888" t="s">
        <v>269</v>
      </c>
      <c r="Z623" s="896"/>
      <c r="AA623" s="896"/>
      <c r="AB623" s="896"/>
      <c r="AC623" s="888" t="s">
        <v>223</v>
      </c>
      <c r="AD623" s="888"/>
      <c r="AE623" s="888"/>
      <c r="AF623" s="888"/>
      <c r="AG623" s="888"/>
      <c r="AH623" s="888" t="s">
        <v>230</v>
      </c>
      <c r="AI623" s="896"/>
      <c r="AJ623" s="896"/>
      <c r="AK623" s="896"/>
      <c r="AL623" s="896" t="s">
        <v>19</v>
      </c>
      <c r="AM623" s="896"/>
      <c r="AN623" s="896"/>
      <c r="AO623" s="897"/>
      <c r="AP623" s="865" t="s">
        <v>295</v>
      </c>
      <c r="AQ623" s="865"/>
      <c r="AR623" s="865"/>
      <c r="AS623" s="865"/>
      <c r="AT623" s="865"/>
      <c r="AU623" s="865"/>
      <c r="AV623" s="865"/>
      <c r="AW623" s="865"/>
      <c r="AX623" s="865"/>
    </row>
    <row r="624" spans="1:51" ht="30" customHeight="1" x14ac:dyDescent="0.15">
      <c r="A624" s="866">
        <v>1</v>
      </c>
      <c r="B624" s="866">
        <v>1</v>
      </c>
      <c r="C624" s="898"/>
      <c r="D624" s="898"/>
      <c r="E624" s="613" t="s">
        <v>868</v>
      </c>
      <c r="F624" s="899"/>
      <c r="G624" s="899"/>
      <c r="H624" s="899"/>
      <c r="I624" s="899"/>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t="30" hidden="1" customHeight="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3"/>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275" priority="805">
      <formula>IF(RIGHT(TEXT(P15,"0.#"),1)=".",FALSE,TRUE)</formula>
    </cfRule>
    <cfRule type="expression" dxfId="1274" priority="806">
      <formula>IF(RIGHT(TEXT(P15,"0.#"),1)=".",TRUE,FALSE)</formula>
    </cfRule>
  </conditionalFormatting>
  <conditionalFormatting sqref="P19:AQ19">
    <cfRule type="expression" dxfId="1273" priority="803">
      <formula>IF(RIGHT(TEXT(P19,"0.#"),1)=".",FALSE,TRUE)</formula>
    </cfRule>
    <cfRule type="expression" dxfId="1272" priority="804">
      <formula>IF(RIGHT(TEXT(P19,"0.#"),1)=".",TRUE,FALSE)</formula>
    </cfRule>
  </conditionalFormatting>
  <conditionalFormatting sqref="Y304">
    <cfRule type="expression" dxfId="1271" priority="801">
      <formula>IF(RIGHT(TEXT(Y304,"0.#"),1)=".",FALSE,TRUE)</formula>
    </cfRule>
    <cfRule type="expression" dxfId="1270" priority="802">
      <formula>IF(RIGHT(TEXT(Y304,"0.#"),1)=".",TRUE,FALSE)</formula>
    </cfRule>
  </conditionalFormatting>
  <conditionalFormatting sqref="Y313">
    <cfRule type="expression" dxfId="1269" priority="799">
      <formula>IF(RIGHT(TEXT(Y313,"0.#"),1)=".",FALSE,TRUE)</formula>
    </cfRule>
    <cfRule type="expression" dxfId="1268" priority="800">
      <formula>IF(RIGHT(TEXT(Y313,"0.#"),1)=".",TRUE,FALSE)</formula>
    </cfRule>
  </conditionalFormatting>
  <conditionalFormatting sqref="Y344:Y351 Y342 Y331:Y338 Y329 Y318:Y325 Y316">
    <cfRule type="expression" dxfId="1267" priority="779">
      <formula>IF(RIGHT(TEXT(Y316,"0.#"),1)=".",FALSE,TRUE)</formula>
    </cfRule>
    <cfRule type="expression" dxfId="1266" priority="780">
      <formula>IF(RIGHT(TEXT(Y316,"0.#"),1)=".",TRUE,FALSE)</formula>
    </cfRule>
  </conditionalFormatting>
  <conditionalFormatting sqref="P16:AQ18 P13:AQ14">
    <cfRule type="expression" dxfId="1265" priority="797">
      <formula>IF(RIGHT(TEXT(P13,"0.#"),1)=".",FALSE,TRUE)</formula>
    </cfRule>
    <cfRule type="expression" dxfId="1264" priority="798">
      <formula>IF(RIGHT(TEXT(P13,"0.#"),1)=".",TRUE,FALSE)</formula>
    </cfRule>
  </conditionalFormatting>
  <conditionalFormatting sqref="P20:AJ20">
    <cfRule type="expression" dxfId="1263" priority="795">
      <formula>IF(RIGHT(TEXT(P20,"0.#"),1)=".",FALSE,TRUE)</formula>
    </cfRule>
    <cfRule type="expression" dxfId="1262" priority="796">
      <formula>IF(RIGHT(TEXT(P20,"0.#"),1)=".",TRUE,FALSE)</formula>
    </cfRule>
  </conditionalFormatting>
  <conditionalFormatting sqref="AE33 AQ33">
    <cfRule type="expression" dxfId="1261" priority="793">
      <formula>IF(RIGHT(TEXT(AE33,"0.#"),1)=".",FALSE,TRUE)</formula>
    </cfRule>
    <cfRule type="expression" dxfId="1260" priority="794">
      <formula>IF(RIGHT(TEXT(AE33,"0.#"),1)=".",TRUE,FALSE)</formula>
    </cfRule>
  </conditionalFormatting>
  <conditionalFormatting sqref="Y305:Y312 Y303">
    <cfRule type="expression" dxfId="1259" priority="791">
      <formula>IF(RIGHT(TEXT(Y303,"0.#"),1)=".",FALSE,TRUE)</formula>
    </cfRule>
    <cfRule type="expression" dxfId="1258" priority="792">
      <formula>IF(RIGHT(TEXT(Y303,"0.#"),1)=".",TRUE,FALSE)</formula>
    </cfRule>
  </conditionalFormatting>
  <conditionalFormatting sqref="AU304">
    <cfRule type="expression" dxfId="1257" priority="789">
      <formula>IF(RIGHT(TEXT(AU304,"0.#"),1)=".",FALSE,TRUE)</formula>
    </cfRule>
    <cfRule type="expression" dxfId="1256" priority="790">
      <formula>IF(RIGHT(TEXT(AU304,"0.#"),1)=".",TRUE,FALSE)</formula>
    </cfRule>
  </conditionalFormatting>
  <conditionalFormatting sqref="AU313">
    <cfRule type="expression" dxfId="1255" priority="787">
      <formula>IF(RIGHT(TEXT(AU313,"0.#"),1)=".",FALSE,TRUE)</formula>
    </cfRule>
    <cfRule type="expression" dxfId="1254" priority="788">
      <formula>IF(RIGHT(TEXT(AU313,"0.#"),1)=".",TRUE,FALSE)</formula>
    </cfRule>
  </conditionalFormatting>
  <conditionalFormatting sqref="AU305:AU312 AU303">
    <cfRule type="expression" dxfId="1253" priority="785">
      <formula>IF(RIGHT(TEXT(AU303,"0.#"),1)=".",FALSE,TRUE)</formula>
    </cfRule>
    <cfRule type="expression" dxfId="1252" priority="786">
      <formula>IF(RIGHT(TEXT(AU303,"0.#"),1)=".",TRUE,FALSE)</formula>
    </cfRule>
  </conditionalFormatting>
  <conditionalFormatting sqref="Y343 Y330 Y317">
    <cfRule type="expression" dxfId="1251" priority="783">
      <formula>IF(RIGHT(TEXT(Y317,"0.#"),1)=".",FALSE,TRUE)</formula>
    </cfRule>
    <cfRule type="expression" dxfId="1250" priority="784">
      <formula>IF(RIGHT(TEXT(Y317,"0.#"),1)=".",TRUE,FALSE)</formula>
    </cfRule>
  </conditionalFormatting>
  <conditionalFormatting sqref="Y352 Y339 Y326">
    <cfRule type="expression" dxfId="1249" priority="781">
      <formula>IF(RIGHT(TEXT(Y326,"0.#"),1)=".",FALSE,TRUE)</formula>
    </cfRule>
    <cfRule type="expression" dxfId="1248" priority="782">
      <formula>IF(RIGHT(TEXT(Y326,"0.#"),1)=".",TRUE,FALSE)</formula>
    </cfRule>
  </conditionalFormatting>
  <conditionalFormatting sqref="AU343 AU330 AU317">
    <cfRule type="expression" dxfId="1247" priority="777">
      <formula>IF(RIGHT(TEXT(AU317,"0.#"),1)=".",FALSE,TRUE)</formula>
    </cfRule>
    <cfRule type="expression" dxfId="1246" priority="778">
      <formula>IF(RIGHT(TEXT(AU317,"0.#"),1)=".",TRUE,FALSE)</formula>
    </cfRule>
  </conditionalFormatting>
  <conditionalFormatting sqref="AU352 AU339 AU326">
    <cfRule type="expression" dxfId="1245" priority="775">
      <formula>IF(RIGHT(TEXT(AU326,"0.#"),1)=".",FALSE,TRUE)</formula>
    </cfRule>
    <cfRule type="expression" dxfId="1244" priority="776">
      <formula>IF(RIGHT(TEXT(AU326,"0.#"),1)=".",TRUE,FALSE)</formula>
    </cfRule>
  </conditionalFormatting>
  <conditionalFormatting sqref="AU344:AU351 AU342 AU331:AU338 AU329 AU318:AU325 AU316">
    <cfRule type="expression" dxfId="1243" priority="773">
      <formula>IF(RIGHT(TEXT(AU316,"0.#"),1)=".",FALSE,TRUE)</formula>
    </cfRule>
    <cfRule type="expression" dxfId="1242" priority="774">
      <formula>IF(RIGHT(TEXT(AU316,"0.#"),1)=".",TRUE,FALSE)</formula>
    </cfRule>
  </conditionalFormatting>
  <conditionalFormatting sqref="AI33">
    <cfRule type="expression" dxfId="1241" priority="771">
      <formula>IF(RIGHT(TEXT(AI33,"0.#"),1)=".",FALSE,TRUE)</formula>
    </cfRule>
    <cfRule type="expression" dxfId="1240" priority="772">
      <formula>IF(RIGHT(TEXT(AI33,"0.#"),1)=".",TRUE,FALSE)</formula>
    </cfRule>
  </conditionalFormatting>
  <conditionalFormatting sqref="AM33">
    <cfRule type="expression" dxfId="1239" priority="769">
      <formula>IF(RIGHT(TEXT(AM33,"0.#"),1)=".",FALSE,TRUE)</formula>
    </cfRule>
    <cfRule type="expression" dxfId="1238" priority="770">
      <formula>IF(RIGHT(TEXT(AM33,"0.#"),1)=".",TRUE,FALSE)</formula>
    </cfRule>
  </conditionalFormatting>
  <conditionalFormatting sqref="AE34">
    <cfRule type="expression" dxfId="1237" priority="767">
      <formula>IF(RIGHT(TEXT(AE34,"0.#"),1)=".",FALSE,TRUE)</formula>
    </cfRule>
    <cfRule type="expression" dxfId="1236" priority="768">
      <formula>IF(RIGHT(TEXT(AE34,"0.#"),1)=".",TRUE,FALSE)</formula>
    </cfRule>
  </conditionalFormatting>
  <conditionalFormatting sqref="AI34">
    <cfRule type="expression" dxfId="1235" priority="765">
      <formula>IF(RIGHT(TEXT(AI34,"0.#"),1)=".",FALSE,TRUE)</formula>
    </cfRule>
    <cfRule type="expression" dxfId="1234" priority="766">
      <formula>IF(RIGHT(TEXT(AI34,"0.#"),1)=".",TRUE,FALSE)</formula>
    </cfRule>
  </conditionalFormatting>
  <conditionalFormatting sqref="AM34">
    <cfRule type="expression" dxfId="1233" priority="763">
      <formula>IF(RIGHT(TEXT(AM34,"0.#"),1)=".",FALSE,TRUE)</formula>
    </cfRule>
    <cfRule type="expression" dxfId="1232" priority="764">
      <formula>IF(RIGHT(TEXT(AM34,"0.#"),1)=".",TRUE,FALSE)</formula>
    </cfRule>
  </conditionalFormatting>
  <conditionalFormatting sqref="AQ34">
    <cfRule type="expression" dxfId="1231" priority="761">
      <formula>IF(RIGHT(TEXT(AQ34,"0.#"),1)=".",FALSE,TRUE)</formula>
    </cfRule>
    <cfRule type="expression" dxfId="1230" priority="762">
      <formula>IF(RIGHT(TEXT(AQ34,"0.#"),1)=".",TRUE,FALSE)</formula>
    </cfRule>
  </conditionalFormatting>
  <conditionalFormatting sqref="AE211">
    <cfRule type="expression" dxfId="1229" priority="759">
      <formula>IF(RIGHT(TEXT(AE211,"0.#"),1)=".",FALSE,TRUE)</formula>
    </cfRule>
    <cfRule type="expression" dxfId="1228" priority="760">
      <formula>IF(RIGHT(TEXT(AE211,"0.#"),1)=".",TRUE,FALSE)</formula>
    </cfRule>
  </conditionalFormatting>
  <conditionalFormatting sqref="AE212">
    <cfRule type="expression" dxfId="1227" priority="757">
      <formula>IF(RIGHT(TEXT(AE212,"0.#"),1)=".",FALSE,TRUE)</formula>
    </cfRule>
    <cfRule type="expression" dxfId="1226" priority="758">
      <formula>IF(RIGHT(TEXT(AE212,"0.#"),1)=".",TRUE,FALSE)</formula>
    </cfRule>
  </conditionalFormatting>
  <conditionalFormatting sqref="AE213">
    <cfRule type="expression" dxfId="1225" priority="755">
      <formula>IF(RIGHT(TEXT(AE213,"0.#"),1)=".",FALSE,TRUE)</formula>
    </cfRule>
    <cfRule type="expression" dxfId="1224" priority="756">
      <formula>IF(RIGHT(TEXT(AE213,"0.#"),1)=".",TRUE,FALSE)</formula>
    </cfRule>
  </conditionalFormatting>
  <conditionalFormatting sqref="AI213">
    <cfRule type="expression" dxfId="1223" priority="753">
      <formula>IF(RIGHT(TEXT(AI213,"0.#"),1)=".",FALSE,TRUE)</formula>
    </cfRule>
    <cfRule type="expression" dxfId="1222" priority="754">
      <formula>IF(RIGHT(TEXT(AI213,"0.#"),1)=".",TRUE,FALSE)</formula>
    </cfRule>
  </conditionalFormatting>
  <conditionalFormatting sqref="AI212">
    <cfRule type="expression" dxfId="1221" priority="751">
      <formula>IF(RIGHT(TEXT(AI212,"0.#"),1)=".",FALSE,TRUE)</formula>
    </cfRule>
    <cfRule type="expression" dxfId="1220" priority="752">
      <formula>IF(RIGHT(TEXT(AI212,"0.#"),1)=".",TRUE,FALSE)</formula>
    </cfRule>
  </conditionalFormatting>
  <conditionalFormatting sqref="AI211">
    <cfRule type="expression" dxfId="1219" priority="749">
      <formula>IF(RIGHT(TEXT(AI211,"0.#"),1)=".",FALSE,TRUE)</formula>
    </cfRule>
    <cfRule type="expression" dxfId="1218" priority="750">
      <formula>IF(RIGHT(TEXT(AI211,"0.#"),1)=".",TRUE,FALSE)</formula>
    </cfRule>
  </conditionalFormatting>
  <conditionalFormatting sqref="AM211">
    <cfRule type="expression" dxfId="1217" priority="747">
      <formula>IF(RIGHT(TEXT(AM211,"0.#"),1)=".",FALSE,TRUE)</formula>
    </cfRule>
    <cfRule type="expression" dxfId="1216" priority="748">
      <formula>IF(RIGHT(TEXT(AM211,"0.#"),1)=".",TRUE,FALSE)</formula>
    </cfRule>
  </conditionalFormatting>
  <conditionalFormatting sqref="AM212">
    <cfRule type="expression" dxfId="1215" priority="745">
      <formula>IF(RIGHT(TEXT(AM212,"0.#"),1)=".",FALSE,TRUE)</formula>
    </cfRule>
    <cfRule type="expression" dxfId="1214" priority="746">
      <formula>IF(RIGHT(TEXT(AM212,"0.#"),1)=".",TRUE,FALSE)</formula>
    </cfRule>
  </conditionalFormatting>
  <conditionalFormatting sqref="AM213">
    <cfRule type="expression" dxfId="1213" priority="743">
      <formula>IF(RIGHT(TEXT(AM213,"0.#"),1)=".",FALSE,TRUE)</formula>
    </cfRule>
    <cfRule type="expression" dxfId="1212" priority="744">
      <formula>IF(RIGHT(TEXT(AM213,"0.#"),1)=".",TRUE,FALSE)</formula>
    </cfRule>
  </conditionalFormatting>
  <conditionalFormatting sqref="AL361:AO388">
    <cfRule type="expression" dxfId="1211" priority="739">
      <formula>IF(AND(AL361&gt;=0, RIGHT(TEXT(AL361,"0.#"),1)&lt;&gt;"."),TRUE,FALSE)</formula>
    </cfRule>
    <cfRule type="expression" dxfId="1210" priority="740">
      <formula>IF(AND(AL361&gt;=0, RIGHT(TEXT(AL361,"0.#"),1)="."),TRUE,FALSE)</formula>
    </cfRule>
    <cfRule type="expression" dxfId="1209" priority="741">
      <formula>IF(AND(AL361&lt;0, RIGHT(TEXT(AL361,"0.#"),1)&lt;&gt;"."),TRUE,FALSE)</formula>
    </cfRule>
    <cfRule type="expression" dxfId="1208" priority="742">
      <formula>IF(AND(AL361&lt;0, RIGHT(TEXT(AL361,"0.#"),1)="."),TRUE,FALSE)</formula>
    </cfRule>
  </conditionalFormatting>
  <conditionalFormatting sqref="AQ211:AQ213">
    <cfRule type="expression" dxfId="1207" priority="737">
      <formula>IF(RIGHT(TEXT(AQ211,"0.#"),1)=".",FALSE,TRUE)</formula>
    </cfRule>
    <cfRule type="expression" dxfId="1206" priority="738">
      <formula>IF(RIGHT(TEXT(AQ211,"0.#"),1)=".",TRUE,FALSE)</formula>
    </cfRule>
  </conditionalFormatting>
  <conditionalFormatting sqref="AU211:AU213">
    <cfRule type="expression" dxfId="1205" priority="735">
      <formula>IF(RIGHT(TEXT(AU211,"0.#"),1)=".",FALSE,TRUE)</formula>
    </cfRule>
    <cfRule type="expression" dxfId="1204" priority="736">
      <formula>IF(RIGHT(TEXT(AU211,"0.#"),1)=".",TRUE,FALSE)</formula>
    </cfRule>
  </conditionalFormatting>
  <conditionalFormatting sqref="Y361:Y388">
    <cfRule type="expression" dxfId="1203" priority="733">
      <formula>IF(RIGHT(TEXT(Y361,"0.#"),1)=".",FALSE,TRUE)</formula>
    </cfRule>
    <cfRule type="expression" dxfId="1202" priority="734">
      <formula>IF(RIGHT(TEXT(Y361,"0.#"),1)=".",TRUE,FALSE)</formula>
    </cfRule>
  </conditionalFormatting>
  <conditionalFormatting sqref="AL624:AO653">
    <cfRule type="expression" dxfId="1201" priority="729">
      <formula>IF(AND(AL624&gt;=0, RIGHT(TEXT(AL624,"0.#"),1)&lt;&gt;"."),TRUE,FALSE)</formula>
    </cfRule>
    <cfRule type="expression" dxfId="1200" priority="730">
      <formula>IF(AND(AL624&gt;=0, RIGHT(TEXT(AL624,"0.#"),1)="."),TRUE,FALSE)</formula>
    </cfRule>
    <cfRule type="expression" dxfId="1199" priority="731">
      <formula>IF(AND(AL624&lt;0, RIGHT(TEXT(AL624,"0.#"),1)&lt;&gt;"."),TRUE,FALSE)</formula>
    </cfRule>
    <cfRule type="expression" dxfId="1198" priority="732">
      <formula>IF(AND(AL624&lt;0, RIGHT(TEXT(AL624,"0.#"),1)="."),TRUE,FALSE)</formula>
    </cfRule>
  </conditionalFormatting>
  <conditionalFormatting sqref="Y624:Y653">
    <cfRule type="expression" dxfId="1197" priority="727">
      <formula>IF(RIGHT(TEXT(Y624,"0.#"),1)=".",FALSE,TRUE)</formula>
    </cfRule>
    <cfRule type="expression" dxfId="1196" priority="728">
      <formula>IF(RIGHT(TEXT(Y624,"0.#"),1)=".",TRUE,FALSE)</formula>
    </cfRule>
  </conditionalFormatting>
  <conditionalFormatting sqref="AL359:AO360">
    <cfRule type="expression" dxfId="1195" priority="723">
      <formula>IF(AND(AL359&gt;=0, RIGHT(TEXT(AL359,"0.#"),1)&lt;&gt;"."),TRUE,FALSE)</formula>
    </cfRule>
    <cfRule type="expression" dxfId="1194" priority="724">
      <formula>IF(AND(AL359&gt;=0, RIGHT(TEXT(AL359,"0.#"),1)="."),TRUE,FALSE)</formula>
    </cfRule>
    <cfRule type="expression" dxfId="1193" priority="725">
      <formula>IF(AND(AL359&lt;0, RIGHT(TEXT(AL359,"0.#"),1)&lt;&gt;"."),TRUE,FALSE)</formula>
    </cfRule>
    <cfRule type="expression" dxfId="1192" priority="726">
      <formula>IF(AND(AL359&lt;0, RIGHT(TEXT(AL359,"0.#"),1)="."),TRUE,FALSE)</formula>
    </cfRule>
  </conditionalFormatting>
  <conditionalFormatting sqref="Y359:Y360">
    <cfRule type="expression" dxfId="1191" priority="721">
      <formula>IF(RIGHT(TEXT(Y359,"0.#"),1)=".",FALSE,TRUE)</formula>
    </cfRule>
    <cfRule type="expression" dxfId="1190" priority="722">
      <formula>IF(RIGHT(TEXT(Y359,"0.#"),1)=".",TRUE,FALSE)</formula>
    </cfRule>
  </conditionalFormatting>
  <conditionalFormatting sqref="Y394:Y421">
    <cfRule type="expression" dxfId="1189" priority="659">
      <formula>IF(RIGHT(TEXT(Y394,"0.#"),1)=".",FALSE,TRUE)</formula>
    </cfRule>
    <cfRule type="expression" dxfId="1188" priority="660">
      <formula>IF(RIGHT(TEXT(Y394,"0.#"),1)=".",TRUE,FALSE)</formula>
    </cfRule>
  </conditionalFormatting>
  <conditionalFormatting sqref="Y392:Y393">
    <cfRule type="expression" dxfId="1187" priority="653">
      <formula>IF(RIGHT(TEXT(Y392,"0.#"),1)=".",FALSE,TRUE)</formula>
    </cfRule>
    <cfRule type="expression" dxfId="1186" priority="654">
      <formula>IF(RIGHT(TEXT(Y392,"0.#"),1)=".",TRUE,FALSE)</formula>
    </cfRule>
  </conditionalFormatting>
  <conditionalFormatting sqref="Y427:Y454">
    <cfRule type="expression" dxfId="1185" priority="647">
      <formula>IF(RIGHT(TEXT(Y427,"0.#"),1)=".",FALSE,TRUE)</formula>
    </cfRule>
    <cfRule type="expression" dxfId="1184" priority="648">
      <formula>IF(RIGHT(TEXT(Y427,"0.#"),1)=".",TRUE,FALSE)</formula>
    </cfRule>
  </conditionalFormatting>
  <conditionalFormatting sqref="Y425:Y426">
    <cfRule type="expression" dxfId="1183" priority="641">
      <formula>IF(RIGHT(TEXT(Y425,"0.#"),1)=".",FALSE,TRUE)</formula>
    </cfRule>
    <cfRule type="expression" dxfId="1182" priority="642">
      <formula>IF(RIGHT(TEXT(Y425,"0.#"),1)=".",TRUE,FALSE)</formula>
    </cfRule>
  </conditionalFormatting>
  <conditionalFormatting sqref="Y460:Y487">
    <cfRule type="expression" dxfId="1181" priority="635">
      <formula>IF(RIGHT(TEXT(Y460,"0.#"),1)=".",FALSE,TRUE)</formula>
    </cfRule>
    <cfRule type="expression" dxfId="1180" priority="636">
      <formula>IF(RIGHT(TEXT(Y460,"0.#"),1)=".",TRUE,FALSE)</formula>
    </cfRule>
  </conditionalFormatting>
  <conditionalFormatting sqref="Y458:Y459">
    <cfRule type="expression" dxfId="1179" priority="629">
      <formula>IF(RIGHT(TEXT(Y458,"0.#"),1)=".",FALSE,TRUE)</formula>
    </cfRule>
    <cfRule type="expression" dxfId="1178" priority="630">
      <formula>IF(RIGHT(TEXT(Y458,"0.#"),1)=".",TRUE,FALSE)</formula>
    </cfRule>
  </conditionalFormatting>
  <conditionalFormatting sqref="Y493:Y520">
    <cfRule type="expression" dxfId="1177" priority="623">
      <formula>IF(RIGHT(TEXT(Y493,"0.#"),1)=".",FALSE,TRUE)</formula>
    </cfRule>
    <cfRule type="expression" dxfId="1176" priority="624">
      <formula>IF(RIGHT(TEXT(Y493,"0.#"),1)=".",TRUE,FALSE)</formula>
    </cfRule>
  </conditionalFormatting>
  <conditionalFormatting sqref="Y491:Y492">
    <cfRule type="expression" dxfId="1175" priority="617">
      <formula>IF(RIGHT(TEXT(Y491,"0.#"),1)=".",FALSE,TRUE)</formula>
    </cfRule>
    <cfRule type="expression" dxfId="1174" priority="618">
      <formula>IF(RIGHT(TEXT(Y491,"0.#"),1)=".",TRUE,FALSE)</formula>
    </cfRule>
  </conditionalFormatting>
  <conditionalFormatting sqref="Y526:Y553">
    <cfRule type="expression" dxfId="1173" priority="611">
      <formula>IF(RIGHT(TEXT(Y526,"0.#"),1)=".",FALSE,TRUE)</formula>
    </cfRule>
    <cfRule type="expression" dxfId="1172" priority="612">
      <formula>IF(RIGHT(TEXT(Y526,"0.#"),1)=".",TRUE,FALSE)</formula>
    </cfRule>
  </conditionalFormatting>
  <conditionalFormatting sqref="P24">
    <cfRule type="expression" dxfId="1171" priority="713">
      <formula>IF(RIGHT(TEXT(P24,"0.#"),1)=".",FALSE,TRUE)</formula>
    </cfRule>
    <cfRule type="expression" dxfId="1170" priority="714">
      <formula>IF(RIGHT(TEXT(P24,"0.#"),1)=".",TRUE,FALSE)</formula>
    </cfRule>
  </conditionalFormatting>
  <conditionalFormatting sqref="P25:P28">
    <cfRule type="expression" dxfId="1169" priority="711">
      <formula>IF(RIGHT(TEXT(P25,"0.#"),1)=".",FALSE,TRUE)</formula>
    </cfRule>
    <cfRule type="expression" dxfId="1168" priority="712">
      <formula>IF(RIGHT(TEXT(P25,"0.#"),1)=".",TRUE,FALSE)</formula>
    </cfRule>
  </conditionalFormatting>
  <conditionalFormatting sqref="P29">
    <cfRule type="expression" dxfId="1167" priority="709">
      <formula>IF(RIGHT(TEXT(P29,"0.#"),1)=".",FALSE,TRUE)</formula>
    </cfRule>
    <cfRule type="expression" dxfId="1166" priority="710">
      <formula>IF(RIGHT(TEXT(P29,"0.#"),1)=".",TRUE,FALSE)</formula>
    </cfRule>
  </conditionalFormatting>
  <conditionalFormatting sqref="AE203">
    <cfRule type="expression" dxfId="1165" priority="707">
      <formula>IF(RIGHT(TEXT(AE203,"0.#"),1)=".",FALSE,TRUE)</formula>
    </cfRule>
    <cfRule type="expression" dxfId="1164" priority="708">
      <formula>IF(RIGHT(TEXT(AE203,"0.#"),1)=".",TRUE,FALSE)</formula>
    </cfRule>
  </conditionalFormatting>
  <conditionalFormatting sqref="AE204">
    <cfRule type="expression" dxfId="1163" priority="705">
      <formula>IF(RIGHT(TEXT(AE204,"0.#"),1)=".",FALSE,TRUE)</formula>
    </cfRule>
    <cfRule type="expression" dxfId="1162" priority="706">
      <formula>IF(RIGHT(TEXT(AE204,"0.#"),1)=".",TRUE,FALSE)</formula>
    </cfRule>
  </conditionalFormatting>
  <conditionalFormatting sqref="AE205">
    <cfRule type="expression" dxfId="1161" priority="703">
      <formula>IF(RIGHT(TEXT(AE205,"0.#"),1)=".",FALSE,TRUE)</formula>
    </cfRule>
    <cfRule type="expression" dxfId="1160" priority="704">
      <formula>IF(RIGHT(TEXT(AE205,"0.#"),1)=".",TRUE,FALSE)</formula>
    </cfRule>
  </conditionalFormatting>
  <conditionalFormatting sqref="AI205">
    <cfRule type="expression" dxfId="1159" priority="701">
      <formula>IF(RIGHT(TEXT(AI205,"0.#"),1)=".",FALSE,TRUE)</formula>
    </cfRule>
    <cfRule type="expression" dxfId="1158" priority="702">
      <formula>IF(RIGHT(TEXT(AI205,"0.#"),1)=".",TRUE,FALSE)</formula>
    </cfRule>
  </conditionalFormatting>
  <conditionalFormatting sqref="AI204">
    <cfRule type="expression" dxfId="1157" priority="699">
      <formula>IF(RIGHT(TEXT(AI204,"0.#"),1)=".",FALSE,TRUE)</formula>
    </cfRule>
    <cfRule type="expression" dxfId="1156" priority="700">
      <formula>IF(RIGHT(TEXT(AI204,"0.#"),1)=".",TRUE,FALSE)</formula>
    </cfRule>
  </conditionalFormatting>
  <conditionalFormatting sqref="AI203">
    <cfRule type="expression" dxfId="1155" priority="697">
      <formula>IF(RIGHT(TEXT(AI203,"0.#"),1)=".",FALSE,TRUE)</formula>
    </cfRule>
    <cfRule type="expression" dxfId="1154" priority="698">
      <formula>IF(RIGHT(TEXT(AI203,"0.#"),1)=".",TRUE,FALSE)</formula>
    </cfRule>
  </conditionalFormatting>
  <conditionalFormatting sqref="AM203">
    <cfRule type="expression" dxfId="1153" priority="695">
      <formula>IF(RIGHT(TEXT(AM203,"0.#"),1)=".",FALSE,TRUE)</formula>
    </cfRule>
    <cfRule type="expression" dxfId="1152" priority="696">
      <formula>IF(RIGHT(TEXT(AM203,"0.#"),1)=".",TRUE,FALSE)</formula>
    </cfRule>
  </conditionalFormatting>
  <conditionalFormatting sqref="AM204">
    <cfRule type="expression" dxfId="1151" priority="693">
      <formula>IF(RIGHT(TEXT(AM204,"0.#"),1)=".",FALSE,TRUE)</formula>
    </cfRule>
    <cfRule type="expression" dxfId="1150" priority="694">
      <formula>IF(RIGHT(TEXT(AM204,"0.#"),1)=".",TRUE,FALSE)</formula>
    </cfRule>
  </conditionalFormatting>
  <conditionalFormatting sqref="AM205">
    <cfRule type="expression" dxfId="1149" priority="691">
      <formula>IF(RIGHT(TEXT(AM205,"0.#"),1)=".",FALSE,TRUE)</formula>
    </cfRule>
    <cfRule type="expression" dxfId="1148" priority="692">
      <formula>IF(RIGHT(TEXT(AM205,"0.#"),1)=".",TRUE,FALSE)</formula>
    </cfRule>
  </conditionalFormatting>
  <conditionalFormatting sqref="AQ203:AQ205">
    <cfRule type="expression" dxfId="1147" priority="689">
      <formula>IF(RIGHT(TEXT(AQ203,"0.#"),1)=".",FALSE,TRUE)</formula>
    </cfRule>
    <cfRule type="expression" dxfId="1146" priority="690">
      <formula>IF(RIGHT(TEXT(AQ203,"0.#"),1)=".",TRUE,FALSE)</formula>
    </cfRule>
  </conditionalFormatting>
  <conditionalFormatting sqref="AU203:AU205">
    <cfRule type="expression" dxfId="1145" priority="687">
      <formula>IF(RIGHT(TEXT(AU203,"0.#"),1)=".",FALSE,TRUE)</formula>
    </cfRule>
    <cfRule type="expression" dxfId="1144" priority="688">
      <formula>IF(RIGHT(TEXT(AU203,"0.#"),1)=".",TRUE,FALSE)</formula>
    </cfRule>
  </conditionalFormatting>
  <conditionalFormatting sqref="AE206">
    <cfRule type="expression" dxfId="1143" priority="685">
      <formula>IF(RIGHT(TEXT(AE206,"0.#"),1)=".",FALSE,TRUE)</formula>
    </cfRule>
    <cfRule type="expression" dxfId="1142" priority="686">
      <formula>IF(RIGHT(TEXT(AE206,"0.#"),1)=".",TRUE,FALSE)</formula>
    </cfRule>
  </conditionalFormatting>
  <conditionalFormatting sqref="AE207">
    <cfRule type="expression" dxfId="1141" priority="683">
      <formula>IF(RIGHT(TEXT(AE207,"0.#"),1)=".",FALSE,TRUE)</formula>
    </cfRule>
    <cfRule type="expression" dxfId="1140" priority="684">
      <formula>IF(RIGHT(TEXT(AE207,"0.#"),1)=".",TRUE,FALSE)</formula>
    </cfRule>
  </conditionalFormatting>
  <conditionalFormatting sqref="AE208">
    <cfRule type="expression" dxfId="1139" priority="681">
      <formula>IF(RIGHT(TEXT(AE208,"0.#"),1)=".",FALSE,TRUE)</formula>
    </cfRule>
    <cfRule type="expression" dxfId="1138" priority="682">
      <formula>IF(RIGHT(TEXT(AE208,"0.#"),1)=".",TRUE,FALSE)</formula>
    </cfRule>
  </conditionalFormatting>
  <conditionalFormatting sqref="AI208">
    <cfRule type="expression" dxfId="1137" priority="679">
      <formula>IF(RIGHT(TEXT(AI208,"0.#"),1)=".",FALSE,TRUE)</formula>
    </cfRule>
    <cfRule type="expression" dxfId="1136" priority="680">
      <formula>IF(RIGHT(TEXT(AI208,"0.#"),1)=".",TRUE,FALSE)</formula>
    </cfRule>
  </conditionalFormatting>
  <conditionalFormatting sqref="AI207">
    <cfRule type="expression" dxfId="1135" priority="677">
      <formula>IF(RIGHT(TEXT(AI207,"0.#"),1)=".",FALSE,TRUE)</formula>
    </cfRule>
    <cfRule type="expression" dxfId="1134" priority="678">
      <formula>IF(RIGHT(TEXT(AI207,"0.#"),1)=".",TRUE,FALSE)</formula>
    </cfRule>
  </conditionalFormatting>
  <conditionalFormatting sqref="AI206">
    <cfRule type="expression" dxfId="1133" priority="675">
      <formula>IF(RIGHT(TEXT(AI206,"0.#"),1)=".",FALSE,TRUE)</formula>
    </cfRule>
    <cfRule type="expression" dxfId="1132" priority="676">
      <formula>IF(RIGHT(TEXT(AI206,"0.#"),1)=".",TRUE,FALSE)</formula>
    </cfRule>
  </conditionalFormatting>
  <conditionalFormatting sqref="AM206">
    <cfRule type="expression" dxfId="1131" priority="673">
      <formula>IF(RIGHT(TEXT(AM206,"0.#"),1)=".",FALSE,TRUE)</formula>
    </cfRule>
    <cfRule type="expression" dxfId="1130" priority="674">
      <formula>IF(RIGHT(TEXT(AM206,"0.#"),1)=".",TRUE,FALSE)</formula>
    </cfRule>
  </conditionalFormatting>
  <conditionalFormatting sqref="AM207">
    <cfRule type="expression" dxfId="1129" priority="671">
      <formula>IF(RIGHT(TEXT(AM207,"0.#"),1)=".",FALSE,TRUE)</formula>
    </cfRule>
    <cfRule type="expression" dxfId="1128" priority="672">
      <formula>IF(RIGHT(TEXT(AM207,"0.#"),1)=".",TRUE,FALSE)</formula>
    </cfRule>
  </conditionalFormatting>
  <conditionalFormatting sqref="AM208">
    <cfRule type="expression" dxfId="1127" priority="669">
      <formula>IF(RIGHT(TEXT(AM208,"0.#"),1)=".",FALSE,TRUE)</formula>
    </cfRule>
    <cfRule type="expression" dxfId="1126" priority="670">
      <formula>IF(RIGHT(TEXT(AM208,"0.#"),1)=".",TRUE,FALSE)</formula>
    </cfRule>
  </conditionalFormatting>
  <conditionalFormatting sqref="AQ206:AQ208">
    <cfRule type="expression" dxfId="1125" priority="667">
      <formula>IF(RIGHT(TEXT(AQ206,"0.#"),1)=".",FALSE,TRUE)</formula>
    </cfRule>
    <cfRule type="expression" dxfId="1124" priority="668">
      <formula>IF(RIGHT(TEXT(AQ206,"0.#"),1)=".",TRUE,FALSE)</formula>
    </cfRule>
  </conditionalFormatting>
  <conditionalFormatting sqref="AU206:AU208">
    <cfRule type="expression" dxfId="1123" priority="665">
      <formula>IF(RIGHT(TEXT(AU206,"0.#"),1)=".",FALSE,TRUE)</formula>
    </cfRule>
    <cfRule type="expression" dxfId="1122" priority="666">
      <formula>IF(RIGHT(TEXT(AU206,"0.#"),1)=".",TRUE,FALSE)</formula>
    </cfRule>
  </conditionalFormatting>
  <conditionalFormatting sqref="AL394:AO421">
    <cfRule type="expression" dxfId="1121" priority="661">
      <formula>IF(AND(AL394&gt;=0, RIGHT(TEXT(AL394,"0.#"),1)&lt;&gt;"."),TRUE,FALSE)</formula>
    </cfRule>
    <cfRule type="expression" dxfId="1120" priority="662">
      <formula>IF(AND(AL394&gt;=0, RIGHT(TEXT(AL394,"0.#"),1)="."),TRUE,FALSE)</formula>
    </cfRule>
    <cfRule type="expression" dxfId="1119" priority="663">
      <formula>IF(AND(AL394&lt;0, RIGHT(TEXT(AL394,"0.#"),1)&lt;&gt;"."),TRUE,FALSE)</formula>
    </cfRule>
    <cfRule type="expression" dxfId="1118" priority="664">
      <formula>IF(AND(AL394&lt;0, RIGHT(TEXT(AL394,"0.#"),1)="."),TRUE,FALSE)</formula>
    </cfRule>
  </conditionalFormatting>
  <conditionalFormatting sqref="AL392:AO393">
    <cfRule type="expression" dxfId="1117" priority="655">
      <formula>IF(AND(AL392&gt;=0, RIGHT(TEXT(AL392,"0.#"),1)&lt;&gt;"."),TRUE,FALSE)</formula>
    </cfRule>
    <cfRule type="expression" dxfId="1116" priority="656">
      <formula>IF(AND(AL392&gt;=0, RIGHT(TEXT(AL392,"0.#"),1)="."),TRUE,FALSE)</formula>
    </cfRule>
    <cfRule type="expression" dxfId="1115" priority="657">
      <formula>IF(AND(AL392&lt;0, RIGHT(TEXT(AL392,"0.#"),1)&lt;&gt;"."),TRUE,FALSE)</formula>
    </cfRule>
    <cfRule type="expression" dxfId="1114" priority="658">
      <formula>IF(AND(AL392&lt;0, RIGHT(TEXT(AL392,"0.#"),1)="."),TRUE,FALSE)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26:AO553">
    <cfRule type="expression" dxfId="1089" priority="613">
      <formula>IF(AND(AL526&gt;=0, RIGHT(TEXT(AL526,"0.#"),1)&lt;&gt;"."),TRUE,FALSE)</formula>
    </cfRule>
    <cfRule type="expression" dxfId="1088" priority="614">
      <formula>IF(AND(AL526&gt;=0, RIGHT(TEXT(AL526,"0.#"),1)="."),TRUE,FALSE)</formula>
    </cfRule>
    <cfRule type="expression" dxfId="1087" priority="615">
      <formula>IF(AND(AL526&lt;0, RIGHT(TEXT(AL526,"0.#"),1)&lt;&gt;"."),TRUE,FALSE)</formula>
    </cfRule>
    <cfRule type="expression" dxfId="1086" priority="616">
      <formula>IF(AND(AL526&lt;0, RIGHT(TEXT(AL526,"0.#"),1)="."),TRUE,FALSE)</formula>
    </cfRule>
  </conditionalFormatting>
  <conditionalFormatting sqref="AL524:AO525">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16383" man="1"/>
    <brk id="238"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487</v>
      </c>
      <c r="AA1" s="29" t="s">
        <v>74</v>
      </c>
      <c r="AB1" s="29" t="s">
        <v>488</v>
      </c>
      <c r="AC1" s="29" t="s">
        <v>31</v>
      </c>
      <c r="AD1" s="28"/>
      <c r="AE1" s="29" t="s">
        <v>43</v>
      </c>
      <c r="AF1" s="30"/>
      <c r="AG1" s="51" t="s">
        <v>223</v>
      </c>
      <c r="AI1" s="51" t="s">
        <v>226</v>
      </c>
      <c r="AK1" s="51" t="s">
        <v>231</v>
      </c>
      <c r="AM1" s="77"/>
      <c r="AN1" s="77"/>
      <c r="AP1" s="28" t="s">
        <v>310</v>
      </c>
    </row>
    <row r="2" spans="1:42" ht="13.5" customHeight="1" x14ac:dyDescent="0.15">
      <c r="A2" s="14" t="s">
        <v>77</v>
      </c>
      <c r="B2" s="15"/>
      <c r="C2" s="13" t="str">
        <f>IF(B2="","",A2)</f>
        <v/>
      </c>
      <c r="D2" s="13" t="str">
        <f>IF(C2="","",IF(D1&lt;&gt;"",CONCATENATE(D1,"、",C2),C2))</f>
        <v/>
      </c>
      <c r="F2" s="12" t="s">
        <v>64</v>
      </c>
      <c r="G2" s="17" t="s">
        <v>674</v>
      </c>
      <c r="H2" s="13" t="str">
        <f>IF(G2="","",F2)</f>
        <v>一般会計</v>
      </c>
      <c r="I2" s="13" t="str">
        <f>IF(H2="","",IF(I1&lt;&gt;"",CONCATENATE(I1,"、",H2),H2))</f>
        <v>一般会計</v>
      </c>
      <c r="K2" s="14" t="s">
        <v>94</v>
      </c>
      <c r="L2" s="15"/>
      <c r="M2" s="13" t="str">
        <f>IF(L2="","",K2)</f>
        <v/>
      </c>
      <c r="N2" s="13" t="str">
        <f>IF(M2="","",IF(N1&lt;&gt;"",CONCATENATE(N1,"、",M2),M2))</f>
        <v/>
      </c>
      <c r="O2" s="13"/>
      <c r="P2" s="12" t="s">
        <v>66</v>
      </c>
      <c r="Q2" s="17" t="s">
        <v>674</v>
      </c>
      <c r="R2" s="13" t="str">
        <f>IF(Q2="","",P2)</f>
        <v>直接実施</v>
      </c>
      <c r="S2" s="13" t="str">
        <f>IF(R2="","",IF(S1&lt;&gt;"",CONCATENATE(S1,"、",R2),R2))</f>
        <v>直接実施</v>
      </c>
      <c r="T2" s="13"/>
      <c r="U2" s="93">
        <v>21</v>
      </c>
      <c r="W2" s="32" t="s">
        <v>165</v>
      </c>
      <c r="Y2" s="32" t="s">
        <v>60</v>
      </c>
      <c r="Z2" s="32" t="s">
        <v>60</v>
      </c>
      <c r="AA2" s="86" t="s">
        <v>357</v>
      </c>
      <c r="AB2" s="86" t="s">
        <v>582</v>
      </c>
      <c r="AC2" s="87" t="s">
        <v>126</v>
      </c>
      <c r="AD2" s="28"/>
      <c r="AE2" s="43" t="s">
        <v>161</v>
      </c>
      <c r="AF2" s="30"/>
      <c r="AG2" s="53" t="s">
        <v>322</v>
      </c>
      <c r="AI2" s="51" t="s">
        <v>354</v>
      </c>
      <c r="AK2" s="51" t="s">
        <v>232</v>
      </c>
      <c r="AM2" s="77"/>
      <c r="AN2" s="77"/>
      <c r="AP2" s="53" t="s">
        <v>322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613</v>
      </c>
      <c r="W3" s="32" t="s">
        <v>137</v>
      </c>
      <c r="Y3" s="32" t="s">
        <v>61</v>
      </c>
      <c r="Z3" s="32" t="s">
        <v>489</v>
      </c>
      <c r="AA3" s="86" t="s">
        <v>455</v>
      </c>
      <c r="AB3" s="86" t="s">
        <v>583</v>
      </c>
      <c r="AC3" s="87" t="s">
        <v>127</v>
      </c>
      <c r="AD3" s="28"/>
      <c r="AE3" s="43" t="s">
        <v>162</v>
      </c>
      <c r="AF3" s="30"/>
      <c r="AG3" s="53" t="s">
        <v>323</v>
      </c>
      <c r="AI3" s="51" t="s">
        <v>225</v>
      </c>
      <c r="AK3" s="51" t="str">
        <f>CHAR(CODE(AK2)+1)</f>
        <v>B</v>
      </c>
      <c r="AM3" s="77"/>
      <c r="AN3" s="77"/>
      <c r="AP3" s="53" t="s">
        <v>323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669</v>
      </c>
      <c r="W4" s="32" t="s">
        <v>138</v>
      </c>
      <c r="Y4" s="32" t="s">
        <v>362</v>
      </c>
      <c r="Z4" s="32" t="s">
        <v>490</v>
      </c>
      <c r="AA4" s="86" t="s">
        <v>456</v>
      </c>
      <c r="AB4" s="86" t="s">
        <v>584</v>
      </c>
      <c r="AC4" s="86" t="s">
        <v>128</v>
      </c>
      <c r="AD4" s="28"/>
      <c r="AE4" s="43" t="s">
        <v>163</v>
      </c>
      <c r="AF4" s="30"/>
      <c r="AG4" s="53" t="s">
        <v>324</v>
      </c>
      <c r="AI4" s="51" t="s">
        <v>227</v>
      </c>
      <c r="AK4" s="51" t="str">
        <f t="shared" ref="AK4:AK49" si="7">CHAR(CODE(AK3)+1)</f>
        <v>C</v>
      </c>
      <c r="AM4" s="77"/>
      <c r="AN4" s="77"/>
      <c r="AP4" s="53" t="s">
        <v>324</v>
      </c>
    </row>
    <row r="5" spans="1:42" ht="13.5" customHeight="1" x14ac:dyDescent="0.15">
      <c r="A5" s="14" t="s">
        <v>80</v>
      </c>
      <c r="B5" s="15" t="s">
        <v>674</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637</v>
      </c>
      <c r="Y5" s="32" t="s">
        <v>363</v>
      </c>
      <c r="Z5" s="32" t="s">
        <v>491</v>
      </c>
      <c r="AA5" s="86" t="s">
        <v>457</v>
      </c>
      <c r="AB5" s="86" t="s">
        <v>585</v>
      </c>
      <c r="AC5" s="86" t="s">
        <v>164</v>
      </c>
      <c r="AD5" s="31"/>
      <c r="AE5" s="43" t="s">
        <v>335</v>
      </c>
      <c r="AF5" s="30"/>
      <c r="AG5" s="53" t="s">
        <v>325</v>
      </c>
      <c r="AI5" s="51" t="s">
        <v>360</v>
      </c>
      <c r="AK5" s="51" t="str">
        <f t="shared" si="7"/>
        <v>D</v>
      </c>
      <c r="AP5" s="53" t="s">
        <v>325</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337</v>
      </c>
      <c r="W6" s="32" t="s">
        <v>639</v>
      </c>
      <c r="Y6" s="32" t="s">
        <v>364</v>
      </c>
      <c r="Z6" s="32" t="s">
        <v>492</v>
      </c>
      <c r="AA6" s="86" t="s">
        <v>458</v>
      </c>
      <c r="AB6" s="86" t="s">
        <v>586</v>
      </c>
      <c r="AC6" s="86" t="s">
        <v>129</v>
      </c>
      <c r="AD6" s="31"/>
      <c r="AE6" s="43" t="s">
        <v>332</v>
      </c>
      <c r="AF6" s="30"/>
      <c r="AG6" s="53" t="s">
        <v>326</v>
      </c>
      <c r="AI6" s="51" t="s">
        <v>361</v>
      </c>
      <c r="AK6" s="51" t="str">
        <f>CHAR(CODE(AK5)+1)</f>
        <v>E</v>
      </c>
      <c r="AP6" s="53" t="s">
        <v>326</v>
      </c>
    </row>
    <row r="7" spans="1:42" ht="13.5" customHeight="1" x14ac:dyDescent="0.15">
      <c r="A7" s="14" t="s">
        <v>82</v>
      </c>
      <c r="B7" s="15"/>
      <c r="C7" s="13" t="str">
        <f t="shared" si="0"/>
        <v/>
      </c>
      <c r="D7" s="13" t="str">
        <f t="shared" si="8"/>
        <v>海洋政策</v>
      </c>
      <c r="F7" s="18" t="s">
        <v>270</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365</v>
      </c>
      <c r="Z7" s="32" t="s">
        <v>493</v>
      </c>
      <c r="AA7" s="86" t="s">
        <v>459</v>
      </c>
      <c r="AB7" s="86" t="s">
        <v>587</v>
      </c>
      <c r="AC7" s="31"/>
      <c r="AD7" s="31"/>
      <c r="AE7" s="32" t="s">
        <v>129</v>
      </c>
      <c r="AF7" s="30"/>
      <c r="AG7" s="53" t="s">
        <v>327</v>
      </c>
      <c r="AH7" s="80"/>
      <c r="AI7" s="53" t="s">
        <v>350</v>
      </c>
      <c r="AK7" s="51" t="str">
        <f>CHAR(CODE(AK6)+1)</f>
        <v>F</v>
      </c>
      <c r="AP7" s="53" t="s">
        <v>327</v>
      </c>
    </row>
    <row r="8" spans="1:42" ht="13.5" customHeight="1" x14ac:dyDescent="0.15">
      <c r="A8" s="14" t="s">
        <v>83</v>
      </c>
      <c r="B8" s="15" t="s">
        <v>674</v>
      </c>
      <c r="C8" s="13" t="str">
        <f t="shared" si="0"/>
        <v>交通安全対策</v>
      </c>
      <c r="D8" s="13" t="str">
        <f t="shared" si="8"/>
        <v>海洋政策、交通安全対策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358</v>
      </c>
      <c r="W8" s="32" t="s">
        <v>140</v>
      </c>
      <c r="Y8" s="32" t="s">
        <v>366</v>
      </c>
      <c r="Z8" s="32" t="s">
        <v>494</v>
      </c>
      <c r="AA8" s="86" t="s">
        <v>460</v>
      </c>
      <c r="AB8" s="86" t="s">
        <v>588</v>
      </c>
      <c r="AC8" s="31"/>
      <c r="AD8" s="31"/>
      <c r="AE8" s="31"/>
      <c r="AF8" s="30"/>
      <c r="AG8" s="53" t="s">
        <v>328</v>
      </c>
      <c r="AI8" s="51" t="s">
        <v>351</v>
      </c>
      <c r="AK8" s="51" t="str">
        <f t="shared" si="7"/>
        <v>G</v>
      </c>
      <c r="AP8" s="53" t="s">
        <v>328</v>
      </c>
    </row>
    <row r="9" spans="1:42" ht="13.5" customHeight="1" x14ac:dyDescent="0.15">
      <c r="A9" s="14" t="s">
        <v>84</v>
      </c>
      <c r="B9" s="15"/>
      <c r="C9" s="13" t="str">
        <f t="shared" si="0"/>
        <v/>
      </c>
      <c r="D9" s="13" t="str">
        <f t="shared" si="8"/>
        <v>海洋政策、交通安全対策</v>
      </c>
      <c r="F9" s="18" t="s">
        <v>271</v>
      </c>
      <c r="G9" s="17"/>
      <c r="H9" s="13" t="str">
        <f t="shared" si="1"/>
        <v/>
      </c>
      <c r="I9" s="13" t="str">
        <f t="shared" si="5"/>
        <v>一般会計</v>
      </c>
      <c r="K9" s="14" t="s">
        <v>101</v>
      </c>
      <c r="L9" s="15"/>
      <c r="M9" s="13" t="str">
        <f t="shared" si="2"/>
        <v/>
      </c>
      <c r="N9" s="13" t="str">
        <f t="shared" si="6"/>
        <v/>
      </c>
      <c r="O9" s="13"/>
      <c r="P9" s="13"/>
      <c r="Q9" s="19"/>
      <c r="T9" s="13"/>
      <c r="U9" s="32" t="s">
        <v>359</v>
      </c>
      <c r="W9" s="32" t="s">
        <v>141</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15">
      <c r="A10" s="14" t="s">
        <v>293</v>
      </c>
      <c r="B10" s="15"/>
      <c r="C10" s="13" t="str">
        <f t="shared" si="0"/>
        <v/>
      </c>
      <c r="D10" s="13" t="str">
        <f t="shared" si="8"/>
        <v>海洋政策、交通安全対策</v>
      </c>
      <c r="F10" s="18" t="s">
        <v>108</v>
      </c>
      <c r="G10" s="17"/>
      <c r="H10" s="13" t="str">
        <f t="shared" si="1"/>
        <v/>
      </c>
      <c r="I10" s="13" t="str">
        <f t="shared" si="5"/>
        <v>一般会計</v>
      </c>
      <c r="K10" s="14" t="s">
        <v>296</v>
      </c>
      <c r="L10" s="15"/>
      <c r="M10" s="13" t="str">
        <f t="shared" si="2"/>
        <v/>
      </c>
      <c r="N10" s="13" t="str">
        <f t="shared" si="6"/>
        <v/>
      </c>
      <c r="O10" s="13"/>
      <c r="P10" s="13" t="str">
        <f>S8</f>
        <v>直接実施</v>
      </c>
      <c r="Q10" s="19"/>
      <c r="T10" s="13"/>
      <c r="W10" s="32" t="s">
        <v>142</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15">
      <c r="A11" s="14" t="s">
        <v>85</v>
      </c>
      <c r="B11" s="15"/>
      <c r="C11" s="13" t="str">
        <f t="shared" si="0"/>
        <v/>
      </c>
      <c r="D11" s="13" t="str">
        <f t="shared" si="8"/>
        <v>海洋政策、交通安全対策</v>
      </c>
      <c r="F11" s="18" t="s">
        <v>109</v>
      </c>
      <c r="G11" s="17"/>
      <c r="H11" s="13" t="str">
        <f t="shared" si="1"/>
        <v/>
      </c>
      <c r="I11" s="13" t="str">
        <f t="shared" si="5"/>
        <v>一般会計</v>
      </c>
      <c r="K11" s="14" t="s">
        <v>102</v>
      </c>
      <c r="L11" s="15" t="s">
        <v>674</v>
      </c>
      <c r="M11" s="13" t="str">
        <f t="shared" si="2"/>
        <v>その他の事項経費</v>
      </c>
      <c r="N11" s="13" t="str">
        <f t="shared" si="6"/>
        <v>その他の事項経費</v>
      </c>
      <c r="O11" s="13"/>
      <c r="P11" s="13"/>
      <c r="Q11" s="19"/>
      <c r="T11" s="13"/>
      <c r="W11" s="32" t="s">
        <v>666</v>
      </c>
      <c r="Y11" s="32" t="s">
        <v>369</v>
      </c>
      <c r="Z11" s="32" t="s">
        <v>497</v>
      </c>
      <c r="AA11" s="86" t="s">
        <v>463</v>
      </c>
      <c r="AB11" s="86" t="s">
        <v>591</v>
      </c>
      <c r="AC11" s="31"/>
      <c r="AD11" s="31"/>
      <c r="AE11" s="31"/>
      <c r="AF11" s="30"/>
      <c r="AG11" s="51" t="s">
        <v>316</v>
      </c>
      <c r="AK11" s="51" t="str">
        <f t="shared" si="7"/>
        <v>J</v>
      </c>
    </row>
    <row r="12" spans="1:42" ht="13.5" customHeight="1" x14ac:dyDescent="0.15">
      <c r="A12" s="14" t="s">
        <v>86</v>
      </c>
      <c r="B12" s="15"/>
      <c r="C12" s="13" t="str">
        <f t="shared" ref="C12:C23" si="9">IF(B12="","",A12)</f>
        <v/>
      </c>
      <c r="D12" s="13" t="str">
        <f t="shared" si="8"/>
        <v>海洋政策、交通安全対策</v>
      </c>
      <c r="F12" s="18" t="s">
        <v>110</v>
      </c>
      <c r="G12" s="17"/>
      <c r="H12" s="13" t="str">
        <f t="shared" si="1"/>
        <v/>
      </c>
      <c r="I12" s="13" t="str">
        <f t="shared" si="5"/>
        <v>一般会計</v>
      </c>
      <c r="K12" s="13"/>
      <c r="L12" s="13"/>
      <c r="O12" s="13"/>
      <c r="P12" s="13"/>
      <c r="Q12" s="19"/>
      <c r="T12" s="13"/>
      <c r="U12" s="29" t="s">
        <v>614</v>
      </c>
      <c r="W12" s="32" t="s">
        <v>143</v>
      </c>
      <c r="Y12" s="32" t="s">
        <v>370</v>
      </c>
      <c r="Z12" s="32" t="s">
        <v>498</v>
      </c>
      <c r="AA12" s="86" t="s">
        <v>464</v>
      </c>
      <c r="AB12" s="86" t="s">
        <v>592</v>
      </c>
      <c r="AC12" s="31"/>
      <c r="AD12" s="31"/>
      <c r="AE12" s="31"/>
      <c r="AF12" s="30"/>
      <c r="AG12" s="51" t="s">
        <v>314</v>
      </c>
      <c r="AK12" s="51" t="str">
        <f t="shared" si="7"/>
        <v>K</v>
      </c>
    </row>
    <row r="13" spans="1:42" ht="13.5" customHeight="1" x14ac:dyDescent="0.15">
      <c r="A13" s="14" t="s">
        <v>87</v>
      </c>
      <c r="B13" s="15"/>
      <c r="C13" s="13" t="str">
        <f t="shared" si="9"/>
        <v/>
      </c>
      <c r="D13" s="13" t="str">
        <f t="shared" si="8"/>
        <v>海洋政策、交通安全対策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371</v>
      </c>
      <c r="Z13" s="32" t="s">
        <v>499</v>
      </c>
      <c r="AA13" s="86" t="s">
        <v>465</v>
      </c>
      <c r="AB13" s="86" t="s">
        <v>593</v>
      </c>
      <c r="AC13" s="31"/>
      <c r="AD13" s="31"/>
      <c r="AE13" s="31"/>
      <c r="AF13" s="30"/>
      <c r="AG13" s="51" t="s">
        <v>315</v>
      </c>
      <c r="AK13" s="51" t="str">
        <f t="shared" si="7"/>
        <v>L</v>
      </c>
    </row>
    <row r="14" spans="1:42" ht="13.5" customHeight="1" x14ac:dyDescent="0.15">
      <c r="A14" s="14" t="s">
        <v>88</v>
      </c>
      <c r="B14" s="15"/>
      <c r="C14" s="13" t="str">
        <f t="shared" si="9"/>
        <v/>
      </c>
      <c r="D14" s="13" t="str">
        <f t="shared" si="8"/>
        <v>海洋政策、交通安全対策</v>
      </c>
      <c r="F14" s="18" t="s">
        <v>112</v>
      </c>
      <c r="G14" s="17"/>
      <c r="H14" s="13" t="str">
        <f t="shared" si="1"/>
        <v/>
      </c>
      <c r="I14" s="13" t="str">
        <f t="shared" si="5"/>
        <v>一般会計</v>
      </c>
      <c r="K14" s="13"/>
      <c r="L14" s="13"/>
      <c r="O14" s="13"/>
      <c r="P14" s="13"/>
      <c r="Q14" s="19"/>
      <c r="T14" s="13"/>
      <c r="U14" s="32" t="s">
        <v>615</v>
      </c>
      <c r="W14" s="32" t="s">
        <v>145</v>
      </c>
      <c r="Y14" s="32" t="s">
        <v>372</v>
      </c>
      <c r="Z14" s="32" t="s">
        <v>500</v>
      </c>
      <c r="AA14" s="86" t="s">
        <v>466</v>
      </c>
      <c r="AB14" s="86" t="s">
        <v>594</v>
      </c>
      <c r="AC14" s="31"/>
      <c r="AD14" s="31"/>
      <c r="AE14" s="31"/>
      <c r="AF14" s="30"/>
      <c r="AG14" s="76"/>
      <c r="AK14" s="51" t="str">
        <f t="shared" si="7"/>
        <v>M</v>
      </c>
    </row>
    <row r="15" spans="1:42" ht="13.5" customHeight="1" x14ac:dyDescent="0.15">
      <c r="A15" s="14" t="s">
        <v>89</v>
      </c>
      <c r="B15" s="15"/>
      <c r="C15" s="13" t="str">
        <f t="shared" si="9"/>
        <v/>
      </c>
      <c r="D15" s="13" t="str">
        <f t="shared" si="8"/>
        <v>海洋政策、交通安全対策</v>
      </c>
      <c r="F15" s="18" t="s">
        <v>113</v>
      </c>
      <c r="G15" s="17"/>
      <c r="H15" s="13" t="str">
        <f t="shared" si="1"/>
        <v/>
      </c>
      <c r="I15" s="13" t="str">
        <f t="shared" si="5"/>
        <v>一般会計</v>
      </c>
      <c r="K15" s="13"/>
      <c r="L15" s="13"/>
      <c r="O15" s="13"/>
      <c r="P15" s="13"/>
      <c r="Q15" s="19"/>
      <c r="T15" s="13"/>
      <c r="U15" s="32" t="s">
        <v>616</v>
      </c>
      <c r="W15" s="32" t="s">
        <v>146</v>
      </c>
      <c r="Y15" s="32" t="s">
        <v>373</v>
      </c>
      <c r="Z15" s="32" t="s">
        <v>501</v>
      </c>
      <c r="AA15" s="86" t="s">
        <v>467</v>
      </c>
      <c r="AB15" s="86" t="s">
        <v>595</v>
      </c>
      <c r="AC15" s="31"/>
      <c r="AD15" s="31"/>
      <c r="AE15" s="31"/>
      <c r="AF15" s="30"/>
      <c r="AG15" s="77"/>
      <c r="AK15" s="51" t="str">
        <f t="shared" si="7"/>
        <v>N</v>
      </c>
    </row>
    <row r="16" spans="1:42" ht="13.5" customHeight="1" x14ac:dyDescent="0.15">
      <c r="A16" s="14" t="s">
        <v>90</v>
      </c>
      <c r="B16" s="15"/>
      <c r="C16" s="13" t="str">
        <f t="shared" si="9"/>
        <v/>
      </c>
      <c r="D16" s="13" t="str">
        <f t="shared" si="8"/>
        <v>海洋政策、交通安全対策</v>
      </c>
      <c r="F16" s="18" t="s">
        <v>114</v>
      </c>
      <c r="G16" s="17"/>
      <c r="H16" s="13" t="str">
        <f t="shared" si="1"/>
        <v/>
      </c>
      <c r="I16" s="13" t="str">
        <f t="shared" si="5"/>
        <v>一般会計</v>
      </c>
      <c r="K16" s="13"/>
      <c r="L16" s="13"/>
      <c r="O16" s="13"/>
      <c r="P16" s="13"/>
      <c r="Q16" s="19"/>
      <c r="T16" s="13"/>
      <c r="U16" s="32" t="s">
        <v>617</v>
      </c>
      <c r="W16" s="32" t="s">
        <v>147</v>
      </c>
      <c r="Y16" s="32" t="s">
        <v>374</v>
      </c>
      <c r="Z16" s="32" t="s">
        <v>502</v>
      </c>
      <c r="AA16" s="86" t="s">
        <v>468</v>
      </c>
      <c r="AB16" s="86" t="s">
        <v>596</v>
      </c>
      <c r="AC16" s="31"/>
      <c r="AD16" s="31"/>
      <c r="AE16" s="31"/>
      <c r="AF16" s="30"/>
      <c r="AG16" s="77"/>
      <c r="AK16" s="51" t="str">
        <f t="shared" si="7"/>
        <v>O</v>
      </c>
    </row>
    <row r="17" spans="1:37" ht="13.5" customHeight="1" x14ac:dyDescent="0.15">
      <c r="A17" s="14" t="s">
        <v>91</v>
      </c>
      <c r="B17" s="15"/>
      <c r="C17" s="13" t="str">
        <f t="shared" si="9"/>
        <v/>
      </c>
      <c r="D17" s="13" t="str">
        <f t="shared" si="8"/>
        <v>海洋政策、交通安全対策</v>
      </c>
      <c r="F17" s="18" t="s">
        <v>115</v>
      </c>
      <c r="G17" s="17"/>
      <c r="H17" s="13" t="str">
        <f t="shared" si="1"/>
        <v/>
      </c>
      <c r="I17" s="13" t="str">
        <f t="shared" si="5"/>
        <v>一般会計</v>
      </c>
      <c r="K17" s="13"/>
      <c r="L17" s="13"/>
      <c r="O17" s="13"/>
      <c r="P17" s="13"/>
      <c r="Q17" s="19"/>
      <c r="T17" s="13"/>
      <c r="U17" s="32" t="s">
        <v>635</v>
      </c>
      <c r="W17" s="32" t="s">
        <v>148</v>
      </c>
      <c r="Y17" s="32" t="s">
        <v>375</v>
      </c>
      <c r="Z17" s="32" t="s">
        <v>503</v>
      </c>
      <c r="AA17" s="86" t="s">
        <v>469</v>
      </c>
      <c r="AB17" s="86" t="s">
        <v>597</v>
      </c>
      <c r="AC17" s="31"/>
      <c r="AD17" s="31"/>
      <c r="AE17" s="31"/>
      <c r="AF17" s="30"/>
      <c r="AG17" s="77"/>
      <c r="AK17" s="51" t="str">
        <f t="shared" si="7"/>
        <v>P</v>
      </c>
    </row>
    <row r="18" spans="1:37" ht="13.5" customHeight="1" x14ac:dyDescent="0.15">
      <c r="A18" s="14" t="s">
        <v>92</v>
      </c>
      <c r="B18" s="15"/>
      <c r="C18" s="13" t="str">
        <f t="shared" si="9"/>
        <v/>
      </c>
      <c r="D18" s="13" t="str">
        <f t="shared" si="8"/>
        <v>海洋政策、交通安全対策</v>
      </c>
      <c r="F18" s="18" t="s">
        <v>116</v>
      </c>
      <c r="G18" s="17"/>
      <c r="H18" s="13" t="str">
        <f t="shared" si="1"/>
        <v/>
      </c>
      <c r="I18" s="13" t="str">
        <f t="shared" si="5"/>
        <v>一般会計</v>
      </c>
      <c r="K18" s="13"/>
      <c r="L18" s="13"/>
      <c r="O18" s="13"/>
      <c r="P18" s="13"/>
      <c r="Q18" s="19"/>
      <c r="T18" s="13"/>
      <c r="U18" s="32" t="s">
        <v>618</v>
      </c>
      <c r="W18" s="32" t="s">
        <v>149</v>
      </c>
      <c r="Y18" s="32" t="s">
        <v>376</v>
      </c>
      <c r="Z18" s="32" t="s">
        <v>504</v>
      </c>
      <c r="AA18" s="86" t="s">
        <v>470</v>
      </c>
      <c r="AB18" s="86" t="s">
        <v>598</v>
      </c>
      <c r="AC18" s="31"/>
      <c r="AD18" s="31"/>
      <c r="AE18" s="31"/>
      <c r="AF18" s="30"/>
      <c r="AK18" s="51" t="str">
        <f t="shared" si="7"/>
        <v>Q</v>
      </c>
    </row>
    <row r="19" spans="1:37" ht="13.5" customHeight="1" x14ac:dyDescent="0.15">
      <c r="A19" s="14" t="s">
        <v>281</v>
      </c>
      <c r="B19" s="15"/>
      <c r="C19" s="13" t="str">
        <f t="shared" si="9"/>
        <v/>
      </c>
      <c r="D19" s="13" t="str">
        <f t="shared" si="8"/>
        <v>海洋政策、交通安全対策</v>
      </c>
      <c r="F19" s="18" t="s">
        <v>117</v>
      </c>
      <c r="G19" s="17"/>
      <c r="H19" s="13" t="str">
        <f t="shared" si="1"/>
        <v/>
      </c>
      <c r="I19" s="13" t="str">
        <f t="shared" si="5"/>
        <v>一般会計</v>
      </c>
      <c r="K19" s="13"/>
      <c r="L19" s="13"/>
      <c r="O19" s="13"/>
      <c r="P19" s="13"/>
      <c r="Q19" s="19"/>
      <c r="T19" s="13"/>
      <c r="U19" s="32" t="s">
        <v>619</v>
      </c>
      <c r="W19" s="32" t="s">
        <v>150</v>
      </c>
      <c r="Y19" s="32" t="s">
        <v>377</v>
      </c>
      <c r="Z19" s="32" t="s">
        <v>505</v>
      </c>
      <c r="AA19" s="86" t="s">
        <v>471</v>
      </c>
      <c r="AB19" s="86" t="s">
        <v>599</v>
      </c>
      <c r="AC19" s="31"/>
      <c r="AD19" s="31"/>
      <c r="AE19" s="31"/>
      <c r="AF19" s="30"/>
      <c r="AK19" s="51" t="str">
        <f t="shared" si="7"/>
        <v>R</v>
      </c>
    </row>
    <row r="20" spans="1:37" ht="13.5" customHeight="1" x14ac:dyDescent="0.15">
      <c r="A20" s="14" t="s">
        <v>282</v>
      </c>
      <c r="B20" s="15"/>
      <c r="C20" s="13" t="str">
        <f t="shared" si="9"/>
        <v/>
      </c>
      <c r="D20" s="13" t="str">
        <f t="shared" si="8"/>
        <v>海洋政策、交通安全対策</v>
      </c>
      <c r="F20" s="18" t="s">
        <v>280</v>
      </c>
      <c r="G20" s="17"/>
      <c r="H20" s="13" t="str">
        <f t="shared" si="1"/>
        <v/>
      </c>
      <c r="I20" s="13" t="str">
        <f t="shared" si="5"/>
        <v>一般会計</v>
      </c>
      <c r="K20" s="13"/>
      <c r="L20" s="13"/>
      <c r="O20" s="13"/>
      <c r="P20" s="13"/>
      <c r="Q20" s="19"/>
      <c r="T20" s="13"/>
      <c r="U20" s="32" t="s">
        <v>620</v>
      </c>
      <c r="W20" s="32" t="s">
        <v>151</v>
      </c>
      <c r="Y20" s="32" t="s">
        <v>378</v>
      </c>
      <c r="Z20" s="32" t="s">
        <v>506</v>
      </c>
      <c r="AA20" s="86" t="s">
        <v>472</v>
      </c>
      <c r="AB20" s="86" t="s">
        <v>600</v>
      </c>
      <c r="AC20" s="31"/>
      <c r="AD20" s="31"/>
      <c r="AE20" s="31"/>
      <c r="AF20" s="30"/>
      <c r="AK20" s="51" t="str">
        <f t="shared" si="7"/>
        <v>S</v>
      </c>
    </row>
    <row r="21" spans="1:37" ht="13.5" customHeight="1" x14ac:dyDescent="0.15">
      <c r="A21" s="14" t="s">
        <v>283</v>
      </c>
      <c r="B21" s="15"/>
      <c r="C21" s="13" t="str">
        <f t="shared" si="9"/>
        <v/>
      </c>
      <c r="D21" s="13" t="str">
        <f t="shared" si="8"/>
        <v>海洋政策、交通安全対策</v>
      </c>
      <c r="F21" s="18" t="s">
        <v>118</v>
      </c>
      <c r="G21" s="17"/>
      <c r="H21" s="13" t="str">
        <f t="shared" si="1"/>
        <v/>
      </c>
      <c r="I21" s="13" t="str">
        <f t="shared" si="5"/>
        <v>一般会計</v>
      </c>
      <c r="K21" s="13"/>
      <c r="L21" s="13"/>
      <c r="O21" s="13"/>
      <c r="P21" s="13"/>
      <c r="Q21" s="19"/>
      <c r="T21" s="13"/>
      <c r="U21" s="32" t="s">
        <v>621</v>
      </c>
      <c r="W21" s="32" t="s">
        <v>152</v>
      </c>
      <c r="Y21" s="32" t="s">
        <v>379</v>
      </c>
      <c r="Z21" s="32" t="s">
        <v>507</v>
      </c>
      <c r="AA21" s="86" t="s">
        <v>473</v>
      </c>
      <c r="AB21" s="86" t="s">
        <v>601</v>
      </c>
      <c r="AC21" s="31"/>
      <c r="AD21" s="31"/>
      <c r="AE21" s="31"/>
      <c r="AF21" s="30"/>
      <c r="AK21" s="51" t="str">
        <f t="shared" si="7"/>
        <v>T</v>
      </c>
    </row>
    <row r="22" spans="1:37" ht="13.5" customHeight="1" x14ac:dyDescent="0.15">
      <c r="A22" s="14" t="s">
        <v>284</v>
      </c>
      <c r="B22" s="15" t="s">
        <v>674</v>
      </c>
      <c r="C22" s="13" t="str">
        <f t="shared" si="9"/>
        <v>2020年東京オリパラ</v>
      </c>
      <c r="D22" s="13" t="str">
        <f>IF(C22="",D21,IF(D21&lt;&gt;"",CONCATENATE(D21,"、",C22),C22))</f>
        <v>海洋政策、交通安全対策、2020年東京オリパラ</v>
      </c>
      <c r="F22" s="18" t="s">
        <v>119</v>
      </c>
      <c r="G22" s="17"/>
      <c r="H22" s="13" t="str">
        <f t="shared" si="1"/>
        <v/>
      </c>
      <c r="I22" s="13" t="str">
        <f t="shared" si="5"/>
        <v>一般会計</v>
      </c>
      <c r="K22" s="13"/>
      <c r="L22" s="13"/>
      <c r="O22" s="13"/>
      <c r="P22" s="13"/>
      <c r="Q22" s="19"/>
      <c r="T22" s="13"/>
      <c r="U22" s="32" t="s">
        <v>668</v>
      </c>
      <c r="W22" s="32" t="s">
        <v>153</v>
      </c>
      <c r="Y22" s="32" t="s">
        <v>380</v>
      </c>
      <c r="Z22" s="32" t="s">
        <v>508</v>
      </c>
      <c r="AA22" s="86" t="s">
        <v>474</v>
      </c>
      <c r="AB22" s="86" t="s">
        <v>602</v>
      </c>
      <c r="AC22" s="31"/>
      <c r="AD22" s="31"/>
      <c r="AE22" s="31"/>
      <c r="AF22" s="30"/>
      <c r="AK22" s="51" t="str">
        <f t="shared" si="7"/>
        <v>U</v>
      </c>
    </row>
    <row r="23" spans="1:37" ht="13.5" customHeight="1" x14ac:dyDescent="0.15">
      <c r="A23" s="83" t="s">
        <v>352</v>
      </c>
      <c r="B23" s="15"/>
      <c r="C23" s="13" t="str">
        <f t="shared" si="9"/>
        <v/>
      </c>
      <c r="D23" s="13" t="str">
        <f>IF(C23="",D22,IF(D22&lt;&gt;"",CONCATENATE(D22,"、",C23),C23))</f>
        <v>海洋政策、交通安全対策、2020年東京オリパラ</v>
      </c>
      <c r="F23" s="18" t="s">
        <v>120</v>
      </c>
      <c r="G23" s="17"/>
      <c r="H23" s="13" t="str">
        <f t="shared" si="1"/>
        <v/>
      </c>
      <c r="I23" s="13" t="str">
        <f t="shared" si="5"/>
        <v>一般会計</v>
      </c>
      <c r="K23" s="13"/>
      <c r="L23" s="13"/>
      <c r="O23" s="13"/>
      <c r="P23" s="13"/>
      <c r="Q23" s="19"/>
      <c r="T23" s="13"/>
      <c r="U23" s="32" t="s">
        <v>622</v>
      </c>
      <c r="W23" s="32" t="s">
        <v>154</v>
      </c>
      <c r="Y23" s="32" t="s">
        <v>381</v>
      </c>
      <c r="Z23" s="32" t="s">
        <v>509</v>
      </c>
      <c r="AA23" s="86" t="s">
        <v>475</v>
      </c>
      <c r="AB23" s="86" t="s">
        <v>603</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623</v>
      </c>
      <c r="W24" s="32" t="s">
        <v>155</v>
      </c>
      <c r="Y24" s="32" t="s">
        <v>382</v>
      </c>
      <c r="Z24" s="32" t="s">
        <v>510</v>
      </c>
      <c r="AA24" s="86" t="s">
        <v>476</v>
      </c>
      <c r="AB24" s="86" t="s">
        <v>604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海洋政策、交通安全対策、2020年東京オリパラ</v>
      </c>
      <c r="B27" s="13"/>
      <c r="F27" s="18" t="s">
        <v>123</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233</v>
      </c>
    </row>
    <row r="29" spans="1:37" ht="13.5" customHeight="1" x14ac:dyDescent="0.15">
      <c r="A29" s="13"/>
      <c r="B29" s="13"/>
      <c r="F29" s="18" t="s">
        <v>272</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273</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274</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275</v>
      </c>
      <c r="G32" s="17"/>
      <c r="H32" s="13" t="str">
        <f t="shared" si="1"/>
        <v/>
      </c>
      <c r="I32" s="13" t="str">
        <f t="shared" si="5"/>
        <v>一般会計</v>
      </c>
      <c r="K32" s="13"/>
      <c r="L32" s="13"/>
      <c r="O32" s="13"/>
      <c r="P32" s="13"/>
      <c r="Q32" s="19"/>
      <c r="T32" s="13"/>
      <c r="U32" s="32" t="s">
        <v>631</v>
      </c>
      <c r="Y32" s="32" t="s">
        <v>390</v>
      </c>
      <c r="Z32" s="32" t="s">
        <v>518</v>
      </c>
      <c r="AA32" s="86" t="s">
        <v>62</v>
      </c>
      <c r="AB32" s="86" t="s">
        <v>62</v>
      </c>
      <c r="AC32" s="31"/>
      <c r="AD32" s="31"/>
      <c r="AE32" s="31"/>
      <c r="AF32" s="30"/>
      <c r="AK32" s="51" t="str">
        <f t="shared" si="7"/>
        <v>e</v>
      </c>
    </row>
    <row r="33" spans="1:37" ht="13.5" customHeight="1" x14ac:dyDescent="0.15">
      <c r="A33" s="13"/>
      <c r="B33" s="13"/>
      <c r="F33" s="18" t="s">
        <v>276</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279</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338</v>
      </c>
      <c r="Y41" s="32" t="s">
        <v>399</v>
      </c>
      <c r="Z41" s="32" t="s">
        <v>527</v>
      </c>
      <c r="AF41" s="30"/>
      <c r="AK41" s="51" t="str">
        <f t="shared" si="7"/>
        <v>n</v>
      </c>
    </row>
    <row r="42" spans="1:37" x14ac:dyDescent="0.15">
      <c r="A42" s="13"/>
      <c r="B42" s="13"/>
      <c r="F42" s="13"/>
      <c r="G42" s="19"/>
      <c r="K42" s="13"/>
      <c r="L42" s="13"/>
      <c r="O42" s="13"/>
      <c r="P42" s="13"/>
      <c r="Q42" s="19"/>
      <c r="T42" s="13"/>
      <c r="U42" s="32" t="s">
        <v>348</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157</v>
      </c>
      <c r="Y45" s="32" t="s">
        <v>403</v>
      </c>
      <c r="Z45" s="32" t="s">
        <v>531</v>
      </c>
      <c r="AF45" s="30"/>
      <c r="AK45" s="51" t="str">
        <f t="shared" si="7"/>
        <v>r</v>
      </c>
    </row>
    <row r="46" spans="1:37" x14ac:dyDescent="0.15">
      <c r="A46" s="13"/>
      <c r="B46" s="13"/>
      <c r="F46" s="13"/>
      <c r="G46" s="19"/>
      <c r="K46" s="13"/>
      <c r="L46" s="13"/>
      <c r="O46" s="13"/>
      <c r="P46" s="13"/>
      <c r="Q46" s="19"/>
      <c r="T46" s="13"/>
      <c r="U46" s="93" t="s">
        <v>667</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63</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356</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670</v>
      </c>
      <c r="Z100" s="32" t="s">
        <v>586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K299" sqref="K29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05" t="s">
        <v>26</v>
      </c>
      <c r="B2" s="906"/>
      <c r="C2" s="906"/>
      <c r="D2" s="906"/>
      <c r="E2" s="906"/>
      <c r="F2" s="907"/>
      <c r="G2" s="834" t="s">
        <v>863</v>
      </c>
      <c r="H2" s="835"/>
      <c r="I2" s="835"/>
      <c r="J2" s="835"/>
      <c r="K2" s="835"/>
      <c r="L2" s="835"/>
      <c r="M2" s="835"/>
      <c r="N2" s="835"/>
      <c r="O2" s="835"/>
      <c r="P2" s="835"/>
      <c r="Q2" s="835"/>
      <c r="R2" s="835"/>
      <c r="S2" s="835"/>
      <c r="T2" s="835"/>
      <c r="U2" s="835"/>
      <c r="V2" s="835"/>
      <c r="W2" s="835"/>
      <c r="X2" s="835"/>
      <c r="Y2" s="835"/>
      <c r="Z2" s="835"/>
      <c r="AA2" s="835"/>
      <c r="AB2" s="836"/>
      <c r="AC2" s="834" t="s">
        <v>318</v>
      </c>
      <c r="AD2" s="914"/>
      <c r="AE2" s="914"/>
      <c r="AF2" s="914"/>
      <c r="AG2" s="914"/>
      <c r="AH2" s="914"/>
      <c r="AI2" s="914"/>
      <c r="AJ2" s="914"/>
      <c r="AK2" s="914"/>
      <c r="AL2" s="914"/>
      <c r="AM2" s="914"/>
      <c r="AN2" s="914"/>
      <c r="AO2" s="914"/>
      <c r="AP2" s="914"/>
      <c r="AQ2" s="914"/>
      <c r="AR2" s="914"/>
      <c r="AS2" s="914"/>
      <c r="AT2" s="914"/>
      <c r="AU2" s="914"/>
      <c r="AV2" s="914"/>
      <c r="AW2" s="914"/>
      <c r="AX2" s="915"/>
      <c r="AY2">
        <f>COUNTA($G$4,$AC$4)</f>
        <v>1</v>
      </c>
    </row>
    <row r="3" spans="1:51" ht="24.75" customHeight="1" x14ac:dyDescent="0.15">
      <c r="A3" s="908"/>
      <c r="B3" s="909"/>
      <c r="C3" s="909"/>
      <c r="D3" s="909"/>
      <c r="E3" s="909"/>
      <c r="F3" s="910"/>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1</v>
      </c>
    </row>
    <row r="4" spans="1:51" ht="24.75" customHeight="1" x14ac:dyDescent="0.15">
      <c r="A4" s="908"/>
      <c r="B4" s="909"/>
      <c r="C4" s="909"/>
      <c r="D4" s="909"/>
      <c r="E4" s="909"/>
      <c r="F4" s="910"/>
      <c r="G4" s="846" t="s">
        <v>857</v>
      </c>
      <c r="H4" s="847"/>
      <c r="I4" s="847"/>
      <c r="J4" s="847"/>
      <c r="K4" s="848"/>
      <c r="L4" s="849" t="s">
        <v>860</v>
      </c>
      <c r="M4" s="850"/>
      <c r="N4" s="850"/>
      <c r="O4" s="850"/>
      <c r="P4" s="850"/>
      <c r="Q4" s="850"/>
      <c r="R4" s="850"/>
      <c r="S4" s="850"/>
      <c r="T4" s="850"/>
      <c r="U4" s="850"/>
      <c r="V4" s="850"/>
      <c r="W4" s="850"/>
      <c r="X4" s="851"/>
      <c r="Y4" s="852">
        <v>524.4</v>
      </c>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1</v>
      </c>
    </row>
    <row r="5" spans="1:51" ht="24.75" customHeight="1" x14ac:dyDescent="0.15">
      <c r="A5" s="908"/>
      <c r="B5" s="909"/>
      <c r="C5" s="909"/>
      <c r="D5" s="909"/>
      <c r="E5" s="909"/>
      <c r="F5" s="910"/>
      <c r="G5" s="819" t="s">
        <v>858</v>
      </c>
      <c r="H5" s="820"/>
      <c r="I5" s="820"/>
      <c r="J5" s="820"/>
      <c r="K5" s="821"/>
      <c r="L5" s="813" t="s">
        <v>861</v>
      </c>
      <c r="M5" s="814"/>
      <c r="N5" s="814"/>
      <c r="O5" s="814"/>
      <c r="P5" s="814"/>
      <c r="Q5" s="814"/>
      <c r="R5" s="814"/>
      <c r="S5" s="814"/>
      <c r="T5" s="814"/>
      <c r="U5" s="814"/>
      <c r="V5" s="814"/>
      <c r="W5" s="814"/>
      <c r="X5" s="815"/>
      <c r="Y5" s="816">
        <v>48</v>
      </c>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1</v>
      </c>
    </row>
    <row r="6" spans="1:51" ht="24.75" customHeight="1" x14ac:dyDescent="0.15">
      <c r="A6" s="908"/>
      <c r="B6" s="909"/>
      <c r="C6" s="909"/>
      <c r="D6" s="909"/>
      <c r="E6" s="909"/>
      <c r="F6" s="910"/>
      <c r="G6" s="819" t="s">
        <v>859</v>
      </c>
      <c r="H6" s="820"/>
      <c r="I6" s="820"/>
      <c r="J6" s="820"/>
      <c r="K6" s="821"/>
      <c r="L6" s="813" t="s">
        <v>862</v>
      </c>
      <c r="M6" s="814"/>
      <c r="N6" s="814"/>
      <c r="O6" s="814"/>
      <c r="P6" s="814"/>
      <c r="Q6" s="814"/>
      <c r="R6" s="814"/>
      <c r="S6" s="814"/>
      <c r="T6" s="814"/>
      <c r="U6" s="814"/>
      <c r="V6" s="814"/>
      <c r="W6" s="814"/>
      <c r="X6" s="815"/>
      <c r="Y6" s="816">
        <v>9.3000000000000007</v>
      </c>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1</v>
      </c>
    </row>
    <row r="7" spans="1:51" ht="24.75" customHeight="1" x14ac:dyDescent="0.15">
      <c r="A7" s="908"/>
      <c r="B7" s="909"/>
      <c r="C7" s="909"/>
      <c r="D7" s="909"/>
      <c r="E7" s="909"/>
      <c r="F7" s="910"/>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1</v>
      </c>
    </row>
    <row r="8" spans="1:51" ht="24.75" customHeight="1" x14ac:dyDescent="0.15">
      <c r="A8" s="908"/>
      <c r="B8" s="909"/>
      <c r="C8" s="909"/>
      <c r="D8" s="909"/>
      <c r="E8" s="909"/>
      <c r="F8" s="910"/>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1</v>
      </c>
    </row>
    <row r="9" spans="1:51" ht="24.75" customHeight="1" x14ac:dyDescent="0.15">
      <c r="A9" s="908"/>
      <c r="B9" s="909"/>
      <c r="C9" s="909"/>
      <c r="D9" s="909"/>
      <c r="E9" s="909"/>
      <c r="F9" s="910"/>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1</v>
      </c>
    </row>
    <row r="10" spans="1:51" ht="24.75" customHeight="1" x14ac:dyDescent="0.15">
      <c r="A10" s="908"/>
      <c r="B10" s="909"/>
      <c r="C10" s="909"/>
      <c r="D10" s="909"/>
      <c r="E10" s="909"/>
      <c r="F10" s="910"/>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1</v>
      </c>
    </row>
    <row r="11" spans="1:51" ht="24.75" customHeight="1" x14ac:dyDescent="0.15">
      <c r="A11" s="908"/>
      <c r="B11" s="909"/>
      <c r="C11" s="909"/>
      <c r="D11" s="909"/>
      <c r="E11" s="909"/>
      <c r="F11" s="910"/>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1</v>
      </c>
    </row>
    <row r="12" spans="1:51" ht="24.75" customHeight="1" x14ac:dyDescent="0.15">
      <c r="A12" s="908"/>
      <c r="B12" s="909"/>
      <c r="C12" s="909"/>
      <c r="D12" s="909"/>
      <c r="E12" s="909"/>
      <c r="F12" s="910"/>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1</v>
      </c>
    </row>
    <row r="13" spans="1:51" ht="24.75" customHeight="1" x14ac:dyDescent="0.15">
      <c r="A13" s="908"/>
      <c r="B13" s="909"/>
      <c r="C13" s="909"/>
      <c r="D13" s="909"/>
      <c r="E13" s="909"/>
      <c r="F13" s="910"/>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1</v>
      </c>
    </row>
    <row r="14" spans="1:51" ht="24.75" customHeight="1" x14ac:dyDescent="0.15">
      <c r="A14" s="908"/>
      <c r="B14" s="909"/>
      <c r="C14" s="909"/>
      <c r="D14" s="909"/>
      <c r="E14" s="909"/>
      <c r="F14" s="910"/>
      <c r="G14" s="856" t="s">
        <v>18</v>
      </c>
      <c r="H14" s="857"/>
      <c r="I14" s="857"/>
      <c r="J14" s="857"/>
      <c r="K14" s="857"/>
      <c r="L14" s="858"/>
      <c r="M14" s="859"/>
      <c r="N14" s="859"/>
      <c r="O14" s="859"/>
      <c r="P14" s="859"/>
      <c r="Q14" s="859"/>
      <c r="R14" s="859"/>
      <c r="S14" s="859"/>
      <c r="T14" s="859"/>
      <c r="U14" s="859"/>
      <c r="V14" s="859"/>
      <c r="W14" s="859"/>
      <c r="X14" s="860"/>
      <c r="Y14" s="861">
        <f>SUM(Y4:AB13)</f>
        <v>581.69999999999993</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1</v>
      </c>
    </row>
    <row r="15" spans="1:51" ht="30" hidden="1" customHeight="1" x14ac:dyDescent="0.15">
      <c r="A15" s="908"/>
      <c r="B15" s="909"/>
      <c r="C15" s="909"/>
      <c r="D15" s="909"/>
      <c r="E15" s="909"/>
      <c r="F15" s="910"/>
      <c r="G15" s="834" t="s">
        <v>239</v>
      </c>
      <c r="H15" s="835"/>
      <c r="I15" s="835"/>
      <c r="J15" s="835"/>
      <c r="K15" s="835"/>
      <c r="L15" s="835"/>
      <c r="M15" s="835"/>
      <c r="N15" s="835"/>
      <c r="O15" s="835"/>
      <c r="P15" s="835"/>
      <c r="Q15" s="835"/>
      <c r="R15" s="835"/>
      <c r="S15" s="835"/>
      <c r="T15" s="835"/>
      <c r="U15" s="835"/>
      <c r="V15" s="835"/>
      <c r="W15" s="835"/>
      <c r="X15" s="835"/>
      <c r="Y15" s="835"/>
      <c r="Z15" s="835"/>
      <c r="AA15" s="835"/>
      <c r="AB15" s="836"/>
      <c r="AC15" s="834" t="s">
        <v>240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hidden="1" customHeight="1" x14ac:dyDescent="0.15">
      <c r="A16" s="908"/>
      <c r="B16" s="909"/>
      <c r="C16" s="909"/>
      <c r="D16" s="909"/>
      <c r="E16" s="909"/>
      <c r="F16" s="910"/>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hidden="1" customHeight="1" x14ac:dyDescent="0.15">
      <c r="A17" s="908"/>
      <c r="B17" s="909"/>
      <c r="C17" s="909"/>
      <c r="D17" s="909"/>
      <c r="E17" s="909"/>
      <c r="F17" s="910"/>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hidden="1" customHeight="1" x14ac:dyDescent="0.15">
      <c r="A18" s="908"/>
      <c r="B18" s="909"/>
      <c r="C18" s="909"/>
      <c r="D18" s="909"/>
      <c r="E18" s="909"/>
      <c r="F18" s="910"/>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hidden="1" customHeight="1" x14ac:dyDescent="0.15">
      <c r="A19" s="908"/>
      <c r="B19" s="909"/>
      <c r="C19" s="909"/>
      <c r="D19" s="909"/>
      <c r="E19" s="909"/>
      <c r="F19" s="910"/>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hidden="1" customHeight="1" x14ac:dyDescent="0.15">
      <c r="A20" s="908"/>
      <c r="B20" s="909"/>
      <c r="C20" s="909"/>
      <c r="D20" s="909"/>
      <c r="E20" s="909"/>
      <c r="F20" s="910"/>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hidden="1" customHeight="1" x14ac:dyDescent="0.15">
      <c r="A21" s="908"/>
      <c r="B21" s="909"/>
      <c r="C21" s="909"/>
      <c r="D21" s="909"/>
      <c r="E21" s="909"/>
      <c r="F21" s="910"/>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hidden="1" customHeight="1" x14ac:dyDescent="0.15">
      <c r="A22" s="908"/>
      <c r="B22" s="909"/>
      <c r="C22" s="909"/>
      <c r="D22" s="909"/>
      <c r="E22" s="909"/>
      <c r="F22" s="910"/>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hidden="1" customHeight="1" x14ac:dyDescent="0.15">
      <c r="A23" s="908"/>
      <c r="B23" s="909"/>
      <c r="C23" s="909"/>
      <c r="D23" s="909"/>
      <c r="E23" s="909"/>
      <c r="F23" s="910"/>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hidden="1" customHeight="1" x14ac:dyDescent="0.15">
      <c r="A24" s="908"/>
      <c r="B24" s="909"/>
      <c r="C24" s="909"/>
      <c r="D24" s="909"/>
      <c r="E24" s="909"/>
      <c r="F24" s="910"/>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hidden="1" customHeight="1" x14ac:dyDescent="0.15">
      <c r="A25" s="908"/>
      <c r="B25" s="909"/>
      <c r="C25" s="909"/>
      <c r="D25" s="909"/>
      <c r="E25" s="909"/>
      <c r="F25" s="910"/>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hidden="1" customHeight="1" x14ac:dyDescent="0.15">
      <c r="A26" s="908"/>
      <c r="B26" s="909"/>
      <c r="C26" s="909"/>
      <c r="D26" s="909"/>
      <c r="E26" s="909"/>
      <c r="F26" s="910"/>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hidden="1" customHeight="1" thickBot="1" x14ac:dyDescent="0.2">
      <c r="A27" s="908"/>
      <c r="B27" s="909"/>
      <c r="C27" s="909"/>
      <c r="D27" s="909"/>
      <c r="E27" s="909"/>
      <c r="F27" s="910"/>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hidden="1" customHeight="1" x14ac:dyDescent="0.15">
      <c r="A28" s="908"/>
      <c r="B28" s="909"/>
      <c r="C28" s="909"/>
      <c r="D28" s="909"/>
      <c r="E28" s="909"/>
      <c r="F28" s="910"/>
      <c r="G28" s="834" t="s">
        <v>238</v>
      </c>
      <c r="H28" s="835"/>
      <c r="I28" s="835"/>
      <c r="J28" s="835"/>
      <c r="K28" s="835"/>
      <c r="L28" s="835"/>
      <c r="M28" s="835"/>
      <c r="N28" s="835"/>
      <c r="O28" s="835"/>
      <c r="P28" s="835"/>
      <c r="Q28" s="835"/>
      <c r="R28" s="835"/>
      <c r="S28" s="835"/>
      <c r="T28" s="835"/>
      <c r="U28" s="835"/>
      <c r="V28" s="835"/>
      <c r="W28" s="835"/>
      <c r="X28" s="835"/>
      <c r="Y28" s="835"/>
      <c r="Z28" s="835"/>
      <c r="AA28" s="835"/>
      <c r="AB28" s="836"/>
      <c r="AC28" s="834" t="s">
        <v>241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hidden="1" customHeight="1" x14ac:dyDescent="0.15">
      <c r="A29" s="908"/>
      <c r="B29" s="909"/>
      <c r="C29" s="909"/>
      <c r="D29" s="909"/>
      <c r="E29" s="909"/>
      <c r="F29" s="910"/>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hidden="1" customHeight="1" x14ac:dyDescent="0.15">
      <c r="A30" s="908"/>
      <c r="B30" s="909"/>
      <c r="C30" s="909"/>
      <c r="D30" s="909"/>
      <c r="E30" s="909"/>
      <c r="F30" s="910"/>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hidden="1" customHeight="1" x14ac:dyDescent="0.15">
      <c r="A31" s="908"/>
      <c r="B31" s="909"/>
      <c r="C31" s="909"/>
      <c r="D31" s="909"/>
      <c r="E31" s="909"/>
      <c r="F31" s="910"/>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hidden="1" customHeight="1" x14ac:dyDescent="0.15">
      <c r="A32" s="908"/>
      <c r="B32" s="909"/>
      <c r="C32" s="909"/>
      <c r="D32" s="909"/>
      <c r="E32" s="909"/>
      <c r="F32" s="910"/>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hidden="1" customHeight="1" x14ac:dyDescent="0.15">
      <c r="A33" s="908"/>
      <c r="B33" s="909"/>
      <c r="C33" s="909"/>
      <c r="D33" s="909"/>
      <c r="E33" s="909"/>
      <c r="F33" s="910"/>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hidden="1" customHeight="1" x14ac:dyDescent="0.15">
      <c r="A34" s="908"/>
      <c r="B34" s="909"/>
      <c r="C34" s="909"/>
      <c r="D34" s="909"/>
      <c r="E34" s="909"/>
      <c r="F34" s="910"/>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hidden="1" customHeight="1" x14ac:dyDescent="0.15">
      <c r="A35" s="908"/>
      <c r="B35" s="909"/>
      <c r="C35" s="909"/>
      <c r="D35" s="909"/>
      <c r="E35" s="909"/>
      <c r="F35" s="910"/>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hidden="1" customHeight="1" x14ac:dyDescent="0.15">
      <c r="A36" s="908"/>
      <c r="B36" s="909"/>
      <c r="C36" s="909"/>
      <c r="D36" s="909"/>
      <c r="E36" s="909"/>
      <c r="F36" s="910"/>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hidden="1" customHeight="1" x14ac:dyDescent="0.15">
      <c r="A37" s="908"/>
      <c r="B37" s="909"/>
      <c r="C37" s="909"/>
      <c r="D37" s="909"/>
      <c r="E37" s="909"/>
      <c r="F37" s="910"/>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hidden="1" customHeight="1" x14ac:dyDescent="0.15">
      <c r="A38" s="908"/>
      <c r="B38" s="909"/>
      <c r="C38" s="909"/>
      <c r="D38" s="909"/>
      <c r="E38" s="909"/>
      <c r="F38" s="910"/>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hidden="1" customHeight="1" x14ac:dyDescent="0.15">
      <c r="A39" s="908"/>
      <c r="B39" s="909"/>
      <c r="C39" s="909"/>
      <c r="D39" s="909"/>
      <c r="E39" s="909"/>
      <c r="F39" s="910"/>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hidden="1" customHeight="1" thickBot="1" x14ac:dyDescent="0.2">
      <c r="A40" s="908"/>
      <c r="B40" s="909"/>
      <c r="C40" s="909"/>
      <c r="D40" s="909"/>
      <c r="E40" s="909"/>
      <c r="F40" s="910"/>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hidden="1" customHeight="1" x14ac:dyDescent="0.15">
      <c r="A41" s="908"/>
      <c r="B41" s="909"/>
      <c r="C41" s="909"/>
      <c r="D41" s="909"/>
      <c r="E41" s="909"/>
      <c r="F41" s="910"/>
      <c r="G41" s="834" t="s">
        <v>285</v>
      </c>
      <c r="H41" s="835"/>
      <c r="I41" s="835"/>
      <c r="J41" s="835"/>
      <c r="K41" s="835"/>
      <c r="L41" s="835"/>
      <c r="M41" s="835"/>
      <c r="N41" s="835"/>
      <c r="O41" s="835"/>
      <c r="P41" s="835"/>
      <c r="Q41" s="835"/>
      <c r="R41" s="835"/>
      <c r="S41" s="835"/>
      <c r="T41" s="835"/>
      <c r="U41" s="835"/>
      <c r="V41" s="835"/>
      <c r="W41" s="835"/>
      <c r="X41" s="835"/>
      <c r="Y41" s="835"/>
      <c r="Z41" s="835"/>
      <c r="AA41" s="835"/>
      <c r="AB41" s="836"/>
      <c r="AC41" s="834" t="s">
        <v>167</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hidden="1" customHeight="1" x14ac:dyDescent="0.15">
      <c r="A42" s="908"/>
      <c r="B42" s="909"/>
      <c r="C42" s="909"/>
      <c r="D42" s="909"/>
      <c r="E42" s="909"/>
      <c r="F42" s="910"/>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hidden="1" customHeight="1" x14ac:dyDescent="0.15">
      <c r="A43" s="908"/>
      <c r="B43" s="909"/>
      <c r="C43" s="909"/>
      <c r="D43" s="909"/>
      <c r="E43" s="909"/>
      <c r="F43" s="910"/>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hidden="1" customHeight="1" x14ac:dyDescent="0.15">
      <c r="A44" s="908"/>
      <c r="B44" s="909"/>
      <c r="C44" s="909"/>
      <c r="D44" s="909"/>
      <c r="E44" s="909"/>
      <c r="F44" s="910"/>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hidden="1" customHeight="1" x14ac:dyDescent="0.15">
      <c r="A45" s="908"/>
      <c r="B45" s="909"/>
      <c r="C45" s="909"/>
      <c r="D45" s="909"/>
      <c r="E45" s="909"/>
      <c r="F45" s="910"/>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hidden="1" customHeight="1" x14ac:dyDescent="0.15">
      <c r="A46" s="908"/>
      <c r="B46" s="909"/>
      <c r="C46" s="909"/>
      <c r="D46" s="909"/>
      <c r="E46" s="909"/>
      <c r="F46" s="910"/>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hidden="1" customHeight="1" x14ac:dyDescent="0.15">
      <c r="A47" s="908"/>
      <c r="B47" s="909"/>
      <c r="C47" s="909"/>
      <c r="D47" s="909"/>
      <c r="E47" s="909"/>
      <c r="F47" s="910"/>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hidden="1" customHeight="1" x14ac:dyDescent="0.15">
      <c r="A48" s="908"/>
      <c r="B48" s="909"/>
      <c r="C48" s="909"/>
      <c r="D48" s="909"/>
      <c r="E48" s="909"/>
      <c r="F48" s="910"/>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hidden="1" customHeight="1" x14ac:dyDescent="0.15">
      <c r="A49" s="908"/>
      <c r="B49" s="909"/>
      <c r="C49" s="909"/>
      <c r="D49" s="909"/>
      <c r="E49" s="909"/>
      <c r="F49" s="910"/>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hidden="1" customHeight="1" x14ac:dyDescent="0.15">
      <c r="A50" s="908"/>
      <c r="B50" s="909"/>
      <c r="C50" s="909"/>
      <c r="D50" s="909"/>
      <c r="E50" s="909"/>
      <c r="F50" s="910"/>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hidden="1" customHeight="1" x14ac:dyDescent="0.15">
      <c r="A51" s="908"/>
      <c r="B51" s="909"/>
      <c r="C51" s="909"/>
      <c r="D51" s="909"/>
      <c r="E51" s="909"/>
      <c r="F51" s="910"/>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hidden="1" customHeight="1" x14ac:dyDescent="0.15">
      <c r="A52" s="908"/>
      <c r="B52" s="909"/>
      <c r="C52" s="909"/>
      <c r="D52" s="909"/>
      <c r="E52" s="909"/>
      <c r="F52" s="910"/>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hidden="1" customHeight="1" thickBot="1" x14ac:dyDescent="0.2">
      <c r="A53" s="911"/>
      <c r="B53" s="912"/>
      <c r="C53" s="912"/>
      <c r="D53" s="912"/>
      <c r="E53" s="912"/>
      <c r="F53" s="913"/>
      <c r="G53" s="916" t="s">
        <v>18</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18</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4">
        <f t="shared" si="3"/>
        <v>0</v>
      </c>
    </row>
    <row r="54" spans="1:51" s="37" customFormat="1" ht="24.75" hidden="1" customHeight="1" thickBot="1" x14ac:dyDescent="0.2"/>
    <row r="55" spans="1:51" ht="30" hidden="1" customHeight="1" x14ac:dyDescent="0.15">
      <c r="A55" s="905" t="s">
        <v>26</v>
      </c>
      <c r="B55" s="906"/>
      <c r="C55" s="906"/>
      <c r="D55" s="906"/>
      <c r="E55" s="906"/>
      <c r="F55" s="907"/>
      <c r="G55" s="834" t="s">
        <v>168</v>
      </c>
      <c r="H55" s="835"/>
      <c r="I55" s="835"/>
      <c r="J55" s="835"/>
      <c r="K55" s="835"/>
      <c r="L55" s="835"/>
      <c r="M55" s="835"/>
      <c r="N55" s="835"/>
      <c r="O55" s="835"/>
      <c r="P55" s="835"/>
      <c r="Q55" s="835"/>
      <c r="R55" s="835"/>
      <c r="S55" s="835"/>
      <c r="T55" s="835"/>
      <c r="U55" s="835"/>
      <c r="V55" s="835"/>
      <c r="W55" s="835"/>
      <c r="X55" s="835"/>
      <c r="Y55" s="835"/>
      <c r="Z55" s="835"/>
      <c r="AA55" s="835"/>
      <c r="AB55" s="836"/>
      <c r="AC55" s="834" t="s">
        <v>242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hidden="1" customHeight="1" x14ac:dyDescent="0.15">
      <c r="A56" s="908"/>
      <c r="B56" s="909"/>
      <c r="C56" s="909"/>
      <c r="D56" s="909"/>
      <c r="E56" s="909"/>
      <c r="F56" s="910"/>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hidden="1" customHeight="1" x14ac:dyDescent="0.15">
      <c r="A57" s="908"/>
      <c r="B57" s="909"/>
      <c r="C57" s="909"/>
      <c r="D57" s="909"/>
      <c r="E57" s="909"/>
      <c r="F57" s="910"/>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hidden="1" customHeight="1" x14ac:dyDescent="0.15">
      <c r="A58" s="908"/>
      <c r="B58" s="909"/>
      <c r="C58" s="909"/>
      <c r="D58" s="909"/>
      <c r="E58" s="909"/>
      <c r="F58" s="910"/>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hidden="1" customHeight="1" x14ac:dyDescent="0.15">
      <c r="A59" s="908"/>
      <c r="B59" s="909"/>
      <c r="C59" s="909"/>
      <c r="D59" s="909"/>
      <c r="E59" s="909"/>
      <c r="F59" s="910"/>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hidden="1" customHeight="1" x14ac:dyDescent="0.15">
      <c r="A60" s="908"/>
      <c r="B60" s="909"/>
      <c r="C60" s="909"/>
      <c r="D60" s="909"/>
      <c r="E60" s="909"/>
      <c r="F60" s="910"/>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hidden="1" customHeight="1" x14ac:dyDescent="0.15">
      <c r="A61" s="908"/>
      <c r="B61" s="909"/>
      <c r="C61" s="909"/>
      <c r="D61" s="909"/>
      <c r="E61" s="909"/>
      <c r="F61" s="910"/>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hidden="1" customHeight="1" x14ac:dyDescent="0.15">
      <c r="A62" s="908"/>
      <c r="B62" s="909"/>
      <c r="C62" s="909"/>
      <c r="D62" s="909"/>
      <c r="E62" s="909"/>
      <c r="F62" s="910"/>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hidden="1" customHeight="1" x14ac:dyDescent="0.15">
      <c r="A63" s="908"/>
      <c r="B63" s="909"/>
      <c r="C63" s="909"/>
      <c r="D63" s="909"/>
      <c r="E63" s="909"/>
      <c r="F63" s="910"/>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hidden="1" customHeight="1" x14ac:dyDescent="0.15">
      <c r="A64" s="908"/>
      <c r="B64" s="909"/>
      <c r="C64" s="909"/>
      <c r="D64" s="909"/>
      <c r="E64" s="909"/>
      <c r="F64" s="910"/>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hidden="1" customHeight="1" x14ac:dyDescent="0.15">
      <c r="A65" s="908"/>
      <c r="B65" s="909"/>
      <c r="C65" s="909"/>
      <c r="D65" s="909"/>
      <c r="E65" s="909"/>
      <c r="F65" s="910"/>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hidden="1" customHeight="1" x14ac:dyDescent="0.15">
      <c r="A66" s="908"/>
      <c r="B66" s="909"/>
      <c r="C66" s="909"/>
      <c r="D66" s="909"/>
      <c r="E66" s="909"/>
      <c r="F66" s="910"/>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hidden="1" customHeight="1" thickBot="1" x14ac:dyDescent="0.2">
      <c r="A67" s="908"/>
      <c r="B67" s="909"/>
      <c r="C67" s="909"/>
      <c r="D67" s="909"/>
      <c r="E67" s="909"/>
      <c r="F67" s="910"/>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hidden="1" customHeight="1" x14ac:dyDescent="0.15">
      <c r="A68" s="908"/>
      <c r="B68" s="909"/>
      <c r="C68" s="909"/>
      <c r="D68" s="909"/>
      <c r="E68" s="909"/>
      <c r="F68" s="910"/>
      <c r="G68" s="834" t="s">
        <v>243</v>
      </c>
      <c r="H68" s="835"/>
      <c r="I68" s="835"/>
      <c r="J68" s="835"/>
      <c r="K68" s="835"/>
      <c r="L68" s="835"/>
      <c r="M68" s="835"/>
      <c r="N68" s="835"/>
      <c r="O68" s="835"/>
      <c r="P68" s="835"/>
      <c r="Q68" s="835"/>
      <c r="R68" s="835"/>
      <c r="S68" s="835"/>
      <c r="T68" s="835"/>
      <c r="U68" s="835"/>
      <c r="V68" s="835"/>
      <c r="W68" s="835"/>
      <c r="X68" s="835"/>
      <c r="Y68" s="835"/>
      <c r="Z68" s="835"/>
      <c r="AA68" s="835"/>
      <c r="AB68" s="836"/>
      <c r="AC68" s="834" t="s">
        <v>244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hidden="1" customHeight="1" x14ac:dyDescent="0.15">
      <c r="A69" s="908"/>
      <c r="B69" s="909"/>
      <c r="C69" s="909"/>
      <c r="D69" s="909"/>
      <c r="E69" s="909"/>
      <c r="F69" s="910"/>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hidden="1" customHeight="1" x14ac:dyDescent="0.15">
      <c r="A70" s="908"/>
      <c r="B70" s="909"/>
      <c r="C70" s="909"/>
      <c r="D70" s="909"/>
      <c r="E70" s="909"/>
      <c r="F70" s="910"/>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hidden="1" customHeight="1" x14ac:dyDescent="0.15">
      <c r="A71" s="908"/>
      <c r="B71" s="909"/>
      <c r="C71" s="909"/>
      <c r="D71" s="909"/>
      <c r="E71" s="909"/>
      <c r="F71" s="910"/>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hidden="1" customHeight="1" x14ac:dyDescent="0.15">
      <c r="A72" s="908"/>
      <c r="B72" s="909"/>
      <c r="C72" s="909"/>
      <c r="D72" s="909"/>
      <c r="E72" s="909"/>
      <c r="F72" s="910"/>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hidden="1" customHeight="1" x14ac:dyDescent="0.15">
      <c r="A73" s="908"/>
      <c r="B73" s="909"/>
      <c r="C73" s="909"/>
      <c r="D73" s="909"/>
      <c r="E73" s="909"/>
      <c r="F73" s="910"/>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hidden="1" customHeight="1" x14ac:dyDescent="0.15">
      <c r="A74" s="908"/>
      <c r="B74" s="909"/>
      <c r="C74" s="909"/>
      <c r="D74" s="909"/>
      <c r="E74" s="909"/>
      <c r="F74" s="910"/>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hidden="1" customHeight="1" x14ac:dyDescent="0.15">
      <c r="A75" s="908"/>
      <c r="B75" s="909"/>
      <c r="C75" s="909"/>
      <c r="D75" s="909"/>
      <c r="E75" s="909"/>
      <c r="F75" s="910"/>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hidden="1" customHeight="1" x14ac:dyDescent="0.15">
      <c r="A76" s="908"/>
      <c r="B76" s="909"/>
      <c r="C76" s="909"/>
      <c r="D76" s="909"/>
      <c r="E76" s="909"/>
      <c r="F76" s="910"/>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hidden="1" customHeight="1" x14ac:dyDescent="0.15">
      <c r="A77" s="908"/>
      <c r="B77" s="909"/>
      <c r="C77" s="909"/>
      <c r="D77" s="909"/>
      <c r="E77" s="909"/>
      <c r="F77" s="910"/>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hidden="1" customHeight="1" x14ac:dyDescent="0.15">
      <c r="A78" s="908"/>
      <c r="B78" s="909"/>
      <c r="C78" s="909"/>
      <c r="D78" s="909"/>
      <c r="E78" s="909"/>
      <c r="F78" s="910"/>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hidden="1" customHeight="1" x14ac:dyDescent="0.15">
      <c r="A79" s="908"/>
      <c r="B79" s="909"/>
      <c r="C79" s="909"/>
      <c r="D79" s="909"/>
      <c r="E79" s="909"/>
      <c r="F79" s="910"/>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hidden="1" customHeight="1" thickBot="1" x14ac:dyDescent="0.2">
      <c r="A80" s="908"/>
      <c r="B80" s="909"/>
      <c r="C80" s="909"/>
      <c r="D80" s="909"/>
      <c r="E80" s="909"/>
      <c r="F80" s="910"/>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hidden="1" customHeight="1" x14ac:dyDescent="0.15">
      <c r="A81" s="908"/>
      <c r="B81" s="909"/>
      <c r="C81" s="909"/>
      <c r="D81" s="909"/>
      <c r="E81" s="909"/>
      <c r="F81" s="910"/>
      <c r="G81" s="834" t="s">
        <v>245</v>
      </c>
      <c r="H81" s="835"/>
      <c r="I81" s="835"/>
      <c r="J81" s="835"/>
      <c r="K81" s="835"/>
      <c r="L81" s="835"/>
      <c r="M81" s="835"/>
      <c r="N81" s="835"/>
      <c r="O81" s="835"/>
      <c r="P81" s="835"/>
      <c r="Q81" s="835"/>
      <c r="R81" s="835"/>
      <c r="S81" s="835"/>
      <c r="T81" s="835"/>
      <c r="U81" s="835"/>
      <c r="V81" s="835"/>
      <c r="W81" s="835"/>
      <c r="X81" s="835"/>
      <c r="Y81" s="835"/>
      <c r="Z81" s="835"/>
      <c r="AA81" s="835"/>
      <c r="AB81" s="836"/>
      <c r="AC81" s="834" t="s">
        <v>246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hidden="1" customHeight="1" x14ac:dyDescent="0.15">
      <c r="A82" s="908"/>
      <c r="B82" s="909"/>
      <c r="C82" s="909"/>
      <c r="D82" s="909"/>
      <c r="E82" s="909"/>
      <c r="F82" s="910"/>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hidden="1" customHeight="1" x14ac:dyDescent="0.15">
      <c r="A83" s="908"/>
      <c r="B83" s="909"/>
      <c r="C83" s="909"/>
      <c r="D83" s="909"/>
      <c r="E83" s="909"/>
      <c r="F83" s="910"/>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hidden="1" customHeight="1" x14ac:dyDescent="0.15">
      <c r="A84" s="908"/>
      <c r="B84" s="909"/>
      <c r="C84" s="909"/>
      <c r="D84" s="909"/>
      <c r="E84" s="909"/>
      <c r="F84" s="910"/>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hidden="1" customHeight="1" x14ac:dyDescent="0.15">
      <c r="A85" s="908"/>
      <c r="B85" s="909"/>
      <c r="C85" s="909"/>
      <c r="D85" s="909"/>
      <c r="E85" s="909"/>
      <c r="F85" s="910"/>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hidden="1" customHeight="1" x14ac:dyDescent="0.15">
      <c r="A86" s="908"/>
      <c r="B86" s="909"/>
      <c r="C86" s="909"/>
      <c r="D86" s="909"/>
      <c r="E86" s="909"/>
      <c r="F86" s="910"/>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hidden="1" customHeight="1" x14ac:dyDescent="0.15">
      <c r="A87" s="908"/>
      <c r="B87" s="909"/>
      <c r="C87" s="909"/>
      <c r="D87" s="909"/>
      <c r="E87" s="909"/>
      <c r="F87" s="910"/>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hidden="1" customHeight="1" x14ac:dyDescent="0.15">
      <c r="A88" s="908"/>
      <c r="B88" s="909"/>
      <c r="C88" s="909"/>
      <c r="D88" s="909"/>
      <c r="E88" s="909"/>
      <c r="F88" s="910"/>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hidden="1" customHeight="1" x14ac:dyDescent="0.15">
      <c r="A89" s="908"/>
      <c r="B89" s="909"/>
      <c r="C89" s="909"/>
      <c r="D89" s="909"/>
      <c r="E89" s="909"/>
      <c r="F89" s="910"/>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hidden="1" customHeight="1" x14ac:dyDescent="0.15">
      <c r="A90" s="908"/>
      <c r="B90" s="909"/>
      <c r="C90" s="909"/>
      <c r="D90" s="909"/>
      <c r="E90" s="909"/>
      <c r="F90" s="910"/>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hidden="1" customHeight="1" x14ac:dyDescent="0.15">
      <c r="A91" s="908"/>
      <c r="B91" s="909"/>
      <c r="C91" s="909"/>
      <c r="D91" s="909"/>
      <c r="E91" s="909"/>
      <c r="F91" s="910"/>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hidden="1" customHeight="1" x14ac:dyDescent="0.15">
      <c r="A92" s="908"/>
      <c r="B92" s="909"/>
      <c r="C92" s="909"/>
      <c r="D92" s="909"/>
      <c r="E92" s="909"/>
      <c r="F92" s="910"/>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hidden="1" customHeight="1" thickBot="1" x14ac:dyDescent="0.2">
      <c r="A93" s="908"/>
      <c r="B93" s="909"/>
      <c r="C93" s="909"/>
      <c r="D93" s="909"/>
      <c r="E93" s="909"/>
      <c r="F93" s="910"/>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hidden="1" customHeight="1" x14ac:dyDescent="0.15">
      <c r="A94" s="908"/>
      <c r="B94" s="909"/>
      <c r="C94" s="909"/>
      <c r="D94" s="909"/>
      <c r="E94" s="909"/>
      <c r="F94" s="910"/>
      <c r="G94" s="834" t="s">
        <v>247</v>
      </c>
      <c r="H94" s="835"/>
      <c r="I94" s="835"/>
      <c r="J94" s="835"/>
      <c r="K94" s="835"/>
      <c r="L94" s="835"/>
      <c r="M94" s="835"/>
      <c r="N94" s="835"/>
      <c r="O94" s="835"/>
      <c r="P94" s="835"/>
      <c r="Q94" s="835"/>
      <c r="R94" s="835"/>
      <c r="S94" s="835"/>
      <c r="T94" s="835"/>
      <c r="U94" s="835"/>
      <c r="V94" s="835"/>
      <c r="W94" s="835"/>
      <c r="X94" s="835"/>
      <c r="Y94" s="835"/>
      <c r="Z94" s="835"/>
      <c r="AA94" s="835"/>
      <c r="AB94" s="836"/>
      <c r="AC94" s="834" t="s">
        <v>169</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hidden="1" customHeight="1" x14ac:dyDescent="0.15">
      <c r="A95" s="908"/>
      <c r="B95" s="909"/>
      <c r="C95" s="909"/>
      <c r="D95" s="909"/>
      <c r="E95" s="909"/>
      <c r="F95" s="910"/>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hidden="1" customHeight="1" x14ac:dyDescent="0.15">
      <c r="A96" s="908"/>
      <c r="B96" s="909"/>
      <c r="C96" s="909"/>
      <c r="D96" s="909"/>
      <c r="E96" s="909"/>
      <c r="F96" s="910"/>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hidden="1" customHeight="1" x14ac:dyDescent="0.15">
      <c r="A97" s="908"/>
      <c r="B97" s="909"/>
      <c r="C97" s="909"/>
      <c r="D97" s="909"/>
      <c r="E97" s="909"/>
      <c r="F97" s="910"/>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hidden="1" customHeight="1" x14ac:dyDescent="0.15">
      <c r="A98" s="908"/>
      <c r="B98" s="909"/>
      <c r="C98" s="909"/>
      <c r="D98" s="909"/>
      <c r="E98" s="909"/>
      <c r="F98" s="910"/>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hidden="1" customHeight="1" x14ac:dyDescent="0.15">
      <c r="A99" s="908"/>
      <c r="B99" s="909"/>
      <c r="C99" s="909"/>
      <c r="D99" s="909"/>
      <c r="E99" s="909"/>
      <c r="F99" s="910"/>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hidden="1" customHeight="1" x14ac:dyDescent="0.15">
      <c r="A100" s="908"/>
      <c r="B100" s="909"/>
      <c r="C100" s="909"/>
      <c r="D100" s="909"/>
      <c r="E100" s="909"/>
      <c r="F100" s="910"/>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hidden="1" customHeight="1" x14ac:dyDescent="0.15">
      <c r="A101" s="908"/>
      <c r="B101" s="909"/>
      <c r="C101" s="909"/>
      <c r="D101" s="909"/>
      <c r="E101" s="909"/>
      <c r="F101" s="910"/>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hidden="1" customHeight="1" x14ac:dyDescent="0.15">
      <c r="A102" s="908"/>
      <c r="B102" s="909"/>
      <c r="C102" s="909"/>
      <c r="D102" s="909"/>
      <c r="E102" s="909"/>
      <c r="F102" s="910"/>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hidden="1" customHeight="1" x14ac:dyDescent="0.15">
      <c r="A103" s="908"/>
      <c r="B103" s="909"/>
      <c r="C103" s="909"/>
      <c r="D103" s="909"/>
      <c r="E103" s="909"/>
      <c r="F103" s="910"/>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hidden="1" customHeight="1" x14ac:dyDescent="0.15">
      <c r="A104" s="908"/>
      <c r="B104" s="909"/>
      <c r="C104" s="909"/>
      <c r="D104" s="909"/>
      <c r="E104" s="909"/>
      <c r="F104" s="910"/>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hidden="1" customHeight="1" x14ac:dyDescent="0.15">
      <c r="A105" s="908"/>
      <c r="B105" s="909"/>
      <c r="C105" s="909"/>
      <c r="D105" s="909"/>
      <c r="E105" s="909"/>
      <c r="F105" s="910"/>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hidden="1" customHeight="1" thickBot="1" x14ac:dyDescent="0.2">
      <c r="A106" s="911"/>
      <c r="B106" s="912"/>
      <c r="C106" s="912"/>
      <c r="D106" s="912"/>
      <c r="E106" s="912"/>
      <c r="F106" s="913"/>
      <c r="G106" s="916" t="s">
        <v>18</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18</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4">
        <f t="shared" si="7"/>
        <v>0</v>
      </c>
    </row>
    <row r="107" spans="1:51" s="37" customFormat="1" ht="24.75" hidden="1" customHeight="1" thickBot="1" x14ac:dyDescent="0.2"/>
    <row r="108" spans="1:51" ht="30" hidden="1" customHeight="1" x14ac:dyDescent="0.15">
      <c r="A108" s="905" t="s">
        <v>26</v>
      </c>
      <c r="B108" s="906"/>
      <c r="C108" s="906"/>
      <c r="D108" s="906"/>
      <c r="E108" s="906"/>
      <c r="F108" s="907"/>
      <c r="G108" s="834" t="s">
        <v>170</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248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hidden="1" customHeight="1" x14ac:dyDescent="0.15">
      <c r="A109" s="908"/>
      <c r="B109" s="909"/>
      <c r="C109" s="909"/>
      <c r="D109" s="909"/>
      <c r="E109" s="909"/>
      <c r="F109" s="910"/>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hidden="1" customHeight="1" x14ac:dyDescent="0.15">
      <c r="A110" s="908"/>
      <c r="B110" s="909"/>
      <c r="C110" s="909"/>
      <c r="D110" s="909"/>
      <c r="E110" s="909"/>
      <c r="F110" s="910"/>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hidden="1" customHeight="1" x14ac:dyDescent="0.15">
      <c r="A111" s="908"/>
      <c r="B111" s="909"/>
      <c r="C111" s="909"/>
      <c r="D111" s="909"/>
      <c r="E111" s="909"/>
      <c r="F111" s="910"/>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hidden="1" customHeight="1" x14ac:dyDescent="0.15">
      <c r="A112" s="908"/>
      <c r="B112" s="909"/>
      <c r="C112" s="909"/>
      <c r="D112" s="909"/>
      <c r="E112" s="909"/>
      <c r="F112" s="910"/>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hidden="1" customHeight="1" x14ac:dyDescent="0.15">
      <c r="A113" s="908"/>
      <c r="B113" s="909"/>
      <c r="C113" s="909"/>
      <c r="D113" s="909"/>
      <c r="E113" s="909"/>
      <c r="F113" s="910"/>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hidden="1" customHeight="1" x14ac:dyDescent="0.15">
      <c r="A114" s="908"/>
      <c r="B114" s="909"/>
      <c r="C114" s="909"/>
      <c r="D114" s="909"/>
      <c r="E114" s="909"/>
      <c r="F114" s="910"/>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hidden="1" customHeight="1" x14ac:dyDescent="0.15">
      <c r="A115" s="908"/>
      <c r="B115" s="909"/>
      <c r="C115" s="909"/>
      <c r="D115" s="909"/>
      <c r="E115" s="909"/>
      <c r="F115" s="910"/>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hidden="1" customHeight="1" x14ac:dyDescent="0.15">
      <c r="A116" s="908"/>
      <c r="B116" s="909"/>
      <c r="C116" s="909"/>
      <c r="D116" s="909"/>
      <c r="E116" s="909"/>
      <c r="F116" s="910"/>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hidden="1" customHeight="1" x14ac:dyDescent="0.15">
      <c r="A117" s="908"/>
      <c r="B117" s="909"/>
      <c r="C117" s="909"/>
      <c r="D117" s="909"/>
      <c r="E117" s="909"/>
      <c r="F117" s="910"/>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hidden="1" customHeight="1" x14ac:dyDescent="0.15">
      <c r="A118" s="908"/>
      <c r="B118" s="909"/>
      <c r="C118" s="909"/>
      <c r="D118" s="909"/>
      <c r="E118" s="909"/>
      <c r="F118" s="910"/>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hidden="1" customHeight="1" x14ac:dyDescent="0.15">
      <c r="A119" s="908"/>
      <c r="B119" s="909"/>
      <c r="C119" s="909"/>
      <c r="D119" s="909"/>
      <c r="E119" s="909"/>
      <c r="F119" s="910"/>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hidden="1" customHeight="1" thickBot="1" x14ac:dyDescent="0.2">
      <c r="A120" s="908"/>
      <c r="B120" s="909"/>
      <c r="C120" s="909"/>
      <c r="D120" s="909"/>
      <c r="E120" s="909"/>
      <c r="F120" s="910"/>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hidden="1" customHeight="1" x14ac:dyDescent="0.15">
      <c r="A121" s="908"/>
      <c r="B121" s="909"/>
      <c r="C121" s="909"/>
      <c r="D121" s="909"/>
      <c r="E121" s="909"/>
      <c r="F121" s="910"/>
      <c r="G121" s="834" t="s">
        <v>249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x14ac:dyDescent="0.15">
      <c r="A122" s="908"/>
      <c r="B122" s="909"/>
      <c r="C122" s="909"/>
      <c r="D122" s="909"/>
      <c r="E122" s="909"/>
      <c r="F122" s="910"/>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hidden="1" customHeight="1" x14ac:dyDescent="0.15">
      <c r="A123" s="908"/>
      <c r="B123" s="909"/>
      <c r="C123" s="909"/>
      <c r="D123" s="909"/>
      <c r="E123" s="909"/>
      <c r="F123" s="910"/>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hidden="1" customHeight="1" x14ac:dyDescent="0.15">
      <c r="A124" s="908"/>
      <c r="B124" s="909"/>
      <c r="C124" s="909"/>
      <c r="D124" s="909"/>
      <c r="E124" s="909"/>
      <c r="F124" s="910"/>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hidden="1" customHeight="1" x14ac:dyDescent="0.15">
      <c r="A125" s="908"/>
      <c r="B125" s="909"/>
      <c r="C125" s="909"/>
      <c r="D125" s="909"/>
      <c r="E125" s="909"/>
      <c r="F125" s="910"/>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hidden="1" customHeight="1" x14ac:dyDescent="0.15">
      <c r="A126" s="908"/>
      <c r="B126" s="909"/>
      <c r="C126" s="909"/>
      <c r="D126" s="909"/>
      <c r="E126" s="909"/>
      <c r="F126" s="910"/>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hidden="1" customHeight="1" x14ac:dyDescent="0.15">
      <c r="A127" s="908"/>
      <c r="B127" s="909"/>
      <c r="C127" s="909"/>
      <c r="D127" s="909"/>
      <c r="E127" s="909"/>
      <c r="F127" s="910"/>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hidden="1" customHeight="1" x14ac:dyDescent="0.15">
      <c r="A128" s="908"/>
      <c r="B128" s="909"/>
      <c r="C128" s="909"/>
      <c r="D128" s="909"/>
      <c r="E128" s="909"/>
      <c r="F128" s="910"/>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hidden="1" customHeight="1" x14ac:dyDescent="0.15">
      <c r="A129" s="908"/>
      <c r="B129" s="909"/>
      <c r="C129" s="909"/>
      <c r="D129" s="909"/>
      <c r="E129" s="909"/>
      <c r="F129" s="910"/>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hidden="1" customHeight="1" x14ac:dyDescent="0.15">
      <c r="A130" s="908"/>
      <c r="B130" s="909"/>
      <c r="C130" s="909"/>
      <c r="D130" s="909"/>
      <c r="E130" s="909"/>
      <c r="F130" s="910"/>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hidden="1" customHeight="1" x14ac:dyDescent="0.15">
      <c r="A131" s="908"/>
      <c r="B131" s="909"/>
      <c r="C131" s="909"/>
      <c r="D131" s="909"/>
      <c r="E131" s="909"/>
      <c r="F131" s="910"/>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hidden="1" customHeight="1" x14ac:dyDescent="0.15">
      <c r="A132" s="908"/>
      <c r="B132" s="909"/>
      <c r="C132" s="909"/>
      <c r="D132" s="909"/>
      <c r="E132" s="909"/>
      <c r="F132" s="910"/>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hidden="1" customHeight="1" thickBot="1" x14ac:dyDescent="0.2">
      <c r="A133" s="908"/>
      <c r="B133" s="909"/>
      <c r="C133" s="909"/>
      <c r="D133" s="909"/>
      <c r="E133" s="909"/>
      <c r="F133" s="910"/>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hidden="1" customHeight="1" x14ac:dyDescent="0.15">
      <c r="A134" s="908"/>
      <c r="B134" s="909"/>
      <c r="C134" s="909"/>
      <c r="D134" s="909"/>
      <c r="E134" s="909"/>
      <c r="F134" s="910"/>
      <c r="G134" s="834" t="s">
        <v>251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x14ac:dyDescent="0.15">
      <c r="A135" s="908"/>
      <c r="B135" s="909"/>
      <c r="C135" s="909"/>
      <c r="D135" s="909"/>
      <c r="E135" s="909"/>
      <c r="F135" s="910"/>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hidden="1" customHeight="1" x14ac:dyDescent="0.15">
      <c r="A136" s="908"/>
      <c r="B136" s="909"/>
      <c r="C136" s="909"/>
      <c r="D136" s="909"/>
      <c r="E136" s="909"/>
      <c r="F136" s="910"/>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hidden="1" customHeight="1" x14ac:dyDescent="0.15">
      <c r="A137" s="908"/>
      <c r="B137" s="909"/>
      <c r="C137" s="909"/>
      <c r="D137" s="909"/>
      <c r="E137" s="909"/>
      <c r="F137" s="910"/>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hidden="1" customHeight="1" x14ac:dyDescent="0.15">
      <c r="A138" s="908"/>
      <c r="B138" s="909"/>
      <c r="C138" s="909"/>
      <c r="D138" s="909"/>
      <c r="E138" s="909"/>
      <c r="F138" s="910"/>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hidden="1" customHeight="1" x14ac:dyDescent="0.15">
      <c r="A139" s="908"/>
      <c r="B139" s="909"/>
      <c r="C139" s="909"/>
      <c r="D139" s="909"/>
      <c r="E139" s="909"/>
      <c r="F139" s="910"/>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hidden="1" customHeight="1" x14ac:dyDescent="0.15">
      <c r="A140" s="908"/>
      <c r="B140" s="909"/>
      <c r="C140" s="909"/>
      <c r="D140" s="909"/>
      <c r="E140" s="909"/>
      <c r="F140" s="910"/>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hidden="1" customHeight="1" x14ac:dyDescent="0.15">
      <c r="A141" s="908"/>
      <c r="B141" s="909"/>
      <c r="C141" s="909"/>
      <c r="D141" s="909"/>
      <c r="E141" s="909"/>
      <c r="F141" s="910"/>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hidden="1" customHeight="1" x14ac:dyDescent="0.15">
      <c r="A142" s="908"/>
      <c r="B142" s="909"/>
      <c r="C142" s="909"/>
      <c r="D142" s="909"/>
      <c r="E142" s="909"/>
      <c r="F142" s="910"/>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hidden="1" customHeight="1" x14ac:dyDescent="0.15">
      <c r="A143" s="908"/>
      <c r="B143" s="909"/>
      <c r="C143" s="909"/>
      <c r="D143" s="909"/>
      <c r="E143" s="909"/>
      <c r="F143" s="910"/>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hidden="1" customHeight="1" x14ac:dyDescent="0.15">
      <c r="A144" s="908"/>
      <c r="B144" s="909"/>
      <c r="C144" s="909"/>
      <c r="D144" s="909"/>
      <c r="E144" s="909"/>
      <c r="F144" s="910"/>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hidden="1" customHeight="1" x14ac:dyDescent="0.15">
      <c r="A145" s="908"/>
      <c r="B145" s="909"/>
      <c r="C145" s="909"/>
      <c r="D145" s="909"/>
      <c r="E145" s="909"/>
      <c r="F145" s="910"/>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hidden="1" customHeight="1" thickBot="1" x14ac:dyDescent="0.2">
      <c r="A146" s="908"/>
      <c r="B146" s="909"/>
      <c r="C146" s="909"/>
      <c r="D146" s="909"/>
      <c r="E146" s="909"/>
      <c r="F146" s="910"/>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hidden="1" customHeight="1" x14ac:dyDescent="0.15">
      <c r="A147" s="908"/>
      <c r="B147" s="909"/>
      <c r="C147" s="909"/>
      <c r="D147" s="909"/>
      <c r="E147" s="909"/>
      <c r="F147" s="910"/>
      <c r="G147" s="834" t="s">
        <v>253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171</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x14ac:dyDescent="0.15">
      <c r="A148" s="908"/>
      <c r="B148" s="909"/>
      <c r="C148" s="909"/>
      <c r="D148" s="909"/>
      <c r="E148" s="909"/>
      <c r="F148" s="910"/>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hidden="1" customHeight="1" x14ac:dyDescent="0.15">
      <c r="A149" s="908"/>
      <c r="B149" s="909"/>
      <c r="C149" s="909"/>
      <c r="D149" s="909"/>
      <c r="E149" s="909"/>
      <c r="F149" s="910"/>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hidden="1" customHeight="1" x14ac:dyDescent="0.15">
      <c r="A150" s="908"/>
      <c r="B150" s="909"/>
      <c r="C150" s="909"/>
      <c r="D150" s="909"/>
      <c r="E150" s="909"/>
      <c r="F150" s="910"/>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hidden="1" customHeight="1" x14ac:dyDescent="0.15">
      <c r="A151" s="908"/>
      <c r="B151" s="909"/>
      <c r="C151" s="909"/>
      <c r="D151" s="909"/>
      <c r="E151" s="909"/>
      <c r="F151" s="910"/>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hidden="1" customHeight="1" x14ac:dyDescent="0.15">
      <c r="A152" s="908"/>
      <c r="B152" s="909"/>
      <c r="C152" s="909"/>
      <c r="D152" s="909"/>
      <c r="E152" s="909"/>
      <c r="F152" s="910"/>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hidden="1" customHeight="1" x14ac:dyDescent="0.15">
      <c r="A153" s="908"/>
      <c r="B153" s="909"/>
      <c r="C153" s="909"/>
      <c r="D153" s="909"/>
      <c r="E153" s="909"/>
      <c r="F153" s="910"/>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hidden="1" customHeight="1" x14ac:dyDescent="0.15">
      <c r="A154" s="908"/>
      <c r="B154" s="909"/>
      <c r="C154" s="909"/>
      <c r="D154" s="909"/>
      <c r="E154" s="909"/>
      <c r="F154" s="910"/>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hidden="1" customHeight="1" x14ac:dyDescent="0.15">
      <c r="A155" s="908"/>
      <c r="B155" s="909"/>
      <c r="C155" s="909"/>
      <c r="D155" s="909"/>
      <c r="E155" s="909"/>
      <c r="F155" s="910"/>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hidden="1" customHeight="1" x14ac:dyDescent="0.15">
      <c r="A156" s="908"/>
      <c r="B156" s="909"/>
      <c r="C156" s="909"/>
      <c r="D156" s="909"/>
      <c r="E156" s="909"/>
      <c r="F156" s="910"/>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hidden="1" customHeight="1" x14ac:dyDescent="0.15">
      <c r="A157" s="908"/>
      <c r="B157" s="909"/>
      <c r="C157" s="909"/>
      <c r="D157" s="909"/>
      <c r="E157" s="909"/>
      <c r="F157" s="910"/>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hidden="1" customHeight="1" x14ac:dyDescent="0.15">
      <c r="A158" s="908"/>
      <c r="B158" s="909"/>
      <c r="C158" s="909"/>
      <c r="D158" s="909"/>
      <c r="E158" s="909"/>
      <c r="F158" s="910"/>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hidden="1" customHeight="1" thickBot="1" x14ac:dyDescent="0.2">
      <c r="A159" s="911"/>
      <c r="B159" s="912"/>
      <c r="C159" s="912"/>
      <c r="D159" s="912"/>
      <c r="E159" s="912"/>
      <c r="F159" s="913"/>
      <c r="G159" s="916" t="s">
        <v>18</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18</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4">
        <f t="shared" si="11"/>
        <v>0</v>
      </c>
    </row>
    <row r="160" spans="1:51" s="37" customFormat="1" ht="24.75" hidden="1" customHeight="1" thickBot="1" x14ac:dyDescent="0.2"/>
    <row r="161" spans="1:51" ht="30" hidden="1" customHeight="1" x14ac:dyDescent="0.15">
      <c r="A161" s="905" t="s">
        <v>26</v>
      </c>
      <c r="B161" s="906"/>
      <c r="C161" s="906"/>
      <c r="D161" s="906"/>
      <c r="E161" s="906"/>
      <c r="F161" s="907"/>
      <c r="G161" s="834" t="s">
        <v>172</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x14ac:dyDescent="0.15">
      <c r="A162" s="908"/>
      <c r="B162" s="909"/>
      <c r="C162" s="909"/>
      <c r="D162" s="909"/>
      <c r="E162" s="909"/>
      <c r="F162" s="910"/>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hidden="1" customHeight="1" x14ac:dyDescent="0.15">
      <c r="A163" s="908"/>
      <c r="B163" s="909"/>
      <c r="C163" s="909"/>
      <c r="D163" s="909"/>
      <c r="E163" s="909"/>
      <c r="F163" s="910"/>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hidden="1" customHeight="1" x14ac:dyDescent="0.15">
      <c r="A164" s="908"/>
      <c r="B164" s="909"/>
      <c r="C164" s="909"/>
      <c r="D164" s="909"/>
      <c r="E164" s="909"/>
      <c r="F164" s="910"/>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hidden="1" customHeight="1" x14ac:dyDescent="0.15">
      <c r="A165" s="908"/>
      <c r="B165" s="909"/>
      <c r="C165" s="909"/>
      <c r="D165" s="909"/>
      <c r="E165" s="909"/>
      <c r="F165" s="910"/>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hidden="1" customHeight="1" x14ac:dyDescent="0.15">
      <c r="A166" s="908"/>
      <c r="B166" s="909"/>
      <c r="C166" s="909"/>
      <c r="D166" s="909"/>
      <c r="E166" s="909"/>
      <c r="F166" s="910"/>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hidden="1" customHeight="1" x14ac:dyDescent="0.15">
      <c r="A167" s="908"/>
      <c r="B167" s="909"/>
      <c r="C167" s="909"/>
      <c r="D167" s="909"/>
      <c r="E167" s="909"/>
      <c r="F167" s="910"/>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hidden="1" customHeight="1" x14ac:dyDescent="0.15">
      <c r="A168" s="908"/>
      <c r="B168" s="909"/>
      <c r="C168" s="909"/>
      <c r="D168" s="909"/>
      <c r="E168" s="909"/>
      <c r="F168" s="910"/>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hidden="1" customHeight="1" x14ac:dyDescent="0.15">
      <c r="A169" s="908"/>
      <c r="B169" s="909"/>
      <c r="C169" s="909"/>
      <c r="D169" s="909"/>
      <c r="E169" s="909"/>
      <c r="F169" s="910"/>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hidden="1" customHeight="1" x14ac:dyDescent="0.15">
      <c r="A170" s="908"/>
      <c r="B170" s="909"/>
      <c r="C170" s="909"/>
      <c r="D170" s="909"/>
      <c r="E170" s="909"/>
      <c r="F170" s="910"/>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hidden="1" customHeight="1" x14ac:dyDescent="0.15">
      <c r="A171" s="908"/>
      <c r="B171" s="909"/>
      <c r="C171" s="909"/>
      <c r="D171" s="909"/>
      <c r="E171" s="909"/>
      <c r="F171" s="910"/>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hidden="1" customHeight="1" x14ac:dyDescent="0.15">
      <c r="A172" s="908"/>
      <c r="B172" s="909"/>
      <c r="C172" s="909"/>
      <c r="D172" s="909"/>
      <c r="E172" s="909"/>
      <c r="F172" s="910"/>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hidden="1" customHeight="1" thickBot="1" x14ac:dyDescent="0.2">
      <c r="A173" s="908"/>
      <c r="B173" s="909"/>
      <c r="C173" s="909"/>
      <c r="D173" s="909"/>
      <c r="E173" s="909"/>
      <c r="F173" s="910"/>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hidden="1" customHeight="1" x14ac:dyDescent="0.15">
      <c r="A174" s="908"/>
      <c r="B174" s="909"/>
      <c r="C174" s="909"/>
      <c r="D174" s="909"/>
      <c r="E174" s="909"/>
      <c r="F174" s="910"/>
      <c r="G174" s="834" t="s">
        <v>255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x14ac:dyDescent="0.15">
      <c r="A175" s="908"/>
      <c r="B175" s="909"/>
      <c r="C175" s="909"/>
      <c r="D175" s="909"/>
      <c r="E175" s="909"/>
      <c r="F175" s="910"/>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hidden="1" customHeight="1" x14ac:dyDescent="0.15">
      <c r="A176" s="908"/>
      <c r="B176" s="909"/>
      <c r="C176" s="909"/>
      <c r="D176" s="909"/>
      <c r="E176" s="909"/>
      <c r="F176" s="910"/>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hidden="1" customHeight="1" x14ac:dyDescent="0.15">
      <c r="A177" s="908"/>
      <c r="B177" s="909"/>
      <c r="C177" s="909"/>
      <c r="D177" s="909"/>
      <c r="E177" s="909"/>
      <c r="F177" s="910"/>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hidden="1" customHeight="1" x14ac:dyDescent="0.15">
      <c r="A178" s="908"/>
      <c r="B178" s="909"/>
      <c r="C178" s="909"/>
      <c r="D178" s="909"/>
      <c r="E178" s="909"/>
      <c r="F178" s="910"/>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hidden="1" customHeight="1" x14ac:dyDescent="0.15">
      <c r="A179" s="908"/>
      <c r="B179" s="909"/>
      <c r="C179" s="909"/>
      <c r="D179" s="909"/>
      <c r="E179" s="909"/>
      <c r="F179" s="910"/>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hidden="1" customHeight="1" x14ac:dyDescent="0.15">
      <c r="A180" s="908"/>
      <c r="B180" s="909"/>
      <c r="C180" s="909"/>
      <c r="D180" s="909"/>
      <c r="E180" s="909"/>
      <c r="F180" s="910"/>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hidden="1" customHeight="1" x14ac:dyDescent="0.15">
      <c r="A181" s="908"/>
      <c r="B181" s="909"/>
      <c r="C181" s="909"/>
      <c r="D181" s="909"/>
      <c r="E181" s="909"/>
      <c r="F181" s="910"/>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hidden="1" customHeight="1" x14ac:dyDescent="0.15">
      <c r="A182" s="908"/>
      <c r="B182" s="909"/>
      <c r="C182" s="909"/>
      <c r="D182" s="909"/>
      <c r="E182" s="909"/>
      <c r="F182" s="910"/>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hidden="1" customHeight="1" x14ac:dyDescent="0.15">
      <c r="A183" s="908"/>
      <c r="B183" s="909"/>
      <c r="C183" s="909"/>
      <c r="D183" s="909"/>
      <c r="E183" s="909"/>
      <c r="F183" s="910"/>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hidden="1" customHeight="1" x14ac:dyDescent="0.15">
      <c r="A184" s="908"/>
      <c r="B184" s="909"/>
      <c r="C184" s="909"/>
      <c r="D184" s="909"/>
      <c r="E184" s="909"/>
      <c r="F184" s="910"/>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hidden="1" customHeight="1" x14ac:dyDescent="0.15">
      <c r="A185" s="908"/>
      <c r="B185" s="909"/>
      <c r="C185" s="909"/>
      <c r="D185" s="909"/>
      <c r="E185" s="909"/>
      <c r="F185" s="910"/>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hidden="1" customHeight="1" thickBot="1" x14ac:dyDescent="0.2">
      <c r="A186" s="908"/>
      <c r="B186" s="909"/>
      <c r="C186" s="909"/>
      <c r="D186" s="909"/>
      <c r="E186" s="909"/>
      <c r="F186" s="910"/>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hidden="1" customHeight="1" x14ac:dyDescent="0.15">
      <c r="A187" s="908"/>
      <c r="B187" s="909"/>
      <c r="C187" s="909"/>
      <c r="D187" s="909"/>
      <c r="E187" s="909"/>
      <c r="F187" s="910"/>
      <c r="G187" s="834" t="s">
        <v>258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257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x14ac:dyDescent="0.15">
      <c r="A188" s="908"/>
      <c r="B188" s="909"/>
      <c r="C188" s="909"/>
      <c r="D188" s="909"/>
      <c r="E188" s="909"/>
      <c r="F188" s="910"/>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hidden="1" customHeight="1" x14ac:dyDescent="0.15">
      <c r="A189" s="908"/>
      <c r="B189" s="909"/>
      <c r="C189" s="909"/>
      <c r="D189" s="909"/>
      <c r="E189" s="909"/>
      <c r="F189" s="910"/>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hidden="1" customHeight="1" x14ac:dyDescent="0.15">
      <c r="A190" s="908"/>
      <c r="B190" s="909"/>
      <c r="C190" s="909"/>
      <c r="D190" s="909"/>
      <c r="E190" s="909"/>
      <c r="F190" s="910"/>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hidden="1" customHeight="1" x14ac:dyDescent="0.15">
      <c r="A191" s="908"/>
      <c r="B191" s="909"/>
      <c r="C191" s="909"/>
      <c r="D191" s="909"/>
      <c r="E191" s="909"/>
      <c r="F191" s="910"/>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hidden="1" customHeight="1" x14ac:dyDescent="0.15">
      <c r="A192" s="908"/>
      <c r="B192" s="909"/>
      <c r="C192" s="909"/>
      <c r="D192" s="909"/>
      <c r="E192" s="909"/>
      <c r="F192" s="910"/>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hidden="1" customHeight="1" x14ac:dyDescent="0.15">
      <c r="A193" s="908"/>
      <c r="B193" s="909"/>
      <c r="C193" s="909"/>
      <c r="D193" s="909"/>
      <c r="E193" s="909"/>
      <c r="F193" s="910"/>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hidden="1" customHeight="1" x14ac:dyDescent="0.15">
      <c r="A194" s="908"/>
      <c r="B194" s="909"/>
      <c r="C194" s="909"/>
      <c r="D194" s="909"/>
      <c r="E194" s="909"/>
      <c r="F194" s="910"/>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hidden="1" customHeight="1" x14ac:dyDescent="0.15">
      <c r="A195" s="908"/>
      <c r="B195" s="909"/>
      <c r="C195" s="909"/>
      <c r="D195" s="909"/>
      <c r="E195" s="909"/>
      <c r="F195" s="910"/>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hidden="1" customHeight="1" x14ac:dyDescent="0.15">
      <c r="A196" s="908"/>
      <c r="B196" s="909"/>
      <c r="C196" s="909"/>
      <c r="D196" s="909"/>
      <c r="E196" s="909"/>
      <c r="F196" s="910"/>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hidden="1" customHeight="1" x14ac:dyDescent="0.15">
      <c r="A197" s="908"/>
      <c r="B197" s="909"/>
      <c r="C197" s="909"/>
      <c r="D197" s="909"/>
      <c r="E197" s="909"/>
      <c r="F197" s="910"/>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hidden="1" customHeight="1" x14ac:dyDescent="0.15">
      <c r="A198" s="908"/>
      <c r="B198" s="909"/>
      <c r="C198" s="909"/>
      <c r="D198" s="909"/>
      <c r="E198" s="909"/>
      <c r="F198" s="910"/>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hidden="1" customHeight="1" thickBot="1" x14ac:dyDescent="0.2">
      <c r="A199" s="908"/>
      <c r="B199" s="909"/>
      <c r="C199" s="909"/>
      <c r="D199" s="909"/>
      <c r="E199" s="909"/>
      <c r="F199" s="910"/>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hidden="1" customHeight="1" x14ac:dyDescent="0.15">
      <c r="A200" s="908"/>
      <c r="B200" s="909"/>
      <c r="C200" s="909"/>
      <c r="D200" s="909"/>
      <c r="E200" s="909"/>
      <c r="F200" s="910"/>
      <c r="G200" s="834" t="s">
        <v>259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173</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x14ac:dyDescent="0.15">
      <c r="A201" s="908"/>
      <c r="B201" s="909"/>
      <c r="C201" s="909"/>
      <c r="D201" s="909"/>
      <c r="E201" s="909"/>
      <c r="F201" s="910"/>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hidden="1" customHeight="1" x14ac:dyDescent="0.15">
      <c r="A202" s="908"/>
      <c r="B202" s="909"/>
      <c r="C202" s="909"/>
      <c r="D202" s="909"/>
      <c r="E202" s="909"/>
      <c r="F202" s="910"/>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hidden="1" customHeight="1" x14ac:dyDescent="0.15">
      <c r="A203" s="908"/>
      <c r="B203" s="909"/>
      <c r="C203" s="909"/>
      <c r="D203" s="909"/>
      <c r="E203" s="909"/>
      <c r="F203" s="910"/>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hidden="1" customHeight="1" x14ac:dyDescent="0.15">
      <c r="A204" s="908"/>
      <c r="B204" s="909"/>
      <c r="C204" s="909"/>
      <c r="D204" s="909"/>
      <c r="E204" s="909"/>
      <c r="F204" s="910"/>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hidden="1" customHeight="1" x14ac:dyDescent="0.15">
      <c r="A205" s="908"/>
      <c r="B205" s="909"/>
      <c r="C205" s="909"/>
      <c r="D205" s="909"/>
      <c r="E205" s="909"/>
      <c r="F205" s="910"/>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hidden="1" customHeight="1" x14ac:dyDescent="0.15">
      <c r="A206" s="908"/>
      <c r="B206" s="909"/>
      <c r="C206" s="909"/>
      <c r="D206" s="909"/>
      <c r="E206" s="909"/>
      <c r="F206" s="910"/>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hidden="1" customHeight="1" x14ac:dyDescent="0.15">
      <c r="A207" s="908"/>
      <c r="B207" s="909"/>
      <c r="C207" s="909"/>
      <c r="D207" s="909"/>
      <c r="E207" s="909"/>
      <c r="F207" s="910"/>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hidden="1" customHeight="1" x14ac:dyDescent="0.15">
      <c r="A208" s="908"/>
      <c r="B208" s="909"/>
      <c r="C208" s="909"/>
      <c r="D208" s="909"/>
      <c r="E208" s="909"/>
      <c r="F208" s="910"/>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hidden="1" customHeight="1" x14ac:dyDescent="0.15">
      <c r="A209" s="908"/>
      <c r="B209" s="909"/>
      <c r="C209" s="909"/>
      <c r="D209" s="909"/>
      <c r="E209" s="909"/>
      <c r="F209" s="910"/>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hidden="1" customHeight="1" x14ac:dyDescent="0.15">
      <c r="A210" s="908"/>
      <c r="B210" s="909"/>
      <c r="C210" s="909"/>
      <c r="D210" s="909"/>
      <c r="E210" s="909"/>
      <c r="F210" s="910"/>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hidden="1" customHeight="1" x14ac:dyDescent="0.15">
      <c r="A211" s="908"/>
      <c r="B211" s="909"/>
      <c r="C211" s="909"/>
      <c r="D211" s="909"/>
      <c r="E211" s="909"/>
      <c r="F211" s="910"/>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hidden="1" customHeight="1" thickBot="1" x14ac:dyDescent="0.2">
      <c r="A212" s="911"/>
      <c r="B212" s="912"/>
      <c r="C212" s="912"/>
      <c r="D212" s="912"/>
      <c r="E212" s="912"/>
      <c r="F212" s="913"/>
      <c r="G212" s="916" t="s">
        <v>18</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18</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4">
        <f t="shared" si="15"/>
        <v>0</v>
      </c>
    </row>
    <row r="213" spans="1:51" s="37" customFormat="1" ht="24.75" hidden="1" customHeight="1" thickBot="1" x14ac:dyDescent="0.2"/>
    <row r="214" spans="1:51" ht="30" hidden="1" customHeight="1" x14ac:dyDescent="0.15">
      <c r="A214" s="925" t="s">
        <v>26</v>
      </c>
      <c r="B214" s="926"/>
      <c r="C214" s="926"/>
      <c r="D214" s="926"/>
      <c r="E214" s="926"/>
      <c r="F214" s="927"/>
      <c r="G214" s="834" t="s">
        <v>174</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x14ac:dyDescent="0.15">
      <c r="A215" s="908"/>
      <c r="B215" s="909"/>
      <c r="C215" s="909"/>
      <c r="D215" s="909"/>
      <c r="E215" s="909"/>
      <c r="F215" s="910"/>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hidden="1" customHeight="1" x14ac:dyDescent="0.15">
      <c r="A216" s="908"/>
      <c r="B216" s="909"/>
      <c r="C216" s="909"/>
      <c r="D216" s="909"/>
      <c r="E216" s="909"/>
      <c r="F216" s="910"/>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hidden="1" customHeight="1" x14ac:dyDescent="0.15">
      <c r="A217" s="908"/>
      <c r="B217" s="909"/>
      <c r="C217" s="909"/>
      <c r="D217" s="909"/>
      <c r="E217" s="909"/>
      <c r="F217" s="910"/>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hidden="1" customHeight="1" x14ac:dyDescent="0.15">
      <c r="A218" s="908"/>
      <c r="B218" s="909"/>
      <c r="C218" s="909"/>
      <c r="D218" s="909"/>
      <c r="E218" s="909"/>
      <c r="F218" s="910"/>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hidden="1" customHeight="1" x14ac:dyDescent="0.15">
      <c r="A219" s="908"/>
      <c r="B219" s="909"/>
      <c r="C219" s="909"/>
      <c r="D219" s="909"/>
      <c r="E219" s="909"/>
      <c r="F219" s="910"/>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hidden="1" customHeight="1" x14ac:dyDescent="0.15">
      <c r="A220" s="908"/>
      <c r="B220" s="909"/>
      <c r="C220" s="909"/>
      <c r="D220" s="909"/>
      <c r="E220" s="909"/>
      <c r="F220" s="910"/>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hidden="1" customHeight="1" x14ac:dyDescent="0.15">
      <c r="A221" s="908"/>
      <c r="B221" s="909"/>
      <c r="C221" s="909"/>
      <c r="D221" s="909"/>
      <c r="E221" s="909"/>
      <c r="F221" s="910"/>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hidden="1" customHeight="1" x14ac:dyDescent="0.15">
      <c r="A222" s="908"/>
      <c r="B222" s="909"/>
      <c r="C222" s="909"/>
      <c r="D222" s="909"/>
      <c r="E222" s="909"/>
      <c r="F222" s="910"/>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hidden="1" customHeight="1" x14ac:dyDescent="0.15">
      <c r="A223" s="908"/>
      <c r="B223" s="909"/>
      <c r="C223" s="909"/>
      <c r="D223" s="909"/>
      <c r="E223" s="909"/>
      <c r="F223" s="910"/>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hidden="1" customHeight="1" x14ac:dyDescent="0.15">
      <c r="A224" s="908"/>
      <c r="B224" s="909"/>
      <c r="C224" s="909"/>
      <c r="D224" s="909"/>
      <c r="E224" s="909"/>
      <c r="F224" s="910"/>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hidden="1" customHeight="1" x14ac:dyDescent="0.15">
      <c r="A225" s="908"/>
      <c r="B225" s="909"/>
      <c r="C225" s="909"/>
      <c r="D225" s="909"/>
      <c r="E225" s="909"/>
      <c r="F225" s="910"/>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hidden="1" customHeight="1" thickBot="1" x14ac:dyDescent="0.2">
      <c r="A226" s="908"/>
      <c r="B226" s="909"/>
      <c r="C226" s="909"/>
      <c r="D226" s="909"/>
      <c r="E226" s="909"/>
      <c r="F226" s="910"/>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hidden="1" customHeight="1" x14ac:dyDescent="0.15">
      <c r="A227" s="908"/>
      <c r="B227" s="909"/>
      <c r="C227" s="909"/>
      <c r="D227" s="909"/>
      <c r="E227" s="909"/>
      <c r="F227" s="910"/>
      <c r="G227" s="834" t="s">
        <v>261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x14ac:dyDescent="0.15">
      <c r="A228" s="908"/>
      <c r="B228" s="909"/>
      <c r="C228" s="909"/>
      <c r="D228" s="909"/>
      <c r="E228" s="909"/>
      <c r="F228" s="910"/>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hidden="1" customHeight="1" x14ac:dyDescent="0.15">
      <c r="A229" s="908"/>
      <c r="B229" s="909"/>
      <c r="C229" s="909"/>
      <c r="D229" s="909"/>
      <c r="E229" s="909"/>
      <c r="F229" s="910"/>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hidden="1" customHeight="1" x14ac:dyDescent="0.15">
      <c r="A230" s="908"/>
      <c r="B230" s="909"/>
      <c r="C230" s="909"/>
      <c r="D230" s="909"/>
      <c r="E230" s="909"/>
      <c r="F230" s="910"/>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hidden="1" customHeight="1" x14ac:dyDescent="0.15">
      <c r="A231" s="908"/>
      <c r="B231" s="909"/>
      <c r="C231" s="909"/>
      <c r="D231" s="909"/>
      <c r="E231" s="909"/>
      <c r="F231" s="910"/>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hidden="1" customHeight="1" x14ac:dyDescent="0.15">
      <c r="A232" s="908"/>
      <c r="B232" s="909"/>
      <c r="C232" s="909"/>
      <c r="D232" s="909"/>
      <c r="E232" s="909"/>
      <c r="F232" s="910"/>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hidden="1" customHeight="1" x14ac:dyDescent="0.15">
      <c r="A233" s="908"/>
      <c r="B233" s="909"/>
      <c r="C233" s="909"/>
      <c r="D233" s="909"/>
      <c r="E233" s="909"/>
      <c r="F233" s="910"/>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hidden="1" customHeight="1" x14ac:dyDescent="0.15">
      <c r="A234" s="908"/>
      <c r="B234" s="909"/>
      <c r="C234" s="909"/>
      <c r="D234" s="909"/>
      <c r="E234" s="909"/>
      <c r="F234" s="910"/>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hidden="1" customHeight="1" x14ac:dyDescent="0.15">
      <c r="A235" s="908"/>
      <c r="B235" s="909"/>
      <c r="C235" s="909"/>
      <c r="D235" s="909"/>
      <c r="E235" s="909"/>
      <c r="F235" s="910"/>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hidden="1" customHeight="1" x14ac:dyDescent="0.15">
      <c r="A236" s="908"/>
      <c r="B236" s="909"/>
      <c r="C236" s="909"/>
      <c r="D236" s="909"/>
      <c r="E236" s="909"/>
      <c r="F236" s="910"/>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hidden="1" customHeight="1" x14ac:dyDescent="0.15">
      <c r="A237" s="908"/>
      <c r="B237" s="909"/>
      <c r="C237" s="909"/>
      <c r="D237" s="909"/>
      <c r="E237" s="909"/>
      <c r="F237" s="910"/>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hidden="1" customHeight="1" x14ac:dyDescent="0.15">
      <c r="A238" s="908"/>
      <c r="B238" s="909"/>
      <c r="C238" s="909"/>
      <c r="D238" s="909"/>
      <c r="E238" s="909"/>
      <c r="F238" s="910"/>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hidden="1" customHeight="1" thickBot="1" x14ac:dyDescent="0.2">
      <c r="A239" s="908"/>
      <c r="B239" s="909"/>
      <c r="C239" s="909"/>
      <c r="D239" s="909"/>
      <c r="E239" s="909"/>
      <c r="F239" s="910"/>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hidden="1" customHeight="1" x14ac:dyDescent="0.15">
      <c r="A240" s="908"/>
      <c r="B240" s="909"/>
      <c r="C240" s="909"/>
      <c r="D240" s="909"/>
      <c r="E240" s="909"/>
      <c r="F240" s="910"/>
      <c r="G240" s="834" t="s">
        <v>263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x14ac:dyDescent="0.15">
      <c r="A241" s="908"/>
      <c r="B241" s="909"/>
      <c r="C241" s="909"/>
      <c r="D241" s="909"/>
      <c r="E241" s="909"/>
      <c r="F241" s="910"/>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hidden="1" customHeight="1" x14ac:dyDescent="0.15">
      <c r="A242" s="908"/>
      <c r="B242" s="909"/>
      <c r="C242" s="909"/>
      <c r="D242" s="909"/>
      <c r="E242" s="909"/>
      <c r="F242" s="910"/>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hidden="1" customHeight="1" x14ac:dyDescent="0.15">
      <c r="A243" s="908"/>
      <c r="B243" s="909"/>
      <c r="C243" s="909"/>
      <c r="D243" s="909"/>
      <c r="E243" s="909"/>
      <c r="F243" s="910"/>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hidden="1" customHeight="1" x14ac:dyDescent="0.15">
      <c r="A244" s="908"/>
      <c r="B244" s="909"/>
      <c r="C244" s="909"/>
      <c r="D244" s="909"/>
      <c r="E244" s="909"/>
      <c r="F244" s="910"/>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hidden="1" customHeight="1" x14ac:dyDescent="0.15">
      <c r="A245" s="908"/>
      <c r="B245" s="909"/>
      <c r="C245" s="909"/>
      <c r="D245" s="909"/>
      <c r="E245" s="909"/>
      <c r="F245" s="910"/>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hidden="1" customHeight="1" x14ac:dyDescent="0.15">
      <c r="A246" s="908"/>
      <c r="B246" s="909"/>
      <c r="C246" s="909"/>
      <c r="D246" s="909"/>
      <c r="E246" s="909"/>
      <c r="F246" s="910"/>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hidden="1" customHeight="1" x14ac:dyDescent="0.15">
      <c r="A247" s="908"/>
      <c r="B247" s="909"/>
      <c r="C247" s="909"/>
      <c r="D247" s="909"/>
      <c r="E247" s="909"/>
      <c r="F247" s="910"/>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hidden="1" customHeight="1" x14ac:dyDescent="0.15">
      <c r="A248" s="908"/>
      <c r="B248" s="909"/>
      <c r="C248" s="909"/>
      <c r="D248" s="909"/>
      <c r="E248" s="909"/>
      <c r="F248" s="910"/>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hidden="1" customHeight="1" x14ac:dyDescent="0.15">
      <c r="A249" s="908"/>
      <c r="B249" s="909"/>
      <c r="C249" s="909"/>
      <c r="D249" s="909"/>
      <c r="E249" s="909"/>
      <c r="F249" s="910"/>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hidden="1" customHeight="1" x14ac:dyDescent="0.15">
      <c r="A250" s="908"/>
      <c r="B250" s="909"/>
      <c r="C250" s="909"/>
      <c r="D250" s="909"/>
      <c r="E250" s="909"/>
      <c r="F250" s="910"/>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hidden="1" customHeight="1" x14ac:dyDescent="0.15">
      <c r="A251" s="908"/>
      <c r="B251" s="909"/>
      <c r="C251" s="909"/>
      <c r="D251" s="909"/>
      <c r="E251" s="909"/>
      <c r="F251" s="910"/>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hidden="1" customHeight="1" thickBot="1" x14ac:dyDescent="0.2">
      <c r="A252" s="908"/>
      <c r="B252" s="909"/>
      <c r="C252" s="909"/>
      <c r="D252" s="909"/>
      <c r="E252" s="909"/>
      <c r="F252" s="910"/>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hidden="1" customHeight="1" x14ac:dyDescent="0.15">
      <c r="A253" s="908"/>
      <c r="B253" s="909"/>
      <c r="C253" s="909"/>
      <c r="D253" s="909"/>
      <c r="E253" s="909"/>
      <c r="F253" s="910"/>
      <c r="G253" s="834" t="s">
        <v>265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175</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x14ac:dyDescent="0.15">
      <c r="A254" s="908"/>
      <c r="B254" s="909"/>
      <c r="C254" s="909"/>
      <c r="D254" s="909"/>
      <c r="E254" s="909"/>
      <c r="F254" s="910"/>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hidden="1" customHeight="1" x14ac:dyDescent="0.15">
      <c r="A255" s="908"/>
      <c r="B255" s="909"/>
      <c r="C255" s="909"/>
      <c r="D255" s="909"/>
      <c r="E255" s="909"/>
      <c r="F255" s="910"/>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hidden="1" customHeight="1" x14ac:dyDescent="0.15">
      <c r="A256" s="908"/>
      <c r="B256" s="909"/>
      <c r="C256" s="909"/>
      <c r="D256" s="909"/>
      <c r="E256" s="909"/>
      <c r="F256" s="910"/>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hidden="1" customHeight="1" x14ac:dyDescent="0.15">
      <c r="A257" s="908"/>
      <c r="B257" s="909"/>
      <c r="C257" s="909"/>
      <c r="D257" s="909"/>
      <c r="E257" s="909"/>
      <c r="F257" s="910"/>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hidden="1" customHeight="1" x14ac:dyDescent="0.15">
      <c r="A258" s="908"/>
      <c r="B258" s="909"/>
      <c r="C258" s="909"/>
      <c r="D258" s="909"/>
      <c r="E258" s="909"/>
      <c r="F258" s="910"/>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hidden="1" customHeight="1" x14ac:dyDescent="0.15">
      <c r="A259" s="908"/>
      <c r="B259" s="909"/>
      <c r="C259" s="909"/>
      <c r="D259" s="909"/>
      <c r="E259" s="909"/>
      <c r="F259" s="910"/>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hidden="1" customHeight="1" x14ac:dyDescent="0.15">
      <c r="A260" s="908"/>
      <c r="B260" s="909"/>
      <c r="C260" s="909"/>
      <c r="D260" s="909"/>
      <c r="E260" s="909"/>
      <c r="F260" s="910"/>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hidden="1" customHeight="1" x14ac:dyDescent="0.15">
      <c r="A261" s="908"/>
      <c r="B261" s="909"/>
      <c r="C261" s="909"/>
      <c r="D261" s="909"/>
      <c r="E261" s="909"/>
      <c r="F261" s="910"/>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hidden="1" customHeight="1" x14ac:dyDescent="0.15">
      <c r="A262" s="908"/>
      <c r="B262" s="909"/>
      <c r="C262" s="909"/>
      <c r="D262" s="909"/>
      <c r="E262" s="909"/>
      <c r="F262" s="910"/>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hidden="1" customHeight="1" x14ac:dyDescent="0.15">
      <c r="A263" s="908"/>
      <c r="B263" s="909"/>
      <c r="C263" s="909"/>
      <c r="D263" s="909"/>
      <c r="E263" s="909"/>
      <c r="F263" s="910"/>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hidden="1" customHeight="1" x14ac:dyDescent="0.15">
      <c r="A264" s="908"/>
      <c r="B264" s="909"/>
      <c r="C264" s="909"/>
      <c r="D264" s="909"/>
      <c r="E264" s="909"/>
      <c r="F264" s="910"/>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hidden="1" customHeight="1" thickBot="1" x14ac:dyDescent="0.2">
      <c r="A265" s="911"/>
      <c r="B265" s="912"/>
      <c r="C265" s="912"/>
      <c r="D265" s="912"/>
      <c r="E265" s="912"/>
      <c r="F265" s="913"/>
      <c r="G265" s="916" t="s">
        <v>18</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18</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H11" sqref="AH11:AK1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7"/>
      <c r="B3" s="887"/>
      <c r="C3" s="887" t="s">
        <v>24</v>
      </c>
      <c r="D3" s="887"/>
      <c r="E3" s="887"/>
      <c r="F3" s="887"/>
      <c r="G3" s="887"/>
      <c r="H3" s="887"/>
      <c r="I3" s="887"/>
      <c r="J3" s="930" t="s">
        <v>267</v>
      </c>
      <c r="K3" s="931"/>
      <c r="L3" s="931"/>
      <c r="M3" s="931"/>
      <c r="N3" s="931"/>
      <c r="O3" s="931"/>
      <c r="P3" s="442" t="s">
        <v>25</v>
      </c>
      <c r="Q3" s="442"/>
      <c r="R3" s="442"/>
      <c r="S3" s="442"/>
      <c r="T3" s="442"/>
      <c r="U3" s="442"/>
      <c r="V3" s="442"/>
      <c r="W3" s="442"/>
      <c r="X3" s="442"/>
      <c r="Y3" s="889" t="s">
        <v>307</v>
      </c>
      <c r="Z3" s="890"/>
      <c r="AA3" s="890"/>
      <c r="AB3" s="890"/>
      <c r="AC3" s="930" t="s">
        <v>299</v>
      </c>
      <c r="AD3" s="930"/>
      <c r="AE3" s="930"/>
      <c r="AF3" s="930"/>
      <c r="AG3" s="930"/>
      <c r="AH3" s="889" t="s">
        <v>230</v>
      </c>
      <c r="AI3" s="887"/>
      <c r="AJ3" s="887"/>
      <c r="AK3" s="887"/>
      <c r="AL3" s="887" t="s">
        <v>19</v>
      </c>
      <c r="AM3" s="887"/>
      <c r="AN3" s="887"/>
      <c r="AO3" s="891"/>
      <c r="AP3" s="929" t="s">
        <v>268</v>
      </c>
      <c r="AQ3" s="929"/>
      <c r="AR3" s="929"/>
      <c r="AS3" s="929"/>
      <c r="AT3" s="929"/>
      <c r="AU3" s="929"/>
      <c r="AV3" s="929"/>
      <c r="AW3" s="929"/>
      <c r="AX3" s="929"/>
      <c r="AY3">
        <f>$AY$2</f>
        <v>1</v>
      </c>
    </row>
    <row r="4" spans="1:51" ht="49.5" customHeight="1" x14ac:dyDescent="0.15">
      <c r="A4" s="932">
        <v>1</v>
      </c>
      <c r="B4" s="932">
        <v>1</v>
      </c>
      <c r="C4" s="867" t="s">
        <v>792</v>
      </c>
      <c r="D4" s="867"/>
      <c r="E4" s="867"/>
      <c r="F4" s="867"/>
      <c r="G4" s="867"/>
      <c r="H4" s="867"/>
      <c r="I4" s="867"/>
      <c r="J4" s="868" t="s">
        <v>676</v>
      </c>
      <c r="K4" s="869"/>
      <c r="L4" s="869"/>
      <c r="M4" s="869"/>
      <c r="N4" s="869"/>
      <c r="O4" s="869"/>
      <c r="P4" s="870" t="s">
        <v>801</v>
      </c>
      <c r="Q4" s="870"/>
      <c r="R4" s="870"/>
      <c r="S4" s="870"/>
      <c r="T4" s="870"/>
      <c r="U4" s="870"/>
      <c r="V4" s="870"/>
      <c r="W4" s="870"/>
      <c r="X4" s="870"/>
      <c r="Y4" s="871">
        <v>581.70000000000005</v>
      </c>
      <c r="Z4" s="872"/>
      <c r="AA4" s="872"/>
      <c r="AB4" s="873"/>
      <c r="AC4" s="928" t="s">
        <v>72</v>
      </c>
      <c r="AD4" s="928"/>
      <c r="AE4" s="928"/>
      <c r="AF4" s="928"/>
      <c r="AG4" s="928"/>
      <c r="AH4" s="894" t="s">
        <v>676</v>
      </c>
      <c r="AI4" s="895"/>
      <c r="AJ4" s="895"/>
      <c r="AK4" s="895"/>
      <c r="AL4" s="878" t="s">
        <v>676</v>
      </c>
      <c r="AM4" s="879"/>
      <c r="AN4" s="879"/>
      <c r="AO4" s="880"/>
      <c r="AP4" s="881" t="s">
        <v>676</v>
      </c>
      <c r="AQ4" s="881"/>
      <c r="AR4" s="881"/>
      <c r="AS4" s="881"/>
      <c r="AT4" s="881"/>
      <c r="AU4" s="881"/>
      <c r="AV4" s="881"/>
      <c r="AW4" s="881"/>
      <c r="AX4" s="881"/>
      <c r="AY4">
        <f>$AY$2</f>
        <v>1</v>
      </c>
    </row>
    <row r="5" spans="1:51" ht="49.5" customHeight="1" x14ac:dyDescent="0.15">
      <c r="A5" s="932">
        <v>2</v>
      </c>
      <c r="B5" s="932">
        <v>1</v>
      </c>
      <c r="C5" s="867" t="s">
        <v>791</v>
      </c>
      <c r="D5" s="867"/>
      <c r="E5" s="867"/>
      <c r="F5" s="867"/>
      <c r="G5" s="867"/>
      <c r="H5" s="867"/>
      <c r="I5" s="867"/>
      <c r="J5" s="868" t="s">
        <v>676</v>
      </c>
      <c r="K5" s="869"/>
      <c r="L5" s="869"/>
      <c r="M5" s="869"/>
      <c r="N5" s="869"/>
      <c r="O5" s="869"/>
      <c r="P5" s="870" t="s">
        <v>801</v>
      </c>
      <c r="Q5" s="870"/>
      <c r="R5" s="870"/>
      <c r="S5" s="870"/>
      <c r="T5" s="870"/>
      <c r="U5" s="870"/>
      <c r="V5" s="870"/>
      <c r="W5" s="870"/>
      <c r="X5" s="870"/>
      <c r="Y5" s="871">
        <v>377.4</v>
      </c>
      <c r="Z5" s="872"/>
      <c r="AA5" s="872"/>
      <c r="AB5" s="873"/>
      <c r="AC5" s="928" t="s">
        <v>72</v>
      </c>
      <c r="AD5" s="928"/>
      <c r="AE5" s="928"/>
      <c r="AF5" s="928"/>
      <c r="AG5" s="928"/>
      <c r="AH5" s="894" t="s">
        <v>676</v>
      </c>
      <c r="AI5" s="895"/>
      <c r="AJ5" s="895"/>
      <c r="AK5" s="895"/>
      <c r="AL5" s="878" t="s">
        <v>676</v>
      </c>
      <c r="AM5" s="879"/>
      <c r="AN5" s="879"/>
      <c r="AO5" s="880"/>
      <c r="AP5" s="881" t="s">
        <v>676</v>
      </c>
      <c r="AQ5" s="881"/>
      <c r="AR5" s="881"/>
      <c r="AS5" s="881"/>
      <c r="AT5" s="881"/>
      <c r="AU5" s="881"/>
      <c r="AV5" s="881"/>
      <c r="AW5" s="881"/>
      <c r="AX5" s="881"/>
      <c r="AY5">
        <f>COUNTA($C$5)</f>
        <v>1</v>
      </c>
    </row>
    <row r="6" spans="1:51" ht="49.5" customHeight="1" x14ac:dyDescent="0.15">
      <c r="A6" s="932">
        <v>3</v>
      </c>
      <c r="B6" s="932">
        <v>1</v>
      </c>
      <c r="C6" s="867" t="s">
        <v>794</v>
      </c>
      <c r="D6" s="867"/>
      <c r="E6" s="867"/>
      <c r="F6" s="867"/>
      <c r="G6" s="867"/>
      <c r="H6" s="867"/>
      <c r="I6" s="867"/>
      <c r="J6" s="868" t="s">
        <v>676</v>
      </c>
      <c r="K6" s="869"/>
      <c r="L6" s="869"/>
      <c r="M6" s="869"/>
      <c r="N6" s="869"/>
      <c r="O6" s="869"/>
      <c r="P6" s="870" t="s">
        <v>801</v>
      </c>
      <c r="Q6" s="870"/>
      <c r="R6" s="870"/>
      <c r="S6" s="870"/>
      <c r="T6" s="870"/>
      <c r="U6" s="870"/>
      <c r="V6" s="870"/>
      <c r="W6" s="870"/>
      <c r="X6" s="870"/>
      <c r="Y6" s="871">
        <v>367.3</v>
      </c>
      <c r="Z6" s="872"/>
      <c r="AA6" s="872"/>
      <c r="AB6" s="873"/>
      <c r="AC6" s="928" t="s">
        <v>72</v>
      </c>
      <c r="AD6" s="928"/>
      <c r="AE6" s="928"/>
      <c r="AF6" s="928"/>
      <c r="AG6" s="928"/>
      <c r="AH6" s="894" t="s">
        <v>676</v>
      </c>
      <c r="AI6" s="895"/>
      <c r="AJ6" s="895"/>
      <c r="AK6" s="895"/>
      <c r="AL6" s="878" t="s">
        <v>676</v>
      </c>
      <c r="AM6" s="879"/>
      <c r="AN6" s="879"/>
      <c r="AO6" s="880"/>
      <c r="AP6" s="881" t="s">
        <v>676</v>
      </c>
      <c r="AQ6" s="881"/>
      <c r="AR6" s="881"/>
      <c r="AS6" s="881"/>
      <c r="AT6" s="881"/>
      <c r="AU6" s="881"/>
      <c r="AV6" s="881"/>
      <c r="AW6" s="881"/>
      <c r="AX6" s="881"/>
      <c r="AY6">
        <f>COUNTA($C$6)</f>
        <v>1</v>
      </c>
    </row>
    <row r="7" spans="1:51" ht="49.5" customHeight="1" x14ac:dyDescent="0.15">
      <c r="A7" s="932">
        <v>4</v>
      </c>
      <c r="B7" s="932">
        <v>1</v>
      </c>
      <c r="C7" s="867" t="s">
        <v>795</v>
      </c>
      <c r="D7" s="867"/>
      <c r="E7" s="867"/>
      <c r="F7" s="867"/>
      <c r="G7" s="867"/>
      <c r="H7" s="867"/>
      <c r="I7" s="867"/>
      <c r="J7" s="868" t="s">
        <v>676</v>
      </c>
      <c r="K7" s="869"/>
      <c r="L7" s="869"/>
      <c r="M7" s="869"/>
      <c r="N7" s="869"/>
      <c r="O7" s="869"/>
      <c r="P7" s="870" t="s">
        <v>801</v>
      </c>
      <c r="Q7" s="870"/>
      <c r="R7" s="870"/>
      <c r="S7" s="870"/>
      <c r="T7" s="870"/>
      <c r="U7" s="870"/>
      <c r="V7" s="870"/>
      <c r="W7" s="870"/>
      <c r="X7" s="870"/>
      <c r="Y7" s="871">
        <v>332.7</v>
      </c>
      <c r="Z7" s="872"/>
      <c r="AA7" s="872"/>
      <c r="AB7" s="873"/>
      <c r="AC7" s="928" t="s">
        <v>72</v>
      </c>
      <c r="AD7" s="928"/>
      <c r="AE7" s="928"/>
      <c r="AF7" s="928"/>
      <c r="AG7" s="928"/>
      <c r="AH7" s="894" t="s">
        <v>676</v>
      </c>
      <c r="AI7" s="895"/>
      <c r="AJ7" s="895"/>
      <c r="AK7" s="895"/>
      <c r="AL7" s="878" t="s">
        <v>676</v>
      </c>
      <c r="AM7" s="879"/>
      <c r="AN7" s="879"/>
      <c r="AO7" s="880"/>
      <c r="AP7" s="881" t="s">
        <v>676</v>
      </c>
      <c r="AQ7" s="881"/>
      <c r="AR7" s="881"/>
      <c r="AS7" s="881"/>
      <c r="AT7" s="881"/>
      <c r="AU7" s="881"/>
      <c r="AV7" s="881"/>
      <c r="AW7" s="881"/>
      <c r="AX7" s="881"/>
      <c r="AY7">
        <f>COUNTA($C$7)</f>
        <v>1</v>
      </c>
    </row>
    <row r="8" spans="1:51" ht="49.5" customHeight="1" x14ac:dyDescent="0.15">
      <c r="A8" s="932">
        <v>5</v>
      </c>
      <c r="B8" s="932">
        <v>1</v>
      </c>
      <c r="C8" s="867" t="s">
        <v>797</v>
      </c>
      <c r="D8" s="867"/>
      <c r="E8" s="867"/>
      <c r="F8" s="867"/>
      <c r="G8" s="867"/>
      <c r="H8" s="867"/>
      <c r="I8" s="867"/>
      <c r="J8" s="868" t="s">
        <v>676</v>
      </c>
      <c r="K8" s="869"/>
      <c r="L8" s="869"/>
      <c r="M8" s="869"/>
      <c r="N8" s="869"/>
      <c r="O8" s="869"/>
      <c r="P8" s="870" t="s">
        <v>801</v>
      </c>
      <c r="Q8" s="870"/>
      <c r="R8" s="870"/>
      <c r="S8" s="870"/>
      <c r="T8" s="870"/>
      <c r="U8" s="870"/>
      <c r="V8" s="870"/>
      <c r="W8" s="870"/>
      <c r="X8" s="870"/>
      <c r="Y8" s="871">
        <v>294.39999999999998</v>
      </c>
      <c r="Z8" s="872"/>
      <c r="AA8" s="872"/>
      <c r="AB8" s="873"/>
      <c r="AC8" s="928" t="s">
        <v>72</v>
      </c>
      <c r="AD8" s="928"/>
      <c r="AE8" s="928"/>
      <c r="AF8" s="928"/>
      <c r="AG8" s="928"/>
      <c r="AH8" s="894" t="s">
        <v>676</v>
      </c>
      <c r="AI8" s="895"/>
      <c r="AJ8" s="895"/>
      <c r="AK8" s="895"/>
      <c r="AL8" s="878" t="s">
        <v>676</v>
      </c>
      <c r="AM8" s="879"/>
      <c r="AN8" s="879"/>
      <c r="AO8" s="880"/>
      <c r="AP8" s="881" t="s">
        <v>676</v>
      </c>
      <c r="AQ8" s="881"/>
      <c r="AR8" s="881"/>
      <c r="AS8" s="881"/>
      <c r="AT8" s="881"/>
      <c r="AU8" s="881"/>
      <c r="AV8" s="881"/>
      <c r="AW8" s="881"/>
      <c r="AX8" s="881"/>
      <c r="AY8">
        <f>COUNTA($C$8)</f>
        <v>1</v>
      </c>
    </row>
    <row r="9" spans="1:51" ht="49.5" customHeight="1" x14ac:dyDescent="0.15">
      <c r="A9" s="932">
        <v>6</v>
      </c>
      <c r="B9" s="932">
        <v>1</v>
      </c>
      <c r="C9" s="867" t="s">
        <v>793</v>
      </c>
      <c r="D9" s="867"/>
      <c r="E9" s="867"/>
      <c r="F9" s="867"/>
      <c r="G9" s="867"/>
      <c r="H9" s="867"/>
      <c r="I9" s="867"/>
      <c r="J9" s="868" t="s">
        <v>676</v>
      </c>
      <c r="K9" s="869"/>
      <c r="L9" s="869"/>
      <c r="M9" s="869"/>
      <c r="N9" s="869"/>
      <c r="O9" s="869"/>
      <c r="P9" s="870" t="s">
        <v>801</v>
      </c>
      <c r="Q9" s="870"/>
      <c r="R9" s="870"/>
      <c r="S9" s="870"/>
      <c r="T9" s="870"/>
      <c r="U9" s="870"/>
      <c r="V9" s="870"/>
      <c r="W9" s="870"/>
      <c r="X9" s="870"/>
      <c r="Y9" s="871">
        <v>232.1</v>
      </c>
      <c r="Z9" s="872"/>
      <c r="AA9" s="872"/>
      <c r="AB9" s="873"/>
      <c r="AC9" s="928" t="s">
        <v>72</v>
      </c>
      <c r="AD9" s="928"/>
      <c r="AE9" s="928"/>
      <c r="AF9" s="928"/>
      <c r="AG9" s="928"/>
      <c r="AH9" s="894" t="s">
        <v>676</v>
      </c>
      <c r="AI9" s="895"/>
      <c r="AJ9" s="895"/>
      <c r="AK9" s="895"/>
      <c r="AL9" s="878" t="s">
        <v>676</v>
      </c>
      <c r="AM9" s="879"/>
      <c r="AN9" s="879"/>
      <c r="AO9" s="880"/>
      <c r="AP9" s="881" t="s">
        <v>676</v>
      </c>
      <c r="AQ9" s="881"/>
      <c r="AR9" s="881"/>
      <c r="AS9" s="881"/>
      <c r="AT9" s="881"/>
      <c r="AU9" s="881"/>
      <c r="AV9" s="881"/>
      <c r="AW9" s="881"/>
      <c r="AX9" s="881"/>
      <c r="AY9">
        <f>COUNTA($C$9)</f>
        <v>1</v>
      </c>
    </row>
    <row r="10" spans="1:51" ht="49.5" customHeight="1" x14ac:dyDescent="0.15">
      <c r="A10" s="932">
        <v>7</v>
      </c>
      <c r="B10" s="932">
        <v>1</v>
      </c>
      <c r="C10" s="867" t="s">
        <v>798</v>
      </c>
      <c r="D10" s="867"/>
      <c r="E10" s="867"/>
      <c r="F10" s="867"/>
      <c r="G10" s="867"/>
      <c r="H10" s="867"/>
      <c r="I10" s="867"/>
      <c r="J10" s="868" t="s">
        <v>676</v>
      </c>
      <c r="K10" s="869"/>
      <c r="L10" s="869"/>
      <c r="M10" s="869"/>
      <c r="N10" s="869"/>
      <c r="O10" s="869"/>
      <c r="P10" s="870" t="s">
        <v>801</v>
      </c>
      <c r="Q10" s="870"/>
      <c r="R10" s="870"/>
      <c r="S10" s="870"/>
      <c r="T10" s="870"/>
      <c r="U10" s="870"/>
      <c r="V10" s="870"/>
      <c r="W10" s="870"/>
      <c r="X10" s="870"/>
      <c r="Y10" s="871">
        <v>231</v>
      </c>
      <c r="Z10" s="872"/>
      <c r="AA10" s="872"/>
      <c r="AB10" s="873"/>
      <c r="AC10" s="928" t="s">
        <v>72</v>
      </c>
      <c r="AD10" s="928"/>
      <c r="AE10" s="928"/>
      <c r="AF10" s="928"/>
      <c r="AG10" s="928"/>
      <c r="AH10" s="894" t="s">
        <v>676</v>
      </c>
      <c r="AI10" s="895"/>
      <c r="AJ10" s="895"/>
      <c r="AK10" s="895"/>
      <c r="AL10" s="878" t="s">
        <v>676</v>
      </c>
      <c r="AM10" s="879"/>
      <c r="AN10" s="879"/>
      <c r="AO10" s="880"/>
      <c r="AP10" s="881" t="s">
        <v>676</v>
      </c>
      <c r="AQ10" s="881"/>
      <c r="AR10" s="881"/>
      <c r="AS10" s="881"/>
      <c r="AT10" s="881"/>
      <c r="AU10" s="881"/>
      <c r="AV10" s="881"/>
      <c r="AW10" s="881"/>
      <c r="AX10" s="881"/>
      <c r="AY10">
        <f>COUNTA($C$10)</f>
        <v>1</v>
      </c>
    </row>
    <row r="11" spans="1:51" ht="49.5" customHeight="1" x14ac:dyDescent="0.15">
      <c r="A11" s="932">
        <v>8</v>
      </c>
      <c r="B11" s="932">
        <v>1</v>
      </c>
      <c r="C11" s="867" t="s">
        <v>799</v>
      </c>
      <c r="D11" s="867"/>
      <c r="E11" s="867"/>
      <c r="F11" s="867"/>
      <c r="G11" s="867"/>
      <c r="H11" s="867"/>
      <c r="I11" s="867"/>
      <c r="J11" s="868" t="s">
        <v>676</v>
      </c>
      <c r="K11" s="869"/>
      <c r="L11" s="869"/>
      <c r="M11" s="869"/>
      <c r="N11" s="869"/>
      <c r="O11" s="869"/>
      <c r="P11" s="870" t="s">
        <v>801</v>
      </c>
      <c r="Q11" s="870"/>
      <c r="R11" s="870"/>
      <c r="S11" s="870"/>
      <c r="T11" s="870"/>
      <c r="U11" s="870"/>
      <c r="V11" s="870"/>
      <c r="W11" s="870"/>
      <c r="X11" s="870"/>
      <c r="Y11" s="871">
        <v>212.8</v>
      </c>
      <c r="Z11" s="872"/>
      <c r="AA11" s="872"/>
      <c r="AB11" s="873"/>
      <c r="AC11" s="928" t="s">
        <v>72</v>
      </c>
      <c r="AD11" s="928"/>
      <c r="AE11" s="928"/>
      <c r="AF11" s="928"/>
      <c r="AG11" s="928"/>
      <c r="AH11" s="894" t="s">
        <v>676</v>
      </c>
      <c r="AI11" s="895"/>
      <c r="AJ11" s="895"/>
      <c r="AK11" s="895"/>
      <c r="AL11" s="878" t="s">
        <v>676</v>
      </c>
      <c r="AM11" s="879"/>
      <c r="AN11" s="879"/>
      <c r="AO11" s="880"/>
      <c r="AP11" s="881" t="s">
        <v>676</v>
      </c>
      <c r="AQ11" s="881"/>
      <c r="AR11" s="881"/>
      <c r="AS11" s="881"/>
      <c r="AT11" s="881"/>
      <c r="AU11" s="881"/>
      <c r="AV11" s="881"/>
      <c r="AW11" s="881"/>
      <c r="AX11" s="881"/>
      <c r="AY11">
        <f>COUNTA($C$11)</f>
        <v>1</v>
      </c>
    </row>
    <row r="12" spans="1:51" ht="49.5" customHeight="1" x14ac:dyDescent="0.15">
      <c r="A12" s="932">
        <v>9</v>
      </c>
      <c r="B12" s="932">
        <v>1</v>
      </c>
      <c r="C12" s="867" t="s">
        <v>796</v>
      </c>
      <c r="D12" s="867"/>
      <c r="E12" s="867"/>
      <c r="F12" s="867"/>
      <c r="G12" s="867"/>
      <c r="H12" s="867"/>
      <c r="I12" s="867"/>
      <c r="J12" s="868" t="s">
        <v>676</v>
      </c>
      <c r="K12" s="869"/>
      <c r="L12" s="869"/>
      <c r="M12" s="869"/>
      <c r="N12" s="869"/>
      <c r="O12" s="869"/>
      <c r="P12" s="870" t="s">
        <v>801</v>
      </c>
      <c r="Q12" s="870"/>
      <c r="R12" s="870"/>
      <c r="S12" s="870"/>
      <c r="T12" s="870"/>
      <c r="U12" s="870"/>
      <c r="V12" s="870"/>
      <c r="W12" s="870"/>
      <c r="X12" s="870"/>
      <c r="Y12" s="871">
        <v>207.3</v>
      </c>
      <c r="Z12" s="872"/>
      <c r="AA12" s="872"/>
      <c r="AB12" s="873"/>
      <c r="AC12" s="928" t="s">
        <v>72</v>
      </c>
      <c r="AD12" s="928"/>
      <c r="AE12" s="928"/>
      <c r="AF12" s="928"/>
      <c r="AG12" s="928"/>
      <c r="AH12" s="894" t="s">
        <v>676</v>
      </c>
      <c r="AI12" s="895"/>
      <c r="AJ12" s="895"/>
      <c r="AK12" s="895"/>
      <c r="AL12" s="878" t="s">
        <v>676</v>
      </c>
      <c r="AM12" s="879"/>
      <c r="AN12" s="879"/>
      <c r="AO12" s="880"/>
      <c r="AP12" s="881" t="s">
        <v>676</v>
      </c>
      <c r="AQ12" s="881"/>
      <c r="AR12" s="881"/>
      <c r="AS12" s="881"/>
      <c r="AT12" s="881"/>
      <c r="AU12" s="881"/>
      <c r="AV12" s="881"/>
      <c r="AW12" s="881"/>
      <c r="AX12" s="881"/>
      <c r="AY12">
        <f>COUNTA($C$12)</f>
        <v>1</v>
      </c>
    </row>
    <row r="13" spans="1:51" ht="49.5" customHeight="1" x14ac:dyDescent="0.15">
      <c r="A13" s="932">
        <v>10</v>
      </c>
      <c r="B13" s="932">
        <v>1</v>
      </c>
      <c r="C13" s="867" t="s">
        <v>864</v>
      </c>
      <c r="D13" s="867"/>
      <c r="E13" s="867"/>
      <c r="F13" s="867"/>
      <c r="G13" s="867"/>
      <c r="H13" s="867"/>
      <c r="I13" s="867"/>
      <c r="J13" s="868" t="s">
        <v>676</v>
      </c>
      <c r="K13" s="869"/>
      <c r="L13" s="869"/>
      <c r="M13" s="869"/>
      <c r="N13" s="869"/>
      <c r="O13" s="869"/>
      <c r="P13" s="870" t="s">
        <v>801</v>
      </c>
      <c r="Q13" s="870"/>
      <c r="R13" s="870"/>
      <c r="S13" s="870"/>
      <c r="T13" s="870"/>
      <c r="U13" s="870"/>
      <c r="V13" s="870"/>
      <c r="W13" s="870"/>
      <c r="X13" s="870"/>
      <c r="Y13" s="871">
        <v>143</v>
      </c>
      <c r="Z13" s="872"/>
      <c r="AA13" s="872"/>
      <c r="AB13" s="873"/>
      <c r="AC13" s="928" t="s">
        <v>72</v>
      </c>
      <c r="AD13" s="928"/>
      <c r="AE13" s="928"/>
      <c r="AF13" s="928"/>
      <c r="AG13" s="928"/>
      <c r="AH13" s="894" t="s">
        <v>676</v>
      </c>
      <c r="AI13" s="895"/>
      <c r="AJ13" s="895"/>
      <c r="AK13" s="895"/>
      <c r="AL13" s="878" t="s">
        <v>676</v>
      </c>
      <c r="AM13" s="879"/>
      <c r="AN13" s="879"/>
      <c r="AO13" s="880"/>
      <c r="AP13" s="881" t="s">
        <v>676</v>
      </c>
      <c r="AQ13" s="881"/>
      <c r="AR13" s="881"/>
      <c r="AS13" s="881"/>
      <c r="AT13" s="881"/>
      <c r="AU13" s="881"/>
      <c r="AV13" s="881"/>
      <c r="AW13" s="881"/>
      <c r="AX13" s="881"/>
      <c r="AY13">
        <f>COUNTA($C$13)</f>
        <v>1</v>
      </c>
    </row>
    <row r="14" spans="1:51" ht="26.25" hidden="1" customHeight="1" x14ac:dyDescent="0.15">
      <c r="A14" s="932">
        <v>11</v>
      </c>
      <c r="B14" s="932">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28"/>
      <c r="AD14" s="928"/>
      <c r="AE14" s="928"/>
      <c r="AF14" s="928"/>
      <c r="AG14" s="928"/>
      <c r="AH14" s="894"/>
      <c r="AI14" s="895"/>
      <c r="AJ14" s="895"/>
      <c r="AK14" s="895"/>
      <c r="AL14" s="878"/>
      <c r="AM14" s="879"/>
      <c r="AN14" s="879"/>
      <c r="AO14" s="880"/>
      <c r="AP14" s="881"/>
      <c r="AQ14" s="881"/>
      <c r="AR14" s="881"/>
      <c r="AS14" s="881"/>
      <c r="AT14" s="881"/>
      <c r="AU14" s="881"/>
      <c r="AV14" s="881"/>
      <c r="AW14" s="881"/>
      <c r="AX14" s="881"/>
      <c r="AY14">
        <f>COUNTA($C$14)</f>
        <v>0</v>
      </c>
    </row>
    <row r="15" spans="1:51" ht="26.25" hidden="1" customHeight="1" x14ac:dyDescent="0.15">
      <c r="A15" s="932">
        <v>12</v>
      </c>
      <c r="B15" s="932">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28"/>
      <c r="AD15" s="928"/>
      <c r="AE15" s="928"/>
      <c r="AF15" s="928"/>
      <c r="AG15" s="928"/>
      <c r="AH15" s="894"/>
      <c r="AI15" s="895"/>
      <c r="AJ15" s="895"/>
      <c r="AK15" s="895"/>
      <c r="AL15" s="878"/>
      <c r="AM15" s="879"/>
      <c r="AN15" s="879"/>
      <c r="AO15" s="880"/>
      <c r="AP15" s="881"/>
      <c r="AQ15" s="881"/>
      <c r="AR15" s="881"/>
      <c r="AS15" s="881"/>
      <c r="AT15" s="881"/>
      <c r="AU15" s="881"/>
      <c r="AV15" s="881"/>
      <c r="AW15" s="881"/>
      <c r="AX15" s="881"/>
      <c r="AY15">
        <f>COUNTA($C$15)</f>
        <v>0</v>
      </c>
    </row>
    <row r="16" spans="1:51" ht="26.25" hidden="1" customHeight="1" x14ac:dyDescent="0.15">
      <c r="A16" s="932">
        <v>13</v>
      </c>
      <c r="B16" s="932">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28"/>
      <c r="AD16" s="928"/>
      <c r="AE16" s="928"/>
      <c r="AF16" s="928"/>
      <c r="AG16" s="928"/>
      <c r="AH16" s="894"/>
      <c r="AI16" s="895"/>
      <c r="AJ16" s="895"/>
      <c r="AK16" s="895"/>
      <c r="AL16" s="878"/>
      <c r="AM16" s="879"/>
      <c r="AN16" s="879"/>
      <c r="AO16" s="880"/>
      <c r="AP16" s="881"/>
      <c r="AQ16" s="881"/>
      <c r="AR16" s="881"/>
      <c r="AS16" s="881"/>
      <c r="AT16" s="881"/>
      <c r="AU16" s="881"/>
      <c r="AV16" s="881"/>
      <c r="AW16" s="881"/>
      <c r="AX16" s="881"/>
      <c r="AY16">
        <f>COUNTA($C$16)</f>
        <v>0</v>
      </c>
    </row>
    <row r="17" spans="1:51" ht="26.25" hidden="1" customHeight="1" x14ac:dyDescent="0.15">
      <c r="A17" s="932">
        <v>14</v>
      </c>
      <c r="B17" s="932">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28"/>
      <c r="AD17" s="928"/>
      <c r="AE17" s="928"/>
      <c r="AF17" s="928"/>
      <c r="AG17" s="928"/>
      <c r="AH17" s="894"/>
      <c r="AI17" s="895"/>
      <c r="AJ17" s="895"/>
      <c r="AK17" s="895"/>
      <c r="AL17" s="878"/>
      <c r="AM17" s="879"/>
      <c r="AN17" s="879"/>
      <c r="AO17" s="880"/>
      <c r="AP17" s="881"/>
      <c r="AQ17" s="881"/>
      <c r="AR17" s="881"/>
      <c r="AS17" s="881"/>
      <c r="AT17" s="881"/>
      <c r="AU17" s="881"/>
      <c r="AV17" s="881"/>
      <c r="AW17" s="881"/>
      <c r="AX17" s="881"/>
      <c r="AY17">
        <f>COUNTA($C$17)</f>
        <v>0</v>
      </c>
    </row>
    <row r="18" spans="1:51" ht="26.25" hidden="1" customHeight="1" x14ac:dyDescent="0.15">
      <c r="A18" s="932">
        <v>15</v>
      </c>
      <c r="B18" s="932">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28"/>
      <c r="AD18" s="928"/>
      <c r="AE18" s="928"/>
      <c r="AF18" s="928"/>
      <c r="AG18" s="928"/>
      <c r="AH18" s="894"/>
      <c r="AI18" s="895"/>
      <c r="AJ18" s="895"/>
      <c r="AK18" s="895"/>
      <c r="AL18" s="878"/>
      <c r="AM18" s="879"/>
      <c r="AN18" s="879"/>
      <c r="AO18" s="880"/>
      <c r="AP18" s="881"/>
      <c r="AQ18" s="881"/>
      <c r="AR18" s="881"/>
      <c r="AS18" s="881"/>
      <c r="AT18" s="881"/>
      <c r="AU18" s="881"/>
      <c r="AV18" s="881"/>
      <c r="AW18" s="881"/>
      <c r="AX18" s="881"/>
      <c r="AY18">
        <f>COUNTA($C$18)</f>
        <v>0</v>
      </c>
    </row>
    <row r="19" spans="1:51" ht="26.25" hidden="1" customHeight="1" x14ac:dyDescent="0.15">
      <c r="A19" s="932">
        <v>16</v>
      </c>
      <c r="B19" s="932">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28"/>
      <c r="AD19" s="928"/>
      <c r="AE19" s="928"/>
      <c r="AF19" s="928"/>
      <c r="AG19" s="928"/>
      <c r="AH19" s="894"/>
      <c r="AI19" s="895"/>
      <c r="AJ19" s="895"/>
      <c r="AK19" s="895"/>
      <c r="AL19" s="878"/>
      <c r="AM19" s="879"/>
      <c r="AN19" s="879"/>
      <c r="AO19" s="880"/>
      <c r="AP19" s="881"/>
      <c r="AQ19" s="881"/>
      <c r="AR19" s="881"/>
      <c r="AS19" s="881"/>
      <c r="AT19" s="881"/>
      <c r="AU19" s="881"/>
      <c r="AV19" s="881"/>
      <c r="AW19" s="881"/>
      <c r="AX19" s="881"/>
      <c r="AY19">
        <f>COUNTA($C$19)</f>
        <v>0</v>
      </c>
    </row>
    <row r="20" spans="1:51" ht="26.25" hidden="1" customHeight="1" x14ac:dyDescent="0.15">
      <c r="A20" s="932">
        <v>17</v>
      </c>
      <c r="B20" s="932">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28"/>
      <c r="AD20" s="928"/>
      <c r="AE20" s="928"/>
      <c r="AF20" s="928"/>
      <c r="AG20" s="928"/>
      <c r="AH20" s="894"/>
      <c r="AI20" s="895"/>
      <c r="AJ20" s="895"/>
      <c r="AK20" s="895"/>
      <c r="AL20" s="878"/>
      <c r="AM20" s="879"/>
      <c r="AN20" s="879"/>
      <c r="AO20" s="880"/>
      <c r="AP20" s="881"/>
      <c r="AQ20" s="881"/>
      <c r="AR20" s="881"/>
      <c r="AS20" s="881"/>
      <c r="AT20" s="881"/>
      <c r="AU20" s="881"/>
      <c r="AV20" s="881"/>
      <c r="AW20" s="881"/>
      <c r="AX20" s="881"/>
      <c r="AY20">
        <f>COUNTA($C$20)</f>
        <v>0</v>
      </c>
    </row>
    <row r="21" spans="1:51" ht="26.25" hidden="1" customHeight="1" x14ac:dyDescent="0.15">
      <c r="A21" s="932">
        <v>18</v>
      </c>
      <c r="B21" s="932">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28"/>
      <c r="AD21" s="928"/>
      <c r="AE21" s="928"/>
      <c r="AF21" s="928"/>
      <c r="AG21" s="928"/>
      <c r="AH21" s="894"/>
      <c r="AI21" s="895"/>
      <c r="AJ21" s="895"/>
      <c r="AK21" s="895"/>
      <c r="AL21" s="878"/>
      <c r="AM21" s="879"/>
      <c r="AN21" s="879"/>
      <c r="AO21" s="880"/>
      <c r="AP21" s="881"/>
      <c r="AQ21" s="881"/>
      <c r="AR21" s="881"/>
      <c r="AS21" s="881"/>
      <c r="AT21" s="881"/>
      <c r="AU21" s="881"/>
      <c r="AV21" s="881"/>
      <c r="AW21" s="881"/>
      <c r="AX21" s="881"/>
      <c r="AY21">
        <f>COUNTA($C$21)</f>
        <v>0</v>
      </c>
    </row>
    <row r="22" spans="1:51" ht="26.25" hidden="1" customHeight="1" x14ac:dyDescent="0.15">
      <c r="A22" s="932">
        <v>19</v>
      </c>
      <c r="B22" s="932">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28"/>
      <c r="AD22" s="928"/>
      <c r="AE22" s="928"/>
      <c r="AF22" s="928"/>
      <c r="AG22" s="928"/>
      <c r="AH22" s="894"/>
      <c r="AI22" s="895"/>
      <c r="AJ22" s="895"/>
      <c r="AK22" s="895"/>
      <c r="AL22" s="878"/>
      <c r="AM22" s="879"/>
      <c r="AN22" s="879"/>
      <c r="AO22" s="880"/>
      <c r="AP22" s="881"/>
      <c r="AQ22" s="881"/>
      <c r="AR22" s="881"/>
      <c r="AS22" s="881"/>
      <c r="AT22" s="881"/>
      <c r="AU22" s="881"/>
      <c r="AV22" s="881"/>
      <c r="AW22" s="881"/>
      <c r="AX22" s="881"/>
      <c r="AY22">
        <f>COUNTA($C$22)</f>
        <v>0</v>
      </c>
    </row>
    <row r="23" spans="1:51" ht="26.25" hidden="1" customHeight="1" x14ac:dyDescent="0.15">
      <c r="A23" s="932">
        <v>20</v>
      </c>
      <c r="B23" s="932">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28"/>
      <c r="AD23" s="928"/>
      <c r="AE23" s="928"/>
      <c r="AF23" s="928"/>
      <c r="AG23" s="928"/>
      <c r="AH23" s="894"/>
      <c r="AI23" s="895"/>
      <c r="AJ23" s="895"/>
      <c r="AK23" s="895"/>
      <c r="AL23" s="878"/>
      <c r="AM23" s="879"/>
      <c r="AN23" s="879"/>
      <c r="AO23" s="880"/>
      <c r="AP23" s="881"/>
      <c r="AQ23" s="881"/>
      <c r="AR23" s="881"/>
      <c r="AS23" s="881"/>
      <c r="AT23" s="881"/>
      <c r="AU23" s="881"/>
      <c r="AV23" s="881"/>
      <c r="AW23" s="881"/>
      <c r="AX23" s="881"/>
      <c r="AY23">
        <f>COUNTA($C$23)</f>
        <v>0</v>
      </c>
    </row>
    <row r="24" spans="1:51" ht="26.25" hidden="1" customHeight="1" x14ac:dyDescent="0.15">
      <c r="A24" s="932">
        <v>21</v>
      </c>
      <c r="B24" s="932">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28"/>
      <c r="AD24" s="928"/>
      <c r="AE24" s="928"/>
      <c r="AF24" s="928"/>
      <c r="AG24" s="928"/>
      <c r="AH24" s="894"/>
      <c r="AI24" s="895"/>
      <c r="AJ24" s="895"/>
      <c r="AK24" s="895"/>
      <c r="AL24" s="878"/>
      <c r="AM24" s="879"/>
      <c r="AN24" s="879"/>
      <c r="AO24" s="880"/>
      <c r="AP24" s="881"/>
      <c r="AQ24" s="881"/>
      <c r="AR24" s="881"/>
      <c r="AS24" s="881"/>
      <c r="AT24" s="881"/>
      <c r="AU24" s="881"/>
      <c r="AV24" s="881"/>
      <c r="AW24" s="881"/>
      <c r="AX24" s="881"/>
      <c r="AY24">
        <f>COUNTA($C$24)</f>
        <v>0</v>
      </c>
    </row>
    <row r="25" spans="1:51" ht="26.25" hidden="1" customHeight="1" x14ac:dyDescent="0.15">
      <c r="A25" s="932">
        <v>22</v>
      </c>
      <c r="B25" s="932">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28"/>
      <c r="AD25" s="928"/>
      <c r="AE25" s="928"/>
      <c r="AF25" s="928"/>
      <c r="AG25" s="928"/>
      <c r="AH25" s="894"/>
      <c r="AI25" s="895"/>
      <c r="AJ25" s="895"/>
      <c r="AK25" s="895"/>
      <c r="AL25" s="878"/>
      <c r="AM25" s="879"/>
      <c r="AN25" s="879"/>
      <c r="AO25" s="880"/>
      <c r="AP25" s="881"/>
      <c r="AQ25" s="881"/>
      <c r="AR25" s="881"/>
      <c r="AS25" s="881"/>
      <c r="AT25" s="881"/>
      <c r="AU25" s="881"/>
      <c r="AV25" s="881"/>
      <c r="AW25" s="881"/>
      <c r="AX25" s="881"/>
      <c r="AY25">
        <f>COUNTA($C$25)</f>
        <v>0</v>
      </c>
    </row>
    <row r="26" spans="1:51" ht="26.25" hidden="1" customHeight="1" x14ac:dyDescent="0.15">
      <c r="A26" s="932">
        <v>23</v>
      </c>
      <c r="B26" s="932">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28"/>
      <c r="AD26" s="928"/>
      <c r="AE26" s="928"/>
      <c r="AF26" s="928"/>
      <c r="AG26" s="928"/>
      <c r="AH26" s="894"/>
      <c r="AI26" s="895"/>
      <c r="AJ26" s="895"/>
      <c r="AK26" s="895"/>
      <c r="AL26" s="878"/>
      <c r="AM26" s="879"/>
      <c r="AN26" s="879"/>
      <c r="AO26" s="880"/>
      <c r="AP26" s="881"/>
      <c r="AQ26" s="881"/>
      <c r="AR26" s="881"/>
      <c r="AS26" s="881"/>
      <c r="AT26" s="881"/>
      <c r="AU26" s="881"/>
      <c r="AV26" s="881"/>
      <c r="AW26" s="881"/>
      <c r="AX26" s="881"/>
      <c r="AY26">
        <f>COUNTA($C$26)</f>
        <v>0</v>
      </c>
    </row>
    <row r="27" spans="1:51" ht="26.25" hidden="1" customHeight="1" x14ac:dyDescent="0.15">
      <c r="A27" s="932">
        <v>24</v>
      </c>
      <c r="B27" s="932">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28"/>
      <c r="AD27" s="928"/>
      <c r="AE27" s="928"/>
      <c r="AF27" s="928"/>
      <c r="AG27" s="928"/>
      <c r="AH27" s="894"/>
      <c r="AI27" s="895"/>
      <c r="AJ27" s="895"/>
      <c r="AK27" s="895"/>
      <c r="AL27" s="878"/>
      <c r="AM27" s="879"/>
      <c r="AN27" s="879"/>
      <c r="AO27" s="880"/>
      <c r="AP27" s="881"/>
      <c r="AQ27" s="881"/>
      <c r="AR27" s="881"/>
      <c r="AS27" s="881"/>
      <c r="AT27" s="881"/>
      <c r="AU27" s="881"/>
      <c r="AV27" s="881"/>
      <c r="AW27" s="881"/>
      <c r="AX27" s="881"/>
      <c r="AY27">
        <f>COUNTA($C$27)</f>
        <v>0</v>
      </c>
    </row>
    <row r="28" spans="1:51" ht="26.25" hidden="1" customHeight="1" x14ac:dyDescent="0.15">
      <c r="A28" s="932">
        <v>25</v>
      </c>
      <c r="B28" s="932">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28"/>
      <c r="AD28" s="928"/>
      <c r="AE28" s="928"/>
      <c r="AF28" s="928"/>
      <c r="AG28" s="928"/>
      <c r="AH28" s="894"/>
      <c r="AI28" s="895"/>
      <c r="AJ28" s="895"/>
      <c r="AK28" s="895"/>
      <c r="AL28" s="878"/>
      <c r="AM28" s="879"/>
      <c r="AN28" s="879"/>
      <c r="AO28" s="880"/>
      <c r="AP28" s="881"/>
      <c r="AQ28" s="881"/>
      <c r="AR28" s="881"/>
      <c r="AS28" s="881"/>
      <c r="AT28" s="881"/>
      <c r="AU28" s="881"/>
      <c r="AV28" s="881"/>
      <c r="AW28" s="881"/>
      <c r="AX28" s="881"/>
      <c r="AY28">
        <f>COUNTA($C$28)</f>
        <v>0</v>
      </c>
    </row>
    <row r="29" spans="1:51" ht="26.25" hidden="1" customHeight="1" x14ac:dyDescent="0.15">
      <c r="A29" s="932">
        <v>26</v>
      </c>
      <c r="B29" s="932">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28"/>
      <c r="AD29" s="928"/>
      <c r="AE29" s="928"/>
      <c r="AF29" s="928"/>
      <c r="AG29" s="928"/>
      <c r="AH29" s="894"/>
      <c r="AI29" s="895"/>
      <c r="AJ29" s="895"/>
      <c r="AK29" s="895"/>
      <c r="AL29" s="878"/>
      <c r="AM29" s="879"/>
      <c r="AN29" s="879"/>
      <c r="AO29" s="880"/>
      <c r="AP29" s="881"/>
      <c r="AQ29" s="881"/>
      <c r="AR29" s="881"/>
      <c r="AS29" s="881"/>
      <c r="AT29" s="881"/>
      <c r="AU29" s="881"/>
      <c r="AV29" s="881"/>
      <c r="AW29" s="881"/>
      <c r="AX29" s="881"/>
      <c r="AY29">
        <f>COUNTA($C$29)</f>
        <v>0</v>
      </c>
    </row>
    <row r="30" spans="1:51" ht="26.25" hidden="1" customHeight="1" x14ac:dyDescent="0.15">
      <c r="A30" s="932">
        <v>27</v>
      </c>
      <c r="B30" s="932">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28"/>
      <c r="AD30" s="928"/>
      <c r="AE30" s="928"/>
      <c r="AF30" s="928"/>
      <c r="AG30" s="928"/>
      <c r="AH30" s="894"/>
      <c r="AI30" s="895"/>
      <c r="AJ30" s="895"/>
      <c r="AK30" s="895"/>
      <c r="AL30" s="878"/>
      <c r="AM30" s="879"/>
      <c r="AN30" s="879"/>
      <c r="AO30" s="880"/>
      <c r="AP30" s="881"/>
      <c r="AQ30" s="881"/>
      <c r="AR30" s="881"/>
      <c r="AS30" s="881"/>
      <c r="AT30" s="881"/>
      <c r="AU30" s="881"/>
      <c r="AV30" s="881"/>
      <c r="AW30" s="881"/>
      <c r="AX30" s="881"/>
      <c r="AY30">
        <f>COUNTA($C$30)</f>
        <v>0</v>
      </c>
    </row>
    <row r="31" spans="1:51" ht="26.25" hidden="1" customHeight="1" x14ac:dyDescent="0.15">
      <c r="A31" s="932">
        <v>28</v>
      </c>
      <c r="B31" s="932">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28"/>
      <c r="AD31" s="928"/>
      <c r="AE31" s="928"/>
      <c r="AF31" s="928"/>
      <c r="AG31" s="928"/>
      <c r="AH31" s="894"/>
      <c r="AI31" s="895"/>
      <c r="AJ31" s="895"/>
      <c r="AK31" s="895"/>
      <c r="AL31" s="878"/>
      <c r="AM31" s="879"/>
      <c r="AN31" s="879"/>
      <c r="AO31" s="880"/>
      <c r="AP31" s="881"/>
      <c r="AQ31" s="881"/>
      <c r="AR31" s="881"/>
      <c r="AS31" s="881"/>
      <c r="AT31" s="881"/>
      <c r="AU31" s="881"/>
      <c r="AV31" s="881"/>
      <c r="AW31" s="881"/>
      <c r="AX31" s="881"/>
      <c r="AY31">
        <f>COUNTA($C$31)</f>
        <v>0</v>
      </c>
    </row>
    <row r="32" spans="1:51" ht="26.25" hidden="1" customHeight="1" x14ac:dyDescent="0.15">
      <c r="A32" s="932">
        <v>29</v>
      </c>
      <c r="B32" s="932">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28"/>
      <c r="AD32" s="928"/>
      <c r="AE32" s="928"/>
      <c r="AF32" s="928"/>
      <c r="AG32" s="928"/>
      <c r="AH32" s="894"/>
      <c r="AI32" s="895"/>
      <c r="AJ32" s="895"/>
      <c r="AK32" s="895"/>
      <c r="AL32" s="878"/>
      <c r="AM32" s="879"/>
      <c r="AN32" s="879"/>
      <c r="AO32" s="880"/>
      <c r="AP32" s="881"/>
      <c r="AQ32" s="881"/>
      <c r="AR32" s="881"/>
      <c r="AS32" s="881"/>
      <c r="AT32" s="881"/>
      <c r="AU32" s="881"/>
      <c r="AV32" s="881"/>
      <c r="AW32" s="881"/>
      <c r="AX32" s="881"/>
      <c r="AY32">
        <f>COUNTA($C$32)</f>
        <v>0</v>
      </c>
    </row>
    <row r="33" spans="1:51" ht="26.25" hidden="1" customHeight="1" x14ac:dyDescent="0.15">
      <c r="A33" s="932">
        <v>30</v>
      </c>
      <c r="B33" s="932">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28"/>
      <c r="AD33" s="928"/>
      <c r="AE33" s="928"/>
      <c r="AF33" s="928"/>
      <c r="AG33" s="928"/>
      <c r="AH33" s="894"/>
      <c r="AI33" s="895"/>
      <c r="AJ33" s="895"/>
      <c r="AK33" s="895"/>
      <c r="AL33" s="878"/>
      <c r="AM33" s="879"/>
      <c r="AN33" s="879"/>
      <c r="AO33" s="880"/>
      <c r="AP33" s="881"/>
      <c r="AQ33" s="881"/>
      <c r="AR33" s="881"/>
      <c r="AS33" s="881"/>
      <c r="AT33" s="881"/>
      <c r="AU33" s="881"/>
      <c r="AV33" s="881"/>
      <c r="AW33" s="881"/>
      <c r="AX33" s="881"/>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87"/>
      <c r="B36" s="887"/>
      <c r="C36" s="887" t="s">
        <v>24</v>
      </c>
      <c r="D36" s="887"/>
      <c r="E36" s="887"/>
      <c r="F36" s="887"/>
      <c r="G36" s="887"/>
      <c r="H36" s="887"/>
      <c r="I36" s="887"/>
      <c r="J36" s="930" t="s">
        <v>267</v>
      </c>
      <c r="K36" s="931"/>
      <c r="L36" s="931"/>
      <c r="M36" s="931"/>
      <c r="N36" s="931"/>
      <c r="O36" s="931"/>
      <c r="P36" s="442" t="s">
        <v>25</v>
      </c>
      <c r="Q36" s="442"/>
      <c r="R36" s="442"/>
      <c r="S36" s="442"/>
      <c r="T36" s="442"/>
      <c r="U36" s="442"/>
      <c r="V36" s="442"/>
      <c r="W36" s="442"/>
      <c r="X36" s="442"/>
      <c r="Y36" s="889" t="s">
        <v>307</v>
      </c>
      <c r="Z36" s="890"/>
      <c r="AA36" s="890"/>
      <c r="AB36" s="890"/>
      <c r="AC36" s="930" t="s">
        <v>299</v>
      </c>
      <c r="AD36" s="930"/>
      <c r="AE36" s="930"/>
      <c r="AF36" s="930"/>
      <c r="AG36" s="930"/>
      <c r="AH36" s="889" t="s">
        <v>230</v>
      </c>
      <c r="AI36" s="887"/>
      <c r="AJ36" s="887"/>
      <c r="AK36" s="887"/>
      <c r="AL36" s="887" t="s">
        <v>19</v>
      </c>
      <c r="AM36" s="887"/>
      <c r="AN36" s="887"/>
      <c r="AO36" s="891"/>
      <c r="AP36" s="929" t="s">
        <v>268</v>
      </c>
      <c r="AQ36" s="929"/>
      <c r="AR36" s="929"/>
      <c r="AS36" s="929"/>
      <c r="AT36" s="929"/>
      <c r="AU36" s="929"/>
      <c r="AV36" s="929"/>
      <c r="AW36" s="929"/>
      <c r="AX36" s="929"/>
      <c r="AY36">
        <f>$AY$34</f>
        <v>0</v>
      </c>
    </row>
    <row r="37" spans="1:51" ht="26.25" hidden="1" customHeight="1" x14ac:dyDescent="0.15">
      <c r="A37" s="932">
        <v>1</v>
      </c>
      <c r="B37" s="932">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28"/>
      <c r="AD37" s="928"/>
      <c r="AE37" s="928"/>
      <c r="AF37" s="928"/>
      <c r="AG37" s="928"/>
      <c r="AH37" s="894"/>
      <c r="AI37" s="895"/>
      <c r="AJ37" s="895"/>
      <c r="AK37" s="895"/>
      <c r="AL37" s="878"/>
      <c r="AM37" s="879"/>
      <c r="AN37" s="879"/>
      <c r="AO37" s="880"/>
      <c r="AP37" s="881"/>
      <c r="AQ37" s="881"/>
      <c r="AR37" s="881"/>
      <c r="AS37" s="881"/>
      <c r="AT37" s="881"/>
      <c r="AU37" s="881"/>
      <c r="AV37" s="881"/>
      <c r="AW37" s="881"/>
      <c r="AX37" s="881"/>
      <c r="AY37">
        <f>$AY$34</f>
        <v>0</v>
      </c>
    </row>
    <row r="38" spans="1:51" ht="26.25" hidden="1" customHeight="1" x14ac:dyDescent="0.15">
      <c r="A38" s="932">
        <v>2</v>
      </c>
      <c r="B38" s="932">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28"/>
      <c r="AD38" s="928"/>
      <c r="AE38" s="928"/>
      <c r="AF38" s="928"/>
      <c r="AG38" s="928"/>
      <c r="AH38" s="894"/>
      <c r="AI38" s="895"/>
      <c r="AJ38" s="895"/>
      <c r="AK38" s="895"/>
      <c r="AL38" s="878"/>
      <c r="AM38" s="879"/>
      <c r="AN38" s="879"/>
      <c r="AO38" s="880"/>
      <c r="AP38" s="881"/>
      <c r="AQ38" s="881"/>
      <c r="AR38" s="881"/>
      <c r="AS38" s="881"/>
      <c r="AT38" s="881"/>
      <c r="AU38" s="881"/>
      <c r="AV38" s="881"/>
      <c r="AW38" s="881"/>
      <c r="AX38" s="881"/>
      <c r="AY38">
        <f>COUNTA($C$38)</f>
        <v>0</v>
      </c>
    </row>
    <row r="39" spans="1:51" ht="26.25" hidden="1" customHeight="1" x14ac:dyDescent="0.15">
      <c r="A39" s="932">
        <v>3</v>
      </c>
      <c r="B39" s="932">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28"/>
      <c r="AD39" s="928"/>
      <c r="AE39" s="928"/>
      <c r="AF39" s="928"/>
      <c r="AG39" s="928"/>
      <c r="AH39" s="894"/>
      <c r="AI39" s="895"/>
      <c r="AJ39" s="895"/>
      <c r="AK39" s="895"/>
      <c r="AL39" s="878"/>
      <c r="AM39" s="879"/>
      <c r="AN39" s="879"/>
      <c r="AO39" s="880"/>
      <c r="AP39" s="881"/>
      <c r="AQ39" s="881"/>
      <c r="AR39" s="881"/>
      <c r="AS39" s="881"/>
      <c r="AT39" s="881"/>
      <c r="AU39" s="881"/>
      <c r="AV39" s="881"/>
      <c r="AW39" s="881"/>
      <c r="AX39" s="881"/>
      <c r="AY39">
        <f>COUNTA($C$39)</f>
        <v>0</v>
      </c>
    </row>
    <row r="40" spans="1:51" ht="26.25" hidden="1" customHeight="1" x14ac:dyDescent="0.15">
      <c r="A40" s="932">
        <v>4</v>
      </c>
      <c r="B40" s="932">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28"/>
      <c r="AD40" s="928"/>
      <c r="AE40" s="928"/>
      <c r="AF40" s="928"/>
      <c r="AG40" s="928"/>
      <c r="AH40" s="894"/>
      <c r="AI40" s="895"/>
      <c r="AJ40" s="895"/>
      <c r="AK40" s="895"/>
      <c r="AL40" s="878"/>
      <c r="AM40" s="879"/>
      <c r="AN40" s="879"/>
      <c r="AO40" s="880"/>
      <c r="AP40" s="881"/>
      <c r="AQ40" s="881"/>
      <c r="AR40" s="881"/>
      <c r="AS40" s="881"/>
      <c r="AT40" s="881"/>
      <c r="AU40" s="881"/>
      <c r="AV40" s="881"/>
      <c r="AW40" s="881"/>
      <c r="AX40" s="881"/>
      <c r="AY40">
        <f>COUNTA($C$40)</f>
        <v>0</v>
      </c>
    </row>
    <row r="41" spans="1:51" ht="26.25" hidden="1" customHeight="1" x14ac:dyDescent="0.15">
      <c r="A41" s="932">
        <v>5</v>
      </c>
      <c r="B41" s="932">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28"/>
      <c r="AD41" s="928"/>
      <c r="AE41" s="928"/>
      <c r="AF41" s="928"/>
      <c r="AG41" s="928"/>
      <c r="AH41" s="894"/>
      <c r="AI41" s="895"/>
      <c r="AJ41" s="895"/>
      <c r="AK41" s="895"/>
      <c r="AL41" s="878"/>
      <c r="AM41" s="879"/>
      <c r="AN41" s="879"/>
      <c r="AO41" s="880"/>
      <c r="AP41" s="881"/>
      <c r="AQ41" s="881"/>
      <c r="AR41" s="881"/>
      <c r="AS41" s="881"/>
      <c r="AT41" s="881"/>
      <c r="AU41" s="881"/>
      <c r="AV41" s="881"/>
      <c r="AW41" s="881"/>
      <c r="AX41" s="881"/>
      <c r="AY41">
        <f>COUNTA($C$41)</f>
        <v>0</v>
      </c>
    </row>
    <row r="42" spans="1:51" ht="26.25" hidden="1" customHeight="1" x14ac:dyDescent="0.15">
      <c r="A42" s="932">
        <v>6</v>
      </c>
      <c r="B42" s="932">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28"/>
      <c r="AD42" s="928"/>
      <c r="AE42" s="928"/>
      <c r="AF42" s="928"/>
      <c r="AG42" s="928"/>
      <c r="AH42" s="894"/>
      <c r="AI42" s="895"/>
      <c r="AJ42" s="895"/>
      <c r="AK42" s="895"/>
      <c r="AL42" s="878"/>
      <c r="AM42" s="879"/>
      <c r="AN42" s="879"/>
      <c r="AO42" s="880"/>
      <c r="AP42" s="881"/>
      <c r="AQ42" s="881"/>
      <c r="AR42" s="881"/>
      <c r="AS42" s="881"/>
      <c r="AT42" s="881"/>
      <c r="AU42" s="881"/>
      <c r="AV42" s="881"/>
      <c r="AW42" s="881"/>
      <c r="AX42" s="881"/>
      <c r="AY42">
        <f>COUNTA($C$42)</f>
        <v>0</v>
      </c>
    </row>
    <row r="43" spans="1:51" ht="26.25" hidden="1" customHeight="1" x14ac:dyDescent="0.15">
      <c r="A43" s="932">
        <v>7</v>
      </c>
      <c r="B43" s="932">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28"/>
      <c r="AD43" s="928"/>
      <c r="AE43" s="928"/>
      <c r="AF43" s="928"/>
      <c r="AG43" s="928"/>
      <c r="AH43" s="894"/>
      <c r="AI43" s="895"/>
      <c r="AJ43" s="895"/>
      <c r="AK43" s="895"/>
      <c r="AL43" s="878"/>
      <c r="AM43" s="879"/>
      <c r="AN43" s="879"/>
      <c r="AO43" s="880"/>
      <c r="AP43" s="881"/>
      <c r="AQ43" s="881"/>
      <c r="AR43" s="881"/>
      <c r="AS43" s="881"/>
      <c r="AT43" s="881"/>
      <c r="AU43" s="881"/>
      <c r="AV43" s="881"/>
      <c r="AW43" s="881"/>
      <c r="AX43" s="881"/>
      <c r="AY43">
        <f>COUNTA($C$43)</f>
        <v>0</v>
      </c>
    </row>
    <row r="44" spans="1:51" ht="26.25" hidden="1" customHeight="1" x14ac:dyDescent="0.15">
      <c r="A44" s="932">
        <v>8</v>
      </c>
      <c r="B44" s="932">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28"/>
      <c r="AD44" s="928"/>
      <c r="AE44" s="928"/>
      <c r="AF44" s="928"/>
      <c r="AG44" s="928"/>
      <c r="AH44" s="894"/>
      <c r="AI44" s="895"/>
      <c r="AJ44" s="895"/>
      <c r="AK44" s="895"/>
      <c r="AL44" s="878"/>
      <c r="AM44" s="879"/>
      <c r="AN44" s="879"/>
      <c r="AO44" s="880"/>
      <c r="AP44" s="881"/>
      <c r="AQ44" s="881"/>
      <c r="AR44" s="881"/>
      <c r="AS44" s="881"/>
      <c r="AT44" s="881"/>
      <c r="AU44" s="881"/>
      <c r="AV44" s="881"/>
      <c r="AW44" s="881"/>
      <c r="AX44" s="881"/>
      <c r="AY44">
        <f>COUNTA($C$44)</f>
        <v>0</v>
      </c>
    </row>
    <row r="45" spans="1:51" ht="26.25" hidden="1" customHeight="1" x14ac:dyDescent="0.15">
      <c r="A45" s="932">
        <v>9</v>
      </c>
      <c r="B45" s="932">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28"/>
      <c r="AD45" s="928"/>
      <c r="AE45" s="928"/>
      <c r="AF45" s="928"/>
      <c r="AG45" s="928"/>
      <c r="AH45" s="894"/>
      <c r="AI45" s="895"/>
      <c r="AJ45" s="895"/>
      <c r="AK45" s="895"/>
      <c r="AL45" s="878"/>
      <c r="AM45" s="879"/>
      <c r="AN45" s="879"/>
      <c r="AO45" s="880"/>
      <c r="AP45" s="881"/>
      <c r="AQ45" s="881"/>
      <c r="AR45" s="881"/>
      <c r="AS45" s="881"/>
      <c r="AT45" s="881"/>
      <c r="AU45" s="881"/>
      <c r="AV45" s="881"/>
      <c r="AW45" s="881"/>
      <c r="AX45" s="881"/>
      <c r="AY45">
        <f>COUNTA($C$45)</f>
        <v>0</v>
      </c>
    </row>
    <row r="46" spans="1:51" ht="26.25" hidden="1" customHeight="1" x14ac:dyDescent="0.15">
      <c r="A46" s="932">
        <v>10</v>
      </c>
      <c r="B46" s="932">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28"/>
      <c r="AD46" s="928"/>
      <c r="AE46" s="928"/>
      <c r="AF46" s="928"/>
      <c r="AG46" s="928"/>
      <c r="AH46" s="894"/>
      <c r="AI46" s="895"/>
      <c r="AJ46" s="895"/>
      <c r="AK46" s="895"/>
      <c r="AL46" s="878"/>
      <c r="AM46" s="879"/>
      <c r="AN46" s="879"/>
      <c r="AO46" s="880"/>
      <c r="AP46" s="881"/>
      <c r="AQ46" s="881"/>
      <c r="AR46" s="881"/>
      <c r="AS46" s="881"/>
      <c r="AT46" s="881"/>
      <c r="AU46" s="881"/>
      <c r="AV46" s="881"/>
      <c r="AW46" s="881"/>
      <c r="AX46" s="881"/>
      <c r="AY46">
        <f>COUNTA($C$46)</f>
        <v>0</v>
      </c>
    </row>
    <row r="47" spans="1:51" ht="26.25" hidden="1" customHeight="1" x14ac:dyDescent="0.15">
      <c r="A47" s="932">
        <v>11</v>
      </c>
      <c r="B47" s="932">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28"/>
      <c r="AD47" s="928"/>
      <c r="AE47" s="928"/>
      <c r="AF47" s="928"/>
      <c r="AG47" s="928"/>
      <c r="AH47" s="894"/>
      <c r="AI47" s="895"/>
      <c r="AJ47" s="895"/>
      <c r="AK47" s="895"/>
      <c r="AL47" s="878"/>
      <c r="AM47" s="879"/>
      <c r="AN47" s="879"/>
      <c r="AO47" s="880"/>
      <c r="AP47" s="881"/>
      <c r="AQ47" s="881"/>
      <c r="AR47" s="881"/>
      <c r="AS47" s="881"/>
      <c r="AT47" s="881"/>
      <c r="AU47" s="881"/>
      <c r="AV47" s="881"/>
      <c r="AW47" s="881"/>
      <c r="AX47" s="881"/>
      <c r="AY47">
        <f>COUNTA($C$47)</f>
        <v>0</v>
      </c>
    </row>
    <row r="48" spans="1:51" ht="26.25" hidden="1" customHeight="1" x14ac:dyDescent="0.15">
      <c r="A48" s="932">
        <v>12</v>
      </c>
      <c r="B48" s="932">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28"/>
      <c r="AD48" s="928"/>
      <c r="AE48" s="928"/>
      <c r="AF48" s="928"/>
      <c r="AG48" s="928"/>
      <c r="AH48" s="894"/>
      <c r="AI48" s="895"/>
      <c r="AJ48" s="895"/>
      <c r="AK48" s="895"/>
      <c r="AL48" s="878"/>
      <c r="AM48" s="879"/>
      <c r="AN48" s="879"/>
      <c r="AO48" s="880"/>
      <c r="AP48" s="881"/>
      <c r="AQ48" s="881"/>
      <c r="AR48" s="881"/>
      <c r="AS48" s="881"/>
      <c r="AT48" s="881"/>
      <c r="AU48" s="881"/>
      <c r="AV48" s="881"/>
      <c r="AW48" s="881"/>
      <c r="AX48" s="881"/>
      <c r="AY48">
        <f>COUNTA($C$48)</f>
        <v>0</v>
      </c>
    </row>
    <row r="49" spans="1:51" ht="26.25" hidden="1" customHeight="1" x14ac:dyDescent="0.15">
      <c r="A49" s="932">
        <v>13</v>
      </c>
      <c r="B49" s="932">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28"/>
      <c r="AD49" s="928"/>
      <c r="AE49" s="928"/>
      <c r="AF49" s="928"/>
      <c r="AG49" s="928"/>
      <c r="AH49" s="894"/>
      <c r="AI49" s="895"/>
      <c r="AJ49" s="895"/>
      <c r="AK49" s="895"/>
      <c r="AL49" s="878"/>
      <c r="AM49" s="879"/>
      <c r="AN49" s="879"/>
      <c r="AO49" s="880"/>
      <c r="AP49" s="881"/>
      <c r="AQ49" s="881"/>
      <c r="AR49" s="881"/>
      <c r="AS49" s="881"/>
      <c r="AT49" s="881"/>
      <c r="AU49" s="881"/>
      <c r="AV49" s="881"/>
      <c r="AW49" s="881"/>
      <c r="AX49" s="881"/>
      <c r="AY49">
        <f>COUNTA($C$49)</f>
        <v>0</v>
      </c>
    </row>
    <row r="50" spans="1:51" ht="26.25" hidden="1" customHeight="1" x14ac:dyDescent="0.15">
      <c r="A50" s="932">
        <v>14</v>
      </c>
      <c r="B50" s="932">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28"/>
      <c r="AD50" s="928"/>
      <c r="AE50" s="928"/>
      <c r="AF50" s="928"/>
      <c r="AG50" s="928"/>
      <c r="AH50" s="894"/>
      <c r="AI50" s="895"/>
      <c r="AJ50" s="895"/>
      <c r="AK50" s="895"/>
      <c r="AL50" s="878"/>
      <c r="AM50" s="879"/>
      <c r="AN50" s="879"/>
      <c r="AO50" s="880"/>
      <c r="AP50" s="881"/>
      <c r="AQ50" s="881"/>
      <c r="AR50" s="881"/>
      <c r="AS50" s="881"/>
      <c r="AT50" s="881"/>
      <c r="AU50" s="881"/>
      <c r="AV50" s="881"/>
      <c r="AW50" s="881"/>
      <c r="AX50" s="881"/>
      <c r="AY50">
        <f>COUNTA($C$50)</f>
        <v>0</v>
      </c>
    </row>
    <row r="51" spans="1:51" ht="26.25" hidden="1" customHeight="1" x14ac:dyDescent="0.15">
      <c r="A51" s="932">
        <v>15</v>
      </c>
      <c r="B51" s="932">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28"/>
      <c r="AD51" s="928"/>
      <c r="AE51" s="928"/>
      <c r="AF51" s="928"/>
      <c r="AG51" s="928"/>
      <c r="AH51" s="894"/>
      <c r="AI51" s="895"/>
      <c r="AJ51" s="895"/>
      <c r="AK51" s="895"/>
      <c r="AL51" s="878"/>
      <c r="AM51" s="879"/>
      <c r="AN51" s="879"/>
      <c r="AO51" s="880"/>
      <c r="AP51" s="881"/>
      <c r="AQ51" s="881"/>
      <c r="AR51" s="881"/>
      <c r="AS51" s="881"/>
      <c r="AT51" s="881"/>
      <c r="AU51" s="881"/>
      <c r="AV51" s="881"/>
      <c r="AW51" s="881"/>
      <c r="AX51" s="881"/>
      <c r="AY51">
        <f>COUNTA($C$51)</f>
        <v>0</v>
      </c>
    </row>
    <row r="52" spans="1:51" ht="26.25" hidden="1" customHeight="1" x14ac:dyDescent="0.15">
      <c r="A52" s="932">
        <v>16</v>
      </c>
      <c r="B52" s="932">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28"/>
      <c r="AD52" s="928"/>
      <c r="AE52" s="928"/>
      <c r="AF52" s="928"/>
      <c r="AG52" s="928"/>
      <c r="AH52" s="894"/>
      <c r="AI52" s="895"/>
      <c r="AJ52" s="895"/>
      <c r="AK52" s="895"/>
      <c r="AL52" s="878"/>
      <c r="AM52" s="879"/>
      <c r="AN52" s="879"/>
      <c r="AO52" s="880"/>
      <c r="AP52" s="881"/>
      <c r="AQ52" s="881"/>
      <c r="AR52" s="881"/>
      <c r="AS52" s="881"/>
      <c r="AT52" s="881"/>
      <c r="AU52" s="881"/>
      <c r="AV52" s="881"/>
      <c r="AW52" s="881"/>
      <c r="AX52" s="881"/>
      <c r="AY52">
        <f>COUNTA($C$52)</f>
        <v>0</v>
      </c>
    </row>
    <row r="53" spans="1:51" ht="26.25" hidden="1" customHeight="1" x14ac:dyDescent="0.15">
      <c r="A53" s="932">
        <v>17</v>
      </c>
      <c r="B53" s="932">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28"/>
      <c r="AD53" s="928"/>
      <c r="AE53" s="928"/>
      <c r="AF53" s="928"/>
      <c r="AG53" s="928"/>
      <c r="AH53" s="894"/>
      <c r="AI53" s="895"/>
      <c r="AJ53" s="895"/>
      <c r="AK53" s="895"/>
      <c r="AL53" s="878"/>
      <c r="AM53" s="879"/>
      <c r="AN53" s="879"/>
      <c r="AO53" s="880"/>
      <c r="AP53" s="881"/>
      <c r="AQ53" s="881"/>
      <c r="AR53" s="881"/>
      <c r="AS53" s="881"/>
      <c r="AT53" s="881"/>
      <c r="AU53" s="881"/>
      <c r="AV53" s="881"/>
      <c r="AW53" s="881"/>
      <c r="AX53" s="881"/>
      <c r="AY53">
        <f>COUNTA($C$53)</f>
        <v>0</v>
      </c>
    </row>
    <row r="54" spans="1:51" ht="26.25" hidden="1" customHeight="1" x14ac:dyDescent="0.15">
      <c r="A54" s="932">
        <v>18</v>
      </c>
      <c r="B54" s="932">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28"/>
      <c r="AD54" s="928"/>
      <c r="AE54" s="928"/>
      <c r="AF54" s="928"/>
      <c r="AG54" s="928"/>
      <c r="AH54" s="894"/>
      <c r="AI54" s="895"/>
      <c r="AJ54" s="895"/>
      <c r="AK54" s="895"/>
      <c r="AL54" s="878"/>
      <c r="AM54" s="879"/>
      <c r="AN54" s="879"/>
      <c r="AO54" s="880"/>
      <c r="AP54" s="881"/>
      <c r="AQ54" s="881"/>
      <c r="AR54" s="881"/>
      <c r="AS54" s="881"/>
      <c r="AT54" s="881"/>
      <c r="AU54" s="881"/>
      <c r="AV54" s="881"/>
      <c r="AW54" s="881"/>
      <c r="AX54" s="881"/>
      <c r="AY54">
        <f>COUNTA($C$54)</f>
        <v>0</v>
      </c>
    </row>
    <row r="55" spans="1:51" ht="26.25" hidden="1" customHeight="1" x14ac:dyDescent="0.15">
      <c r="A55" s="932">
        <v>19</v>
      </c>
      <c r="B55" s="932">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28"/>
      <c r="AD55" s="928"/>
      <c r="AE55" s="928"/>
      <c r="AF55" s="928"/>
      <c r="AG55" s="928"/>
      <c r="AH55" s="894"/>
      <c r="AI55" s="895"/>
      <c r="AJ55" s="895"/>
      <c r="AK55" s="895"/>
      <c r="AL55" s="878"/>
      <c r="AM55" s="879"/>
      <c r="AN55" s="879"/>
      <c r="AO55" s="880"/>
      <c r="AP55" s="881"/>
      <c r="AQ55" s="881"/>
      <c r="AR55" s="881"/>
      <c r="AS55" s="881"/>
      <c r="AT55" s="881"/>
      <c r="AU55" s="881"/>
      <c r="AV55" s="881"/>
      <c r="AW55" s="881"/>
      <c r="AX55" s="881"/>
      <c r="AY55">
        <f>COUNTA($C$55)</f>
        <v>0</v>
      </c>
    </row>
    <row r="56" spans="1:51" ht="26.25" hidden="1" customHeight="1" x14ac:dyDescent="0.15">
      <c r="A56" s="932">
        <v>20</v>
      </c>
      <c r="B56" s="932">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28"/>
      <c r="AD56" s="928"/>
      <c r="AE56" s="928"/>
      <c r="AF56" s="928"/>
      <c r="AG56" s="928"/>
      <c r="AH56" s="894"/>
      <c r="AI56" s="895"/>
      <c r="AJ56" s="895"/>
      <c r="AK56" s="895"/>
      <c r="AL56" s="878"/>
      <c r="AM56" s="879"/>
      <c r="AN56" s="879"/>
      <c r="AO56" s="880"/>
      <c r="AP56" s="881"/>
      <c r="AQ56" s="881"/>
      <c r="AR56" s="881"/>
      <c r="AS56" s="881"/>
      <c r="AT56" s="881"/>
      <c r="AU56" s="881"/>
      <c r="AV56" s="881"/>
      <c r="AW56" s="881"/>
      <c r="AX56" s="881"/>
      <c r="AY56">
        <f>COUNTA($C$56)</f>
        <v>0</v>
      </c>
    </row>
    <row r="57" spans="1:51" ht="26.25" hidden="1" customHeight="1" x14ac:dyDescent="0.15">
      <c r="A57" s="932">
        <v>21</v>
      </c>
      <c r="B57" s="932">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28"/>
      <c r="AD57" s="928"/>
      <c r="AE57" s="928"/>
      <c r="AF57" s="928"/>
      <c r="AG57" s="928"/>
      <c r="AH57" s="894"/>
      <c r="AI57" s="895"/>
      <c r="AJ57" s="895"/>
      <c r="AK57" s="895"/>
      <c r="AL57" s="878"/>
      <c r="AM57" s="879"/>
      <c r="AN57" s="879"/>
      <c r="AO57" s="880"/>
      <c r="AP57" s="881"/>
      <c r="AQ57" s="881"/>
      <c r="AR57" s="881"/>
      <c r="AS57" s="881"/>
      <c r="AT57" s="881"/>
      <c r="AU57" s="881"/>
      <c r="AV57" s="881"/>
      <c r="AW57" s="881"/>
      <c r="AX57" s="881"/>
      <c r="AY57">
        <f>COUNTA($C$57)</f>
        <v>0</v>
      </c>
    </row>
    <row r="58" spans="1:51" ht="26.25" hidden="1" customHeight="1" x14ac:dyDescent="0.15">
      <c r="A58" s="932">
        <v>22</v>
      </c>
      <c r="B58" s="932">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28"/>
      <c r="AD58" s="928"/>
      <c r="AE58" s="928"/>
      <c r="AF58" s="928"/>
      <c r="AG58" s="928"/>
      <c r="AH58" s="894"/>
      <c r="AI58" s="895"/>
      <c r="AJ58" s="895"/>
      <c r="AK58" s="895"/>
      <c r="AL58" s="878"/>
      <c r="AM58" s="879"/>
      <c r="AN58" s="879"/>
      <c r="AO58" s="880"/>
      <c r="AP58" s="881"/>
      <c r="AQ58" s="881"/>
      <c r="AR58" s="881"/>
      <c r="AS58" s="881"/>
      <c r="AT58" s="881"/>
      <c r="AU58" s="881"/>
      <c r="AV58" s="881"/>
      <c r="AW58" s="881"/>
      <c r="AX58" s="881"/>
      <c r="AY58">
        <f>COUNTA($C$58)</f>
        <v>0</v>
      </c>
    </row>
    <row r="59" spans="1:51" ht="26.25" hidden="1" customHeight="1" x14ac:dyDescent="0.15">
      <c r="A59" s="932">
        <v>23</v>
      </c>
      <c r="B59" s="932">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28"/>
      <c r="AD59" s="928"/>
      <c r="AE59" s="928"/>
      <c r="AF59" s="928"/>
      <c r="AG59" s="928"/>
      <c r="AH59" s="894"/>
      <c r="AI59" s="895"/>
      <c r="AJ59" s="895"/>
      <c r="AK59" s="895"/>
      <c r="AL59" s="878"/>
      <c r="AM59" s="879"/>
      <c r="AN59" s="879"/>
      <c r="AO59" s="880"/>
      <c r="AP59" s="881"/>
      <c r="AQ59" s="881"/>
      <c r="AR59" s="881"/>
      <c r="AS59" s="881"/>
      <c r="AT59" s="881"/>
      <c r="AU59" s="881"/>
      <c r="AV59" s="881"/>
      <c r="AW59" s="881"/>
      <c r="AX59" s="881"/>
      <c r="AY59">
        <f>COUNTA($C$59)</f>
        <v>0</v>
      </c>
    </row>
    <row r="60" spans="1:51" ht="26.25" hidden="1" customHeight="1" x14ac:dyDescent="0.15">
      <c r="A60" s="932">
        <v>24</v>
      </c>
      <c r="B60" s="932">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28"/>
      <c r="AD60" s="928"/>
      <c r="AE60" s="928"/>
      <c r="AF60" s="928"/>
      <c r="AG60" s="928"/>
      <c r="AH60" s="894"/>
      <c r="AI60" s="895"/>
      <c r="AJ60" s="895"/>
      <c r="AK60" s="895"/>
      <c r="AL60" s="878"/>
      <c r="AM60" s="879"/>
      <c r="AN60" s="879"/>
      <c r="AO60" s="880"/>
      <c r="AP60" s="881"/>
      <c r="AQ60" s="881"/>
      <c r="AR60" s="881"/>
      <c r="AS60" s="881"/>
      <c r="AT60" s="881"/>
      <c r="AU60" s="881"/>
      <c r="AV60" s="881"/>
      <c r="AW60" s="881"/>
      <c r="AX60" s="881"/>
      <c r="AY60">
        <f>COUNTA($C$60)</f>
        <v>0</v>
      </c>
    </row>
    <row r="61" spans="1:51" ht="26.25" hidden="1" customHeight="1" x14ac:dyDescent="0.15">
      <c r="A61" s="932">
        <v>25</v>
      </c>
      <c r="B61" s="932">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28"/>
      <c r="AD61" s="928"/>
      <c r="AE61" s="928"/>
      <c r="AF61" s="928"/>
      <c r="AG61" s="928"/>
      <c r="AH61" s="894"/>
      <c r="AI61" s="895"/>
      <c r="AJ61" s="895"/>
      <c r="AK61" s="895"/>
      <c r="AL61" s="878"/>
      <c r="AM61" s="879"/>
      <c r="AN61" s="879"/>
      <c r="AO61" s="880"/>
      <c r="AP61" s="881"/>
      <c r="AQ61" s="881"/>
      <c r="AR61" s="881"/>
      <c r="AS61" s="881"/>
      <c r="AT61" s="881"/>
      <c r="AU61" s="881"/>
      <c r="AV61" s="881"/>
      <c r="AW61" s="881"/>
      <c r="AX61" s="881"/>
      <c r="AY61">
        <f>COUNTA($C$61)</f>
        <v>0</v>
      </c>
    </row>
    <row r="62" spans="1:51" ht="26.25" hidden="1" customHeight="1" x14ac:dyDescent="0.15">
      <c r="A62" s="932">
        <v>26</v>
      </c>
      <c r="B62" s="932">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28"/>
      <c r="AD62" s="928"/>
      <c r="AE62" s="928"/>
      <c r="AF62" s="928"/>
      <c r="AG62" s="928"/>
      <c r="AH62" s="894"/>
      <c r="AI62" s="895"/>
      <c r="AJ62" s="895"/>
      <c r="AK62" s="895"/>
      <c r="AL62" s="878"/>
      <c r="AM62" s="879"/>
      <c r="AN62" s="879"/>
      <c r="AO62" s="880"/>
      <c r="AP62" s="881"/>
      <c r="AQ62" s="881"/>
      <c r="AR62" s="881"/>
      <c r="AS62" s="881"/>
      <c r="AT62" s="881"/>
      <c r="AU62" s="881"/>
      <c r="AV62" s="881"/>
      <c r="AW62" s="881"/>
      <c r="AX62" s="881"/>
      <c r="AY62">
        <f>COUNTA($C$62)</f>
        <v>0</v>
      </c>
    </row>
    <row r="63" spans="1:51" ht="26.25" hidden="1" customHeight="1" x14ac:dyDescent="0.15">
      <c r="A63" s="932">
        <v>27</v>
      </c>
      <c r="B63" s="932">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28"/>
      <c r="AD63" s="928"/>
      <c r="AE63" s="928"/>
      <c r="AF63" s="928"/>
      <c r="AG63" s="928"/>
      <c r="AH63" s="894"/>
      <c r="AI63" s="895"/>
      <c r="AJ63" s="895"/>
      <c r="AK63" s="895"/>
      <c r="AL63" s="878"/>
      <c r="AM63" s="879"/>
      <c r="AN63" s="879"/>
      <c r="AO63" s="880"/>
      <c r="AP63" s="881"/>
      <c r="AQ63" s="881"/>
      <c r="AR63" s="881"/>
      <c r="AS63" s="881"/>
      <c r="AT63" s="881"/>
      <c r="AU63" s="881"/>
      <c r="AV63" s="881"/>
      <c r="AW63" s="881"/>
      <c r="AX63" s="881"/>
      <c r="AY63">
        <f>COUNTA($C$63)</f>
        <v>0</v>
      </c>
    </row>
    <row r="64" spans="1:51" ht="26.25" hidden="1" customHeight="1" x14ac:dyDescent="0.15">
      <c r="A64" s="932">
        <v>28</v>
      </c>
      <c r="B64" s="932">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28"/>
      <c r="AD64" s="928"/>
      <c r="AE64" s="928"/>
      <c r="AF64" s="928"/>
      <c r="AG64" s="928"/>
      <c r="AH64" s="894"/>
      <c r="AI64" s="895"/>
      <c r="AJ64" s="895"/>
      <c r="AK64" s="895"/>
      <c r="AL64" s="878"/>
      <c r="AM64" s="879"/>
      <c r="AN64" s="879"/>
      <c r="AO64" s="880"/>
      <c r="AP64" s="881"/>
      <c r="AQ64" s="881"/>
      <c r="AR64" s="881"/>
      <c r="AS64" s="881"/>
      <c r="AT64" s="881"/>
      <c r="AU64" s="881"/>
      <c r="AV64" s="881"/>
      <c r="AW64" s="881"/>
      <c r="AX64" s="881"/>
      <c r="AY64">
        <f>COUNTA($C$64)</f>
        <v>0</v>
      </c>
    </row>
    <row r="65" spans="1:51" ht="26.25" hidden="1" customHeight="1" x14ac:dyDescent="0.15">
      <c r="A65" s="932">
        <v>29</v>
      </c>
      <c r="B65" s="932">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28"/>
      <c r="AD65" s="928"/>
      <c r="AE65" s="928"/>
      <c r="AF65" s="928"/>
      <c r="AG65" s="928"/>
      <c r="AH65" s="894"/>
      <c r="AI65" s="895"/>
      <c r="AJ65" s="895"/>
      <c r="AK65" s="895"/>
      <c r="AL65" s="878"/>
      <c r="AM65" s="879"/>
      <c r="AN65" s="879"/>
      <c r="AO65" s="880"/>
      <c r="AP65" s="881"/>
      <c r="AQ65" s="881"/>
      <c r="AR65" s="881"/>
      <c r="AS65" s="881"/>
      <c r="AT65" s="881"/>
      <c r="AU65" s="881"/>
      <c r="AV65" s="881"/>
      <c r="AW65" s="881"/>
      <c r="AX65" s="881"/>
      <c r="AY65">
        <f>COUNTA($C$65)</f>
        <v>0</v>
      </c>
    </row>
    <row r="66" spans="1:51" ht="26.25" hidden="1" customHeight="1" x14ac:dyDescent="0.15">
      <c r="A66" s="932">
        <v>30</v>
      </c>
      <c r="B66" s="932">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28"/>
      <c r="AD66" s="928"/>
      <c r="AE66" s="928"/>
      <c r="AF66" s="928"/>
      <c r="AG66" s="928"/>
      <c r="AH66" s="894"/>
      <c r="AI66" s="895"/>
      <c r="AJ66" s="895"/>
      <c r="AK66" s="895"/>
      <c r="AL66" s="878"/>
      <c r="AM66" s="879"/>
      <c r="AN66" s="879"/>
      <c r="AO66" s="880"/>
      <c r="AP66" s="881"/>
      <c r="AQ66" s="881"/>
      <c r="AR66" s="881"/>
      <c r="AS66" s="881"/>
      <c r="AT66" s="881"/>
      <c r="AU66" s="881"/>
      <c r="AV66" s="881"/>
      <c r="AW66" s="881"/>
      <c r="AX66" s="881"/>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87"/>
      <c r="B69" s="887"/>
      <c r="C69" s="887" t="s">
        <v>24</v>
      </c>
      <c r="D69" s="887"/>
      <c r="E69" s="887"/>
      <c r="F69" s="887"/>
      <c r="G69" s="887"/>
      <c r="H69" s="887"/>
      <c r="I69" s="887"/>
      <c r="J69" s="930" t="s">
        <v>267</v>
      </c>
      <c r="K69" s="931"/>
      <c r="L69" s="931"/>
      <c r="M69" s="931"/>
      <c r="N69" s="931"/>
      <c r="O69" s="931"/>
      <c r="P69" s="442" t="s">
        <v>25</v>
      </c>
      <c r="Q69" s="442"/>
      <c r="R69" s="442"/>
      <c r="S69" s="442"/>
      <c r="T69" s="442"/>
      <c r="U69" s="442"/>
      <c r="V69" s="442"/>
      <c r="W69" s="442"/>
      <c r="X69" s="442"/>
      <c r="Y69" s="889" t="s">
        <v>307</v>
      </c>
      <c r="Z69" s="890"/>
      <c r="AA69" s="890"/>
      <c r="AB69" s="890"/>
      <c r="AC69" s="930" t="s">
        <v>299</v>
      </c>
      <c r="AD69" s="930"/>
      <c r="AE69" s="930"/>
      <c r="AF69" s="930"/>
      <c r="AG69" s="930"/>
      <c r="AH69" s="889" t="s">
        <v>230</v>
      </c>
      <c r="AI69" s="887"/>
      <c r="AJ69" s="887"/>
      <c r="AK69" s="887"/>
      <c r="AL69" s="887" t="s">
        <v>19</v>
      </c>
      <c r="AM69" s="887"/>
      <c r="AN69" s="887"/>
      <c r="AO69" s="891"/>
      <c r="AP69" s="929" t="s">
        <v>268</v>
      </c>
      <c r="AQ69" s="929"/>
      <c r="AR69" s="929"/>
      <c r="AS69" s="929"/>
      <c r="AT69" s="929"/>
      <c r="AU69" s="929"/>
      <c r="AV69" s="929"/>
      <c r="AW69" s="929"/>
      <c r="AX69" s="929"/>
      <c r="AY69" s="34">
        <f>$AY$67</f>
        <v>0</v>
      </c>
    </row>
    <row r="70" spans="1:51" ht="26.25" hidden="1" customHeight="1" x14ac:dyDescent="0.15">
      <c r="A70" s="932">
        <v>1</v>
      </c>
      <c r="B70" s="932">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28"/>
      <c r="AD70" s="928"/>
      <c r="AE70" s="928"/>
      <c r="AF70" s="928"/>
      <c r="AG70" s="928"/>
      <c r="AH70" s="894"/>
      <c r="AI70" s="895"/>
      <c r="AJ70" s="895"/>
      <c r="AK70" s="895"/>
      <c r="AL70" s="878"/>
      <c r="AM70" s="879"/>
      <c r="AN70" s="879"/>
      <c r="AO70" s="880"/>
      <c r="AP70" s="881"/>
      <c r="AQ70" s="881"/>
      <c r="AR70" s="881"/>
      <c r="AS70" s="881"/>
      <c r="AT70" s="881"/>
      <c r="AU70" s="881"/>
      <c r="AV70" s="881"/>
      <c r="AW70" s="881"/>
      <c r="AX70" s="881"/>
      <c r="AY70" s="34">
        <f>$AY$67</f>
        <v>0</v>
      </c>
    </row>
    <row r="71" spans="1:51" ht="26.25" hidden="1" customHeight="1" x14ac:dyDescent="0.15">
      <c r="A71" s="932">
        <v>2</v>
      </c>
      <c r="B71" s="932">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28"/>
      <c r="AD71" s="928"/>
      <c r="AE71" s="928"/>
      <c r="AF71" s="928"/>
      <c r="AG71" s="928"/>
      <c r="AH71" s="894"/>
      <c r="AI71" s="895"/>
      <c r="AJ71" s="895"/>
      <c r="AK71" s="895"/>
      <c r="AL71" s="878"/>
      <c r="AM71" s="879"/>
      <c r="AN71" s="879"/>
      <c r="AO71" s="880"/>
      <c r="AP71" s="881"/>
      <c r="AQ71" s="881"/>
      <c r="AR71" s="881"/>
      <c r="AS71" s="881"/>
      <c r="AT71" s="881"/>
      <c r="AU71" s="881"/>
      <c r="AV71" s="881"/>
      <c r="AW71" s="881"/>
      <c r="AX71" s="881"/>
      <c r="AY71">
        <f>COUNTA($C$71)</f>
        <v>0</v>
      </c>
    </row>
    <row r="72" spans="1:51" ht="26.25" hidden="1" customHeight="1" x14ac:dyDescent="0.15">
      <c r="A72" s="932">
        <v>3</v>
      </c>
      <c r="B72" s="932">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28"/>
      <c r="AD72" s="928"/>
      <c r="AE72" s="928"/>
      <c r="AF72" s="928"/>
      <c r="AG72" s="928"/>
      <c r="AH72" s="894"/>
      <c r="AI72" s="895"/>
      <c r="AJ72" s="895"/>
      <c r="AK72" s="895"/>
      <c r="AL72" s="878"/>
      <c r="AM72" s="879"/>
      <c r="AN72" s="879"/>
      <c r="AO72" s="880"/>
      <c r="AP72" s="881"/>
      <c r="AQ72" s="881"/>
      <c r="AR72" s="881"/>
      <c r="AS72" s="881"/>
      <c r="AT72" s="881"/>
      <c r="AU72" s="881"/>
      <c r="AV72" s="881"/>
      <c r="AW72" s="881"/>
      <c r="AX72" s="881"/>
      <c r="AY72">
        <f>COUNTA($C$72)</f>
        <v>0</v>
      </c>
    </row>
    <row r="73" spans="1:51" ht="26.25" hidden="1" customHeight="1" x14ac:dyDescent="0.15">
      <c r="A73" s="932">
        <v>4</v>
      </c>
      <c r="B73" s="932">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28"/>
      <c r="AD73" s="928"/>
      <c r="AE73" s="928"/>
      <c r="AF73" s="928"/>
      <c r="AG73" s="928"/>
      <c r="AH73" s="894"/>
      <c r="AI73" s="895"/>
      <c r="AJ73" s="895"/>
      <c r="AK73" s="895"/>
      <c r="AL73" s="878"/>
      <c r="AM73" s="879"/>
      <c r="AN73" s="879"/>
      <c r="AO73" s="880"/>
      <c r="AP73" s="881"/>
      <c r="AQ73" s="881"/>
      <c r="AR73" s="881"/>
      <c r="AS73" s="881"/>
      <c r="AT73" s="881"/>
      <c r="AU73" s="881"/>
      <c r="AV73" s="881"/>
      <c r="AW73" s="881"/>
      <c r="AX73" s="881"/>
      <c r="AY73">
        <f>COUNTA($C$73)</f>
        <v>0</v>
      </c>
    </row>
    <row r="74" spans="1:51" ht="26.25" hidden="1" customHeight="1" x14ac:dyDescent="0.15">
      <c r="A74" s="932">
        <v>5</v>
      </c>
      <c r="B74" s="932">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28"/>
      <c r="AD74" s="928"/>
      <c r="AE74" s="928"/>
      <c r="AF74" s="928"/>
      <c r="AG74" s="928"/>
      <c r="AH74" s="894"/>
      <c r="AI74" s="895"/>
      <c r="AJ74" s="895"/>
      <c r="AK74" s="895"/>
      <c r="AL74" s="878"/>
      <c r="AM74" s="879"/>
      <c r="AN74" s="879"/>
      <c r="AO74" s="880"/>
      <c r="AP74" s="881"/>
      <c r="AQ74" s="881"/>
      <c r="AR74" s="881"/>
      <c r="AS74" s="881"/>
      <c r="AT74" s="881"/>
      <c r="AU74" s="881"/>
      <c r="AV74" s="881"/>
      <c r="AW74" s="881"/>
      <c r="AX74" s="881"/>
      <c r="AY74">
        <f>COUNTA($C$74)</f>
        <v>0</v>
      </c>
    </row>
    <row r="75" spans="1:51" ht="26.25" hidden="1" customHeight="1" x14ac:dyDescent="0.15">
      <c r="A75" s="932">
        <v>6</v>
      </c>
      <c r="B75" s="932">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28"/>
      <c r="AD75" s="928"/>
      <c r="AE75" s="928"/>
      <c r="AF75" s="928"/>
      <c r="AG75" s="928"/>
      <c r="AH75" s="894"/>
      <c r="AI75" s="895"/>
      <c r="AJ75" s="895"/>
      <c r="AK75" s="895"/>
      <c r="AL75" s="878"/>
      <c r="AM75" s="879"/>
      <c r="AN75" s="879"/>
      <c r="AO75" s="880"/>
      <c r="AP75" s="881"/>
      <c r="AQ75" s="881"/>
      <c r="AR75" s="881"/>
      <c r="AS75" s="881"/>
      <c r="AT75" s="881"/>
      <c r="AU75" s="881"/>
      <c r="AV75" s="881"/>
      <c r="AW75" s="881"/>
      <c r="AX75" s="881"/>
      <c r="AY75">
        <f>COUNTA($C$75)</f>
        <v>0</v>
      </c>
    </row>
    <row r="76" spans="1:51" ht="26.25" hidden="1" customHeight="1" x14ac:dyDescent="0.15">
      <c r="A76" s="932">
        <v>7</v>
      </c>
      <c r="B76" s="932">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28"/>
      <c r="AD76" s="928"/>
      <c r="AE76" s="928"/>
      <c r="AF76" s="928"/>
      <c r="AG76" s="928"/>
      <c r="AH76" s="894"/>
      <c r="AI76" s="895"/>
      <c r="AJ76" s="895"/>
      <c r="AK76" s="895"/>
      <c r="AL76" s="878"/>
      <c r="AM76" s="879"/>
      <c r="AN76" s="879"/>
      <c r="AO76" s="880"/>
      <c r="AP76" s="881"/>
      <c r="AQ76" s="881"/>
      <c r="AR76" s="881"/>
      <c r="AS76" s="881"/>
      <c r="AT76" s="881"/>
      <c r="AU76" s="881"/>
      <c r="AV76" s="881"/>
      <c r="AW76" s="881"/>
      <c r="AX76" s="881"/>
      <c r="AY76">
        <f>COUNTA($C$76)</f>
        <v>0</v>
      </c>
    </row>
    <row r="77" spans="1:51" ht="26.25" hidden="1" customHeight="1" x14ac:dyDescent="0.15">
      <c r="A77" s="932">
        <v>8</v>
      </c>
      <c r="B77" s="932">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28"/>
      <c r="AD77" s="928"/>
      <c r="AE77" s="928"/>
      <c r="AF77" s="928"/>
      <c r="AG77" s="928"/>
      <c r="AH77" s="894"/>
      <c r="AI77" s="895"/>
      <c r="AJ77" s="895"/>
      <c r="AK77" s="895"/>
      <c r="AL77" s="878"/>
      <c r="AM77" s="879"/>
      <c r="AN77" s="879"/>
      <c r="AO77" s="880"/>
      <c r="AP77" s="881"/>
      <c r="AQ77" s="881"/>
      <c r="AR77" s="881"/>
      <c r="AS77" s="881"/>
      <c r="AT77" s="881"/>
      <c r="AU77" s="881"/>
      <c r="AV77" s="881"/>
      <c r="AW77" s="881"/>
      <c r="AX77" s="881"/>
      <c r="AY77">
        <f>COUNTA($C$77)</f>
        <v>0</v>
      </c>
    </row>
    <row r="78" spans="1:51" ht="26.25" hidden="1" customHeight="1" x14ac:dyDescent="0.15">
      <c r="A78" s="932">
        <v>9</v>
      </c>
      <c r="B78" s="932">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28"/>
      <c r="AD78" s="928"/>
      <c r="AE78" s="928"/>
      <c r="AF78" s="928"/>
      <c r="AG78" s="928"/>
      <c r="AH78" s="894"/>
      <c r="AI78" s="895"/>
      <c r="AJ78" s="895"/>
      <c r="AK78" s="895"/>
      <c r="AL78" s="878"/>
      <c r="AM78" s="879"/>
      <c r="AN78" s="879"/>
      <c r="AO78" s="880"/>
      <c r="AP78" s="881"/>
      <c r="AQ78" s="881"/>
      <c r="AR78" s="881"/>
      <c r="AS78" s="881"/>
      <c r="AT78" s="881"/>
      <c r="AU78" s="881"/>
      <c r="AV78" s="881"/>
      <c r="AW78" s="881"/>
      <c r="AX78" s="881"/>
      <c r="AY78">
        <f>COUNTA($C$78)</f>
        <v>0</v>
      </c>
    </row>
    <row r="79" spans="1:51" ht="26.25" hidden="1" customHeight="1" x14ac:dyDescent="0.15">
      <c r="A79" s="932">
        <v>10</v>
      </c>
      <c r="B79" s="932">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28"/>
      <c r="AD79" s="928"/>
      <c r="AE79" s="928"/>
      <c r="AF79" s="928"/>
      <c r="AG79" s="928"/>
      <c r="AH79" s="894"/>
      <c r="AI79" s="895"/>
      <c r="AJ79" s="895"/>
      <c r="AK79" s="895"/>
      <c r="AL79" s="878"/>
      <c r="AM79" s="879"/>
      <c r="AN79" s="879"/>
      <c r="AO79" s="880"/>
      <c r="AP79" s="881"/>
      <c r="AQ79" s="881"/>
      <c r="AR79" s="881"/>
      <c r="AS79" s="881"/>
      <c r="AT79" s="881"/>
      <c r="AU79" s="881"/>
      <c r="AV79" s="881"/>
      <c r="AW79" s="881"/>
      <c r="AX79" s="881"/>
      <c r="AY79">
        <f>COUNTA($C$79)</f>
        <v>0</v>
      </c>
    </row>
    <row r="80" spans="1:51" ht="26.25" hidden="1" customHeight="1" x14ac:dyDescent="0.15">
      <c r="A80" s="932">
        <v>11</v>
      </c>
      <c r="B80" s="932">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28"/>
      <c r="AD80" s="928"/>
      <c r="AE80" s="928"/>
      <c r="AF80" s="928"/>
      <c r="AG80" s="928"/>
      <c r="AH80" s="894"/>
      <c r="AI80" s="895"/>
      <c r="AJ80" s="895"/>
      <c r="AK80" s="895"/>
      <c r="AL80" s="878"/>
      <c r="AM80" s="879"/>
      <c r="AN80" s="879"/>
      <c r="AO80" s="880"/>
      <c r="AP80" s="881"/>
      <c r="AQ80" s="881"/>
      <c r="AR80" s="881"/>
      <c r="AS80" s="881"/>
      <c r="AT80" s="881"/>
      <c r="AU80" s="881"/>
      <c r="AV80" s="881"/>
      <c r="AW80" s="881"/>
      <c r="AX80" s="881"/>
      <c r="AY80">
        <f>COUNTA($C$80)</f>
        <v>0</v>
      </c>
    </row>
    <row r="81" spans="1:51" ht="26.25" hidden="1" customHeight="1" x14ac:dyDescent="0.15">
      <c r="A81" s="932">
        <v>12</v>
      </c>
      <c r="B81" s="932">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28"/>
      <c r="AD81" s="928"/>
      <c r="AE81" s="928"/>
      <c r="AF81" s="928"/>
      <c r="AG81" s="928"/>
      <c r="AH81" s="894"/>
      <c r="AI81" s="895"/>
      <c r="AJ81" s="895"/>
      <c r="AK81" s="895"/>
      <c r="AL81" s="878"/>
      <c r="AM81" s="879"/>
      <c r="AN81" s="879"/>
      <c r="AO81" s="880"/>
      <c r="AP81" s="881"/>
      <c r="AQ81" s="881"/>
      <c r="AR81" s="881"/>
      <c r="AS81" s="881"/>
      <c r="AT81" s="881"/>
      <c r="AU81" s="881"/>
      <c r="AV81" s="881"/>
      <c r="AW81" s="881"/>
      <c r="AX81" s="881"/>
      <c r="AY81">
        <f>COUNTA($C$81)</f>
        <v>0</v>
      </c>
    </row>
    <row r="82" spans="1:51" ht="26.25" hidden="1" customHeight="1" x14ac:dyDescent="0.15">
      <c r="A82" s="932">
        <v>13</v>
      </c>
      <c r="B82" s="932">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28"/>
      <c r="AD82" s="928"/>
      <c r="AE82" s="928"/>
      <c r="AF82" s="928"/>
      <c r="AG82" s="928"/>
      <c r="AH82" s="894"/>
      <c r="AI82" s="895"/>
      <c r="AJ82" s="895"/>
      <c r="AK82" s="895"/>
      <c r="AL82" s="878"/>
      <c r="AM82" s="879"/>
      <c r="AN82" s="879"/>
      <c r="AO82" s="880"/>
      <c r="AP82" s="881"/>
      <c r="AQ82" s="881"/>
      <c r="AR82" s="881"/>
      <c r="AS82" s="881"/>
      <c r="AT82" s="881"/>
      <c r="AU82" s="881"/>
      <c r="AV82" s="881"/>
      <c r="AW82" s="881"/>
      <c r="AX82" s="881"/>
      <c r="AY82">
        <f>COUNTA($C$82)</f>
        <v>0</v>
      </c>
    </row>
    <row r="83" spans="1:51" ht="26.25" hidden="1" customHeight="1" x14ac:dyDescent="0.15">
      <c r="A83" s="932">
        <v>14</v>
      </c>
      <c r="B83" s="932">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28"/>
      <c r="AD83" s="928"/>
      <c r="AE83" s="928"/>
      <c r="AF83" s="928"/>
      <c r="AG83" s="928"/>
      <c r="AH83" s="894"/>
      <c r="AI83" s="895"/>
      <c r="AJ83" s="895"/>
      <c r="AK83" s="895"/>
      <c r="AL83" s="878"/>
      <c r="AM83" s="879"/>
      <c r="AN83" s="879"/>
      <c r="AO83" s="880"/>
      <c r="AP83" s="881"/>
      <c r="AQ83" s="881"/>
      <c r="AR83" s="881"/>
      <c r="AS83" s="881"/>
      <c r="AT83" s="881"/>
      <c r="AU83" s="881"/>
      <c r="AV83" s="881"/>
      <c r="AW83" s="881"/>
      <c r="AX83" s="881"/>
      <c r="AY83">
        <f>COUNTA($C$83)</f>
        <v>0</v>
      </c>
    </row>
    <row r="84" spans="1:51" ht="26.25" hidden="1" customHeight="1" x14ac:dyDescent="0.15">
      <c r="A84" s="932">
        <v>15</v>
      </c>
      <c r="B84" s="932">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28"/>
      <c r="AD84" s="928"/>
      <c r="AE84" s="928"/>
      <c r="AF84" s="928"/>
      <c r="AG84" s="928"/>
      <c r="AH84" s="894"/>
      <c r="AI84" s="895"/>
      <c r="AJ84" s="895"/>
      <c r="AK84" s="895"/>
      <c r="AL84" s="878"/>
      <c r="AM84" s="879"/>
      <c r="AN84" s="879"/>
      <c r="AO84" s="880"/>
      <c r="AP84" s="881"/>
      <c r="AQ84" s="881"/>
      <c r="AR84" s="881"/>
      <c r="AS84" s="881"/>
      <c r="AT84" s="881"/>
      <c r="AU84" s="881"/>
      <c r="AV84" s="881"/>
      <c r="AW84" s="881"/>
      <c r="AX84" s="881"/>
      <c r="AY84">
        <f>COUNTA($C$84)</f>
        <v>0</v>
      </c>
    </row>
    <row r="85" spans="1:51" ht="26.25" hidden="1" customHeight="1" x14ac:dyDescent="0.15">
      <c r="A85" s="932">
        <v>16</v>
      </c>
      <c r="B85" s="932">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28"/>
      <c r="AD85" s="928"/>
      <c r="AE85" s="928"/>
      <c r="AF85" s="928"/>
      <c r="AG85" s="928"/>
      <c r="AH85" s="894"/>
      <c r="AI85" s="895"/>
      <c r="AJ85" s="895"/>
      <c r="AK85" s="895"/>
      <c r="AL85" s="878"/>
      <c r="AM85" s="879"/>
      <c r="AN85" s="879"/>
      <c r="AO85" s="880"/>
      <c r="AP85" s="881"/>
      <c r="AQ85" s="881"/>
      <c r="AR85" s="881"/>
      <c r="AS85" s="881"/>
      <c r="AT85" s="881"/>
      <c r="AU85" s="881"/>
      <c r="AV85" s="881"/>
      <c r="AW85" s="881"/>
      <c r="AX85" s="881"/>
      <c r="AY85">
        <f>COUNTA($C$85)</f>
        <v>0</v>
      </c>
    </row>
    <row r="86" spans="1:51" ht="26.25" hidden="1" customHeight="1" x14ac:dyDescent="0.15">
      <c r="A86" s="932">
        <v>17</v>
      </c>
      <c r="B86" s="932">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28"/>
      <c r="AD86" s="928"/>
      <c r="AE86" s="928"/>
      <c r="AF86" s="928"/>
      <c r="AG86" s="928"/>
      <c r="AH86" s="894"/>
      <c r="AI86" s="895"/>
      <c r="AJ86" s="895"/>
      <c r="AK86" s="895"/>
      <c r="AL86" s="878"/>
      <c r="AM86" s="879"/>
      <c r="AN86" s="879"/>
      <c r="AO86" s="880"/>
      <c r="AP86" s="881"/>
      <c r="AQ86" s="881"/>
      <c r="AR86" s="881"/>
      <c r="AS86" s="881"/>
      <c r="AT86" s="881"/>
      <c r="AU86" s="881"/>
      <c r="AV86" s="881"/>
      <c r="AW86" s="881"/>
      <c r="AX86" s="881"/>
      <c r="AY86">
        <f>COUNTA($C$86)</f>
        <v>0</v>
      </c>
    </row>
    <row r="87" spans="1:51" ht="26.25" hidden="1" customHeight="1" x14ac:dyDescent="0.15">
      <c r="A87" s="932">
        <v>18</v>
      </c>
      <c r="B87" s="932">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28"/>
      <c r="AD87" s="928"/>
      <c r="AE87" s="928"/>
      <c r="AF87" s="928"/>
      <c r="AG87" s="928"/>
      <c r="AH87" s="894"/>
      <c r="AI87" s="895"/>
      <c r="AJ87" s="895"/>
      <c r="AK87" s="895"/>
      <c r="AL87" s="878"/>
      <c r="AM87" s="879"/>
      <c r="AN87" s="879"/>
      <c r="AO87" s="880"/>
      <c r="AP87" s="881"/>
      <c r="AQ87" s="881"/>
      <c r="AR87" s="881"/>
      <c r="AS87" s="881"/>
      <c r="AT87" s="881"/>
      <c r="AU87" s="881"/>
      <c r="AV87" s="881"/>
      <c r="AW87" s="881"/>
      <c r="AX87" s="881"/>
      <c r="AY87">
        <f>COUNTA($C$87)</f>
        <v>0</v>
      </c>
    </row>
    <row r="88" spans="1:51" ht="26.25" hidden="1" customHeight="1" x14ac:dyDescent="0.15">
      <c r="A88" s="932">
        <v>19</v>
      </c>
      <c r="B88" s="932">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28"/>
      <c r="AD88" s="928"/>
      <c r="AE88" s="928"/>
      <c r="AF88" s="928"/>
      <c r="AG88" s="928"/>
      <c r="AH88" s="894"/>
      <c r="AI88" s="895"/>
      <c r="AJ88" s="895"/>
      <c r="AK88" s="895"/>
      <c r="AL88" s="878"/>
      <c r="AM88" s="879"/>
      <c r="AN88" s="879"/>
      <c r="AO88" s="880"/>
      <c r="AP88" s="881"/>
      <c r="AQ88" s="881"/>
      <c r="AR88" s="881"/>
      <c r="AS88" s="881"/>
      <c r="AT88" s="881"/>
      <c r="AU88" s="881"/>
      <c r="AV88" s="881"/>
      <c r="AW88" s="881"/>
      <c r="AX88" s="881"/>
      <c r="AY88">
        <f>COUNTA($C$88)</f>
        <v>0</v>
      </c>
    </row>
    <row r="89" spans="1:51" ht="26.25" hidden="1" customHeight="1" x14ac:dyDescent="0.15">
      <c r="A89" s="932">
        <v>20</v>
      </c>
      <c r="B89" s="932">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28"/>
      <c r="AD89" s="928"/>
      <c r="AE89" s="928"/>
      <c r="AF89" s="928"/>
      <c r="AG89" s="928"/>
      <c r="AH89" s="894"/>
      <c r="AI89" s="895"/>
      <c r="AJ89" s="895"/>
      <c r="AK89" s="895"/>
      <c r="AL89" s="878"/>
      <c r="AM89" s="879"/>
      <c r="AN89" s="879"/>
      <c r="AO89" s="880"/>
      <c r="AP89" s="881"/>
      <c r="AQ89" s="881"/>
      <c r="AR89" s="881"/>
      <c r="AS89" s="881"/>
      <c r="AT89" s="881"/>
      <c r="AU89" s="881"/>
      <c r="AV89" s="881"/>
      <c r="AW89" s="881"/>
      <c r="AX89" s="881"/>
      <c r="AY89">
        <f>COUNTA($C$89)</f>
        <v>0</v>
      </c>
    </row>
    <row r="90" spans="1:51" ht="26.25" hidden="1" customHeight="1" x14ac:dyDescent="0.15">
      <c r="A90" s="932">
        <v>21</v>
      </c>
      <c r="B90" s="932">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28"/>
      <c r="AD90" s="928"/>
      <c r="AE90" s="928"/>
      <c r="AF90" s="928"/>
      <c r="AG90" s="928"/>
      <c r="AH90" s="894"/>
      <c r="AI90" s="895"/>
      <c r="AJ90" s="895"/>
      <c r="AK90" s="895"/>
      <c r="AL90" s="878"/>
      <c r="AM90" s="879"/>
      <c r="AN90" s="879"/>
      <c r="AO90" s="880"/>
      <c r="AP90" s="881"/>
      <c r="AQ90" s="881"/>
      <c r="AR90" s="881"/>
      <c r="AS90" s="881"/>
      <c r="AT90" s="881"/>
      <c r="AU90" s="881"/>
      <c r="AV90" s="881"/>
      <c r="AW90" s="881"/>
      <c r="AX90" s="881"/>
      <c r="AY90">
        <f>COUNTA($C$90)</f>
        <v>0</v>
      </c>
    </row>
    <row r="91" spans="1:51" ht="26.25" hidden="1" customHeight="1" x14ac:dyDescent="0.15">
      <c r="A91" s="932">
        <v>22</v>
      </c>
      <c r="B91" s="932">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28"/>
      <c r="AD91" s="928"/>
      <c r="AE91" s="928"/>
      <c r="AF91" s="928"/>
      <c r="AG91" s="928"/>
      <c r="AH91" s="894"/>
      <c r="AI91" s="895"/>
      <c r="AJ91" s="895"/>
      <c r="AK91" s="895"/>
      <c r="AL91" s="878"/>
      <c r="AM91" s="879"/>
      <c r="AN91" s="879"/>
      <c r="AO91" s="880"/>
      <c r="AP91" s="881"/>
      <c r="AQ91" s="881"/>
      <c r="AR91" s="881"/>
      <c r="AS91" s="881"/>
      <c r="AT91" s="881"/>
      <c r="AU91" s="881"/>
      <c r="AV91" s="881"/>
      <c r="AW91" s="881"/>
      <c r="AX91" s="881"/>
      <c r="AY91">
        <f>COUNTA($C$91)</f>
        <v>0</v>
      </c>
    </row>
    <row r="92" spans="1:51" ht="26.25" hidden="1" customHeight="1" x14ac:dyDescent="0.15">
      <c r="A92" s="932">
        <v>23</v>
      </c>
      <c r="B92" s="932">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28"/>
      <c r="AD92" s="928"/>
      <c r="AE92" s="928"/>
      <c r="AF92" s="928"/>
      <c r="AG92" s="928"/>
      <c r="AH92" s="894"/>
      <c r="AI92" s="895"/>
      <c r="AJ92" s="895"/>
      <c r="AK92" s="895"/>
      <c r="AL92" s="878"/>
      <c r="AM92" s="879"/>
      <c r="AN92" s="879"/>
      <c r="AO92" s="880"/>
      <c r="AP92" s="881"/>
      <c r="AQ92" s="881"/>
      <c r="AR92" s="881"/>
      <c r="AS92" s="881"/>
      <c r="AT92" s="881"/>
      <c r="AU92" s="881"/>
      <c r="AV92" s="881"/>
      <c r="AW92" s="881"/>
      <c r="AX92" s="881"/>
      <c r="AY92">
        <f>COUNTA($C$92)</f>
        <v>0</v>
      </c>
    </row>
    <row r="93" spans="1:51" ht="26.25" hidden="1" customHeight="1" x14ac:dyDescent="0.15">
      <c r="A93" s="932">
        <v>24</v>
      </c>
      <c r="B93" s="932">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28"/>
      <c r="AD93" s="928"/>
      <c r="AE93" s="928"/>
      <c r="AF93" s="928"/>
      <c r="AG93" s="928"/>
      <c r="AH93" s="894"/>
      <c r="AI93" s="895"/>
      <c r="AJ93" s="895"/>
      <c r="AK93" s="895"/>
      <c r="AL93" s="878"/>
      <c r="AM93" s="879"/>
      <c r="AN93" s="879"/>
      <c r="AO93" s="880"/>
      <c r="AP93" s="881"/>
      <c r="AQ93" s="881"/>
      <c r="AR93" s="881"/>
      <c r="AS93" s="881"/>
      <c r="AT93" s="881"/>
      <c r="AU93" s="881"/>
      <c r="AV93" s="881"/>
      <c r="AW93" s="881"/>
      <c r="AX93" s="881"/>
      <c r="AY93">
        <f>COUNTA($C$93)</f>
        <v>0</v>
      </c>
    </row>
    <row r="94" spans="1:51" ht="26.25" hidden="1" customHeight="1" x14ac:dyDescent="0.15">
      <c r="A94" s="932">
        <v>25</v>
      </c>
      <c r="B94" s="932">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28"/>
      <c r="AD94" s="928"/>
      <c r="AE94" s="928"/>
      <c r="AF94" s="928"/>
      <c r="AG94" s="928"/>
      <c r="AH94" s="894"/>
      <c r="AI94" s="895"/>
      <c r="AJ94" s="895"/>
      <c r="AK94" s="895"/>
      <c r="AL94" s="878"/>
      <c r="AM94" s="879"/>
      <c r="AN94" s="879"/>
      <c r="AO94" s="880"/>
      <c r="AP94" s="881"/>
      <c r="AQ94" s="881"/>
      <c r="AR94" s="881"/>
      <c r="AS94" s="881"/>
      <c r="AT94" s="881"/>
      <c r="AU94" s="881"/>
      <c r="AV94" s="881"/>
      <c r="AW94" s="881"/>
      <c r="AX94" s="881"/>
      <c r="AY94">
        <f>COUNTA($C$94)</f>
        <v>0</v>
      </c>
    </row>
    <row r="95" spans="1:51" ht="26.25" hidden="1" customHeight="1" x14ac:dyDescent="0.15">
      <c r="A95" s="932">
        <v>26</v>
      </c>
      <c r="B95" s="932">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28"/>
      <c r="AD95" s="928"/>
      <c r="AE95" s="928"/>
      <c r="AF95" s="928"/>
      <c r="AG95" s="928"/>
      <c r="AH95" s="894"/>
      <c r="AI95" s="895"/>
      <c r="AJ95" s="895"/>
      <c r="AK95" s="895"/>
      <c r="AL95" s="878"/>
      <c r="AM95" s="879"/>
      <c r="AN95" s="879"/>
      <c r="AO95" s="880"/>
      <c r="AP95" s="881"/>
      <c r="AQ95" s="881"/>
      <c r="AR95" s="881"/>
      <c r="AS95" s="881"/>
      <c r="AT95" s="881"/>
      <c r="AU95" s="881"/>
      <c r="AV95" s="881"/>
      <c r="AW95" s="881"/>
      <c r="AX95" s="881"/>
      <c r="AY95">
        <f>COUNTA($C$95)</f>
        <v>0</v>
      </c>
    </row>
    <row r="96" spans="1:51" ht="26.25" hidden="1" customHeight="1" x14ac:dyDescent="0.15">
      <c r="A96" s="932">
        <v>27</v>
      </c>
      <c r="B96" s="932">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28"/>
      <c r="AD96" s="928"/>
      <c r="AE96" s="928"/>
      <c r="AF96" s="928"/>
      <c r="AG96" s="928"/>
      <c r="AH96" s="894"/>
      <c r="AI96" s="895"/>
      <c r="AJ96" s="895"/>
      <c r="AK96" s="895"/>
      <c r="AL96" s="878"/>
      <c r="AM96" s="879"/>
      <c r="AN96" s="879"/>
      <c r="AO96" s="880"/>
      <c r="AP96" s="881"/>
      <c r="AQ96" s="881"/>
      <c r="AR96" s="881"/>
      <c r="AS96" s="881"/>
      <c r="AT96" s="881"/>
      <c r="AU96" s="881"/>
      <c r="AV96" s="881"/>
      <c r="AW96" s="881"/>
      <c r="AX96" s="881"/>
      <c r="AY96">
        <f>COUNTA($C$96)</f>
        <v>0</v>
      </c>
    </row>
    <row r="97" spans="1:51" ht="26.25" hidden="1" customHeight="1" x14ac:dyDescent="0.15">
      <c r="A97" s="932">
        <v>28</v>
      </c>
      <c r="B97" s="932">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28"/>
      <c r="AD97" s="928"/>
      <c r="AE97" s="928"/>
      <c r="AF97" s="928"/>
      <c r="AG97" s="928"/>
      <c r="AH97" s="894"/>
      <c r="AI97" s="895"/>
      <c r="AJ97" s="895"/>
      <c r="AK97" s="895"/>
      <c r="AL97" s="878"/>
      <c r="AM97" s="879"/>
      <c r="AN97" s="879"/>
      <c r="AO97" s="880"/>
      <c r="AP97" s="881"/>
      <c r="AQ97" s="881"/>
      <c r="AR97" s="881"/>
      <c r="AS97" s="881"/>
      <c r="AT97" s="881"/>
      <c r="AU97" s="881"/>
      <c r="AV97" s="881"/>
      <c r="AW97" s="881"/>
      <c r="AX97" s="881"/>
      <c r="AY97">
        <f>COUNTA($C$97)</f>
        <v>0</v>
      </c>
    </row>
    <row r="98" spans="1:51" ht="26.25" hidden="1" customHeight="1" x14ac:dyDescent="0.15">
      <c r="A98" s="932">
        <v>29</v>
      </c>
      <c r="B98" s="932">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28"/>
      <c r="AD98" s="928"/>
      <c r="AE98" s="928"/>
      <c r="AF98" s="928"/>
      <c r="AG98" s="928"/>
      <c r="AH98" s="894"/>
      <c r="AI98" s="895"/>
      <c r="AJ98" s="895"/>
      <c r="AK98" s="895"/>
      <c r="AL98" s="878"/>
      <c r="AM98" s="879"/>
      <c r="AN98" s="879"/>
      <c r="AO98" s="880"/>
      <c r="AP98" s="881"/>
      <c r="AQ98" s="881"/>
      <c r="AR98" s="881"/>
      <c r="AS98" s="881"/>
      <c r="AT98" s="881"/>
      <c r="AU98" s="881"/>
      <c r="AV98" s="881"/>
      <c r="AW98" s="881"/>
      <c r="AX98" s="881"/>
      <c r="AY98">
        <f>COUNTA($C$98)</f>
        <v>0</v>
      </c>
    </row>
    <row r="99" spans="1:51" ht="26.25" hidden="1" customHeight="1" x14ac:dyDescent="0.15">
      <c r="A99" s="932">
        <v>30</v>
      </c>
      <c r="B99" s="932">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28"/>
      <c r="AD99" s="928"/>
      <c r="AE99" s="928"/>
      <c r="AF99" s="928"/>
      <c r="AG99" s="928"/>
      <c r="AH99" s="894"/>
      <c r="AI99" s="895"/>
      <c r="AJ99" s="895"/>
      <c r="AK99" s="895"/>
      <c r="AL99" s="878"/>
      <c r="AM99" s="879"/>
      <c r="AN99" s="879"/>
      <c r="AO99" s="880"/>
      <c r="AP99" s="881"/>
      <c r="AQ99" s="881"/>
      <c r="AR99" s="881"/>
      <c r="AS99" s="881"/>
      <c r="AT99" s="881"/>
      <c r="AU99" s="881"/>
      <c r="AV99" s="881"/>
      <c r="AW99" s="881"/>
      <c r="AX99" s="881"/>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87"/>
      <c r="B102" s="887"/>
      <c r="C102" s="887" t="s">
        <v>24</v>
      </c>
      <c r="D102" s="887"/>
      <c r="E102" s="887"/>
      <c r="F102" s="887"/>
      <c r="G102" s="887"/>
      <c r="H102" s="887"/>
      <c r="I102" s="887"/>
      <c r="J102" s="930" t="s">
        <v>267</v>
      </c>
      <c r="K102" s="931"/>
      <c r="L102" s="931"/>
      <c r="M102" s="931"/>
      <c r="N102" s="931"/>
      <c r="O102" s="931"/>
      <c r="P102" s="442" t="s">
        <v>25</v>
      </c>
      <c r="Q102" s="442"/>
      <c r="R102" s="442"/>
      <c r="S102" s="442"/>
      <c r="T102" s="442"/>
      <c r="U102" s="442"/>
      <c r="V102" s="442"/>
      <c r="W102" s="442"/>
      <c r="X102" s="442"/>
      <c r="Y102" s="889" t="s">
        <v>307</v>
      </c>
      <c r="Z102" s="890"/>
      <c r="AA102" s="890"/>
      <c r="AB102" s="890"/>
      <c r="AC102" s="930" t="s">
        <v>299</v>
      </c>
      <c r="AD102" s="930"/>
      <c r="AE102" s="930"/>
      <c r="AF102" s="930"/>
      <c r="AG102" s="930"/>
      <c r="AH102" s="889" t="s">
        <v>230</v>
      </c>
      <c r="AI102" s="887"/>
      <c r="AJ102" s="887"/>
      <c r="AK102" s="887"/>
      <c r="AL102" s="887" t="s">
        <v>19</v>
      </c>
      <c r="AM102" s="887"/>
      <c r="AN102" s="887"/>
      <c r="AO102" s="891"/>
      <c r="AP102" s="929" t="s">
        <v>268</v>
      </c>
      <c r="AQ102" s="929"/>
      <c r="AR102" s="929"/>
      <c r="AS102" s="929"/>
      <c r="AT102" s="929"/>
      <c r="AU102" s="929"/>
      <c r="AV102" s="929"/>
      <c r="AW102" s="929"/>
      <c r="AX102" s="929"/>
      <c r="AY102" s="34">
        <f>$AY$100</f>
        <v>0</v>
      </c>
    </row>
    <row r="103" spans="1:51" ht="26.25" hidden="1" customHeight="1" x14ac:dyDescent="0.15">
      <c r="A103" s="932">
        <v>1</v>
      </c>
      <c r="B103" s="932">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28"/>
      <c r="AD103" s="928"/>
      <c r="AE103" s="928"/>
      <c r="AF103" s="928"/>
      <c r="AG103" s="928"/>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hidden="1" customHeight="1" x14ac:dyDescent="0.15">
      <c r="A104" s="932">
        <v>2</v>
      </c>
      <c r="B104" s="932">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28"/>
      <c r="AD104" s="928"/>
      <c r="AE104" s="928"/>
      <c r="AF104" s="928"/>
      <c r="AG104" s="928"/>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hidden="1" customHeight="1" x14ac:dyDescent="0.15">
      <c r="A105" s="932">
        <v>3</v>
      </c>
      <c r="B105" s="932">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28"/>
      <c r="AD105" s="928"/>
      <c r="AE105" s="928"/>
      <c r="AF105" s="928"/>
      <c r="AG105" s="928"/>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hidden="1" customHeight="1" x14ac:dyDescent="0.15">
      <c r="A106" s="932">
        <v>4</v>
      </c>
      <c r="B106" s="932">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28"/>
      <c r="AD106" s="928"/>
      <c r="AE106" s="928"/>
      <c r="AF106" s="928"/>
      <c r="AG106" s="928"/>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hidden="1" customHeight="1" x14ac:dyDescent="0.15">
      <c r="A107" s="932">
        <v>5</v>
      </c>
      <c r="B107" s="932">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28"/>
      <c r="AD107" s="928"/>
      <c r="AE107" s="928"/>
      <c r="AF107" s="928"/>
      <c r="AG107" s="928"/>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hidden="1" customHeight="1" x14ac:dyDescent="0.15">
      <c r="A108" s="932">
        <v>6</v>
      </c>
      <c r="B108" s="932">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28"/>
      <c r="AD108" s="928"/>
      <c r="AE108" s="928"/>
      <c r="AF108" s="928"/>
      <c r="AG108" s="928"/>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hidden="1" customHeight="1" x14ac:dyDescent="0.15">
      <c r="A109" s="932">
        <v>7</v>
      </c>
      <c r="B109" s="932">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28"/>
      <c r="AD109" s="928"/>
      <c r="AE109" s="928"/>
      <c r="AF109" s="928"/>
      <c r="AG109" s="928"/>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hidden="1" customHeight="1" x14ac:dyDescent="0.15">
      <c r="A110" s="932">
        <v>8</v>
      </c>
      <c r="B110" s="932">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28"/>
      <c r="AD110" s="928"/>
      <c r="AE110" s="928"/>
      <c r="AF110" s="928"/>
      <c r="AG110" s="928"/>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hidden="1" customHeight="1" x14ac:dyDescent="0.15">
      <c r="A111" s="932">
        <v>9</v>
      </c>
      <c r="B111" s="932">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28"/>
      <c r="AD111" s="928"/>
      <c r="AE111" s="928"/>
      <c r="AF111" s="928"/>
      <c r="AG111" s="928"/>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hidden="1" customHeight="1" x14ac:dyDescent="0.15">
      <c r="A112" s="932">
        <v>10</v>
      </c>
      <c r="B112" s="932">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28"/>
      <c r="AD112" s="928"/>
      <c r="AE112" s="928"/>
      <c r="AF112" s="928"/>
      <c r="AG112" s="928"/>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hidden="1" customHeight="1" x14ac:dyDescent="0.15">
      <c r="A113" s="932">
        <v>11</v>
      </c>
      <c r="B113" s="932">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28"/>
      <c r="AD113" s="928"/>
      <c r="AE113" s="928"/>
      <c r="AF113" s="928"/>
      <c r="AG113" s="928"/>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hidden="1" customHeight="1" x14ac:dyDescent="0.15">
      <c r="A114" s="932">
        <v>12</v>
      </c>
      <c r="B114" s="932">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28"/>
      <c r="AD114" s="928"/>
      <c r="AE114" s="928"/>
      <c r="AF114" s="928"/>
      <c r="AG114" s="928"/>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hidden="1" customHeight="1" x14ac:dyDescent="0.15">
      <c r="A115" s="932">
        <v>13</v>
      </c>
      <c r="B115" s="932">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28"/>
      <c r="AD115" s="928"/>
      <c r="AE115" s="928"/>
      <c r="AF115" s="928"/>
      <c r="AG115" s="928"/>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hidden="1" customHeight="1" x14ac:dyDescent="0.15">
      <c r="A116" s="932">
        <v>14</v>
      </c>
      <c r="B116" s="932">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28"/>
      <c r="AD116" s="928"/>
      <c r="AE116" s="928"/>
      <c r="AF116" s="928"/>
      <c r="AG116" s="928"/>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hidden="1" customHeight="1" x14ac:dyDescent="0.15">
      <c r="A117" s="932">
        <v>15</v>
      </c>
      <c r="B117" s="932">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28"/>
      <c r="AD117" s="928"/>
      <c r="AE117" s="928"/>
      <c r="AF117" s="928"/>
      <c r="AG117" s="928"/>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hidden="1" customHeight="1" x14ac:dyDescent="0.15">
      <c r="A118" s="932">
        <v>16</v>
      </c>
      <c r="B118" s="932">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28"/>
      <c r="AD118" s="928"/>
      <c r="AE118" s="928"/>
      <c r="AF118" s="928"/>
      <c r="AG118" s="928"/>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hidden="1" customHeight="1" x14ac:dyDescent="0.15">
      <c r="A119" s="932">
        <v>17</v>
      </c>
      <c r="B119" s="932">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28"/>
      <c r="AD119" s="928"/>
      <c r="AE119" s="928"/>
      <c r="AF119" s="928"/>
      <c r="AG119" s="928"/>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hidden="1" customHeight="1" x14ac:dyDescent="0.15">
      <c r="A120" s="932">
        <v>18</v>
      </c>
      <c r="B120" s="932">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28"/>
      <c r="AD120" s="928"/>
      <c r="AE120" s="928"/>
      <c r="AF120" s="928"/>
      <c r="AG120" s="928"/>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hidden="1" customHeight="1" x14ac:dyDescent="0.15">
      <c r="A121" s="932">
        <v>19</v>
      </c>
      <c r="B121" s="932">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28"/>
      <c r="AD121" s="928"/>
      <c r="AE121" s="928"/>
      <c r="AF121" s="928"/>
      <c r="AG121" s="928"/>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hidden="1" customHeight="1" x14ac:dyDescent="0.15">
      <c r="A122" s="932">
        <v>20</v>
      </c>
      <c r="B122" s="932">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28"/>
      <c r="AD122" s="928"/>
      <c r="AE122" s="928"/>
      <c r="AF122" s="928"/>
      <c r="AG122" s="928"/>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hidden="1" customHeight="1" x14ac:dyDescent="0.15">
      <c r="A123" s="932">
        <v>21</v>
      </c>
      <c r="B123" s="932">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28"/>
      <c r="AD123" s="928"/>
      <c r="AE123" s="928"/>
      <c r="AF123" s="928"/>
      <c r="AG123" s="928"/>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hidden="1" customHeight="1" x14ac:dyDescent="0.15">
      <c r="A124" s="932">
        <v>22</v>
      </c>
      <c r="B124" s="932">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28"/>
      <c r="AD124" s="928"/>
      <c r="AE124" s="928"/>
      <c r="AF124" s="928"/>
      <c r="AG124" s="928"/>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hidden="1" customHeight="1" x14ac:dyDescent="0.15">
      <c r="A125" s="932">
        <v>23</v>
      </c>
      <c r="B125" s="932">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28"/>
      <c r="AD125" s="928"/>
      <c r="AE125" s="928"/>
      <c r="AF125" s="928"/>
      <c r="AG125" s="928"/>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hidden="1" customHeight="1" x14ac:dyDescent="0.15">
      <c r="A126" s="932">
        <v>24</v>
      </c>
      <c r="B126" s="932">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28"/>
      <c r="AD126" s="928"/>
      <c r="AE126" s="928"/>
      <c r="AF126" s="928"/>
      <c r="AG126" s="928"/>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hidden="1" customHeight="1" x14ac:dyDescent="0.15">
      <c r="A127" s="932">
        <v>25</v>
      </c>
      <c r="B127" s="932">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28"/>
      <c r="AD127" s="928"/>
      <c r="AE127" s="928"/>
      <c r="AF127" s="928"/>
      <c r="AG127" s="928"/>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hidden="1" customHeight="1" x14ac:dyDescent="0.15">
      <c r="A128" s="932">
        <v>26</v>
      </c>
      <c r="B128" s="932">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28"/>
      <c r="AD128" s="928"/>
      <c r="AE128" s="928"/>
      <c r="AF128" s="928"/>
      <c r="AG128" s="928"/>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hidden="1" customHeight="1" x14ac:dyDescent="0.15">
      <c r="A129" s="932">
        <v>27</v>
      </c>
      <c r="B129" s="932">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28"/>
      <c r="AD129" s="928"/>
      <c r="AE129" s="928"/>
      <c r="AF129" s="928"/>
      <c r="AG129" s="928"/>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hidden="1" customHeight="1" x14ac:dyDescent="0.15">
      <c r="A130" s="932">
        <v>28</v>
      </c>
      <c r="B130" s="932">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28"/>
      <c r="AD130" s="928"/>
      <c r="AE130" s="928"/>
      <c r="AF130" s="928"/>
      <c r="AG130" s="928"/>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hidden="1" customHeight="1" x14ac:dyDescent="0.15">
      <c r="A131" s="932">
        <v>29</v>
      </c>
      <c r="B131" s="932">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28"/>
      <c r="AD131" s="928"/>
      <c r="AE131" s="928"/>
      <c r="AF131" s="928"/>
      <c r="AG131" s="928"/>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hidden="1" customHeight="1" x14ac:dyDescent="0.15">
      <c r="A132" s="932">
        <v>30</v>
      </c>
      <c r="B132" s="932">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28"/>
      <c r="AD132" s="928"/>
      <c r="AE132" s="928"/>
      <c r="AF132" s="928"/>
      <c r="AG132" s="928"/>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7"/>
      <c r="B135" s="887"/>
      <c r="C135" s="887" t="s">
        <v>24</v>
      </c>
      <c r="D135" s="887"/>
      <c r="E135" s="887"/>
      <c r="F135" s="887"/>
      <c r="G135" s="887"/>
      <c r="H135" s="887"/>
      <c r="I135" s="887"/>
      <c r="J135" s="930" t="s">
        <v>267</v>
      </c>
      <c r="K135" s="931"/>
      <c r="L135" s="931"/>
      <c r="M135" s="931"/>
      <c r="N135" s="931"/>
      <c r="O135" s="931"/>
      <c r="P135" s="442" t="s">
        <v>25</v>
      </c>
      <c r="Q135" s="442"/>
      <c r="R135" s="442"/>
      <c r="S135" s="442"/>
      <c r="T135" s="442"/>
      <c r="U135" s="442"/>
      <c r="V135" s="442"/>
      <c r="W135" s="442"/>
      <c r="X135" s="442"/>
      <c r="Y135" s="889" t="s">
        <v>307</v>
      </c>
      <c r="Z135" s="890"/>
      <c r="AA135" s="890"/>
      <c r="AB135" s="890"/>
      <c r="AC135" s="930" t="s">
        <v>299</v>
      </c>
      <c r="AD135" s="930"/>
      <c r="AE135" s="930"/>
      <c r="AF135" s="930"/>
      <c r="AG135" s="930"/>
      <c r="AH135" s="889" t="s">
        <v>230</v>
      </c>
      <c r="AI135" s="887"/>
      <c r="AJ135" s="887"/>
      <c r="AK135" s="887"/>
      <c r="AL135" s="887" t="s">
        <v>19</v>
      </c>
      <c r="AM135" s="887"/>
      <c r="AN135" s="887"/>
      <c r="AO135" s="891"/>
      <c r="AP135" s="929" t="s">
        <v>268</v>
      </c>
      <c r="AQ135" s="929"/>
      <c r="AR135" s="929"/>
      <c r="AS135" s="929"/>
      <c r="AT135" s="929"/>
      <c r="AU135" s="929"/>
      <c r="AV135" s="929"/>
      <c r="AW135" s="929"/>
      <c r="AX135" s="929"/>
      <c r="AY135" s="34">
        <f>$AY$133</f>
        <v>0</v>
      </c>
    </row>
    <row r="136" spans="1:51" ht="26.25" hidden="1" customHeight="1" x14ac:dyDescent="0.15">
      <c r="A136" s="932">
        <v>1</v>
      </c>
      <c r="B136" s="932">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28"/>
      <c r="AD136" s="928"/>
      <c r="AE136" s="928"/>
      <c r="AF136" s="928"/>
      <c r="AG136" s="928"/>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hidden="1" customHeight="1" x14ac:dyDescent="0.15">
      <c r="A137" s="932">
        <v>2</v>
      </c>
      <c r="B137" s="932">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28"/>
      <c r="AD137" s="928"/>
      <c r="AE137" s="928"/>
      <c r="AF137" s="928"/>
      <c r="AG137" s="928"/>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hidden="1" customHeight="1" x14ac:dyDescent="0.15">
      <c r="A138" s="932">
        <v>3</v>
      </c>
      <c r="B138" s="932">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28"/>
      <c r="AD138" s="928"/>
      <c r="AE138" s="928"/>
      <c r="AF138" s="928"/>
      <c r="AG138" s="928"/>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hidden="1" customHeight="1" x14ac:dyDescent="0.15">
      <c r="A139" s="932">
        <v>4</v>
      </c>
      <c r="B139" s="932">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28"/>
      <c r="AD139" s="928"/>
      <c r="AE139" s="928"/>
      <c r="AF139" s="928"/>
      <c r="AG139" s="928"/>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hidden="1" customHeight="1" x14ac:dyDescent="0.15">
      <c r="A140" s="932">
        <v>5</v>
      </c>
      <c r="B140" s="932">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28"/>
      <c r="AD140" s="928"/>
      <c r="AE140" s="928"/>
      <c r="AF140" s="928"/>
      <c r="AG140" s="928"/>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hidden="1" customHeight="1" x14ac:dyDescent="0.15">
      <c r="A141" s="932">
        <v>6</v>
      </c>
      <c r="B141" s="932">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28"/>
      <c r="AD141" s="928"/>
      <c r="AE141" s="928"/>
      <c r="AF141" s="928"/>
      <c r="AG141" s="928"/>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hidden="1" customHeight="1" x14ac:dyDescent="0.15">
      <c r="A142" s="932">
        <v>7</v>
      </c>
      <c r="B142" s="932">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28"/>
      <c r="AD142" s="928"/>
      <c r="AE142" s="928"/>
      <c r="AF142" s="928"/>
      <c r="AG142" s="928"/>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hidden="1" customHeight="1" x14ac:dyDescent="0.15">
      <c r="A143" s="932">
        <v>8</v>
      </c>
      <c r="B143" s="932">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28"/>
      <c r="AD143" s="928"/>
      <c r="AE143" s="928"/>
      <c r="AF143" s="928"/>
      <c r="AG143" s="928"/>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hidden="1" customHeight="1" x14ac:dyDescent="0.15">
      <c r="A144" s="932">
        <v>9</v>
      </c>
      <c r="B144" s="932">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28"/>
      <c r="AD144" s="928"/>
      <c r="AE144" s="928"/>
      <c r="AF144" s="928"/>
      <c r="AG144" s="928"/>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hidden="1" customHeight="1" x14ac:dyDescent="0.15">
      <c r="A145" s="932">
        <v>10</v>
      </c>
      <c r="B145" s="932">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28"/>
      <c r="AD145" s="928"/>
      <c r="AE145" s="928"/>
      <c r="AF145" s="928"/>
      <c r="AG145" s="928"/>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hidden="1" customHeight="1" x14ac:dyDescent="0.15">
      <c r="A146" s="932">
        <v>11</v>
      </c>
      <c r="B146" s="932">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28"/>
      <c r="AD146" s="928"/>
      <c r="AE146" s="928"/>
      <c r="AF146" s="928"/>
      <c r="AG146" s="928"/>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hidden="1" customHeight="1" x14ac:dyDescent="0.15">
      <c r="A147" s="932">
        <v>12</v>
      </c>
      <c r="B147" s="932">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28"/>
      <c r="AD147" s="928"/>
      <c r="AE147" s="928"/>
      <c r="AF147" s="928"/>
      <c r="AG147" s="928"/>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hidden="1" customHeight="1" x14ac:dyDescent="0.15">
      <c r="A148" s="932">
        <v>13</v>
      </c>
      <c r="B148" s="932">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28"/>
      <c r="AD148" s="928"/>
      <c r="AE148" s="928"/>
      <c r="AF148" s="928"/>
      <c r="AG148" s="928"/>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hidden="1" customHeight="1" x14ac:dyDescent="0.15">
      <c r="A149" s="932">
        <v>14</v>
      </c>
      <c r="B149" s="932">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28"/>
      <c r="AD149" s="928"/>
      <c r="AE149" s="928"/>
      <c r="AF149" s="928"/>
      <c r="AG149" s="928"/>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hidden="1" customHeight="1" x14ac:dyDescent="0.15">
      <c r="A150" s="932">
        <v>15</v>
      </c>
      <c r="B150" s="932">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28"/>
      <c r="AD150" s="928"/>
      <c r="AE150" s="928"/>
      <c r="AF150" s="928"/>
      <c r="AG150" s="928"/>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hidden="1" customHeight="1" x14ac:dyDescent="0.15">
      <c r="A151" s="932">
        <v>16</v>
      </c>
      <c r="B151" s="932">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28"/>
      <c r="AD151" s="928"/>
      <c r="AE151" s="928"/>
      <c r="AF151" s="928"/>
      <c r="AG151" s="928"/>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hidden="1" customHeight="1" x14ac:dyDescent="0.15">
      <c r="A152" s="932">
        <v>17</v>
      </c>
      <c r="B152" s="932">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28"/>
      <c r="AD152" s="928"/>
      <c r="AE152" s="928"/>
      <c r="AF152" s="928"/>
      <c r="AG152" s="928"/>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hidden="1" customHeight="1" x14ac:dyDescent="0.15">
      <c r="A153" s="932">
        <v>18</v>
      </c>
      <c r="B153" s="932">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28"/>
      <c r="AD153" s="928"/>
      <c r="AE153" s="928"/>
      <c r="AF153" s="928"/>
      <c r="AG153" s="928"/>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hidden="1" customHeight="1" x14ac:dyDescent="0.15">
      <c r="A154" s="932">
        <v>19</v>
      </c>
      <c r="B154" s="932">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28"/>
      <c r="AD154" s="928"/>
      <c r="AE154" s="928"/>
      <c r="AF154" s="928"/>
      <c r="AG154" s="928"/>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hidden="1" customHeight="1" x14ac:dyDescent="0.15">
      <c r="A155" s="932">
        <v>20</v>
      </c>
      <c r="B155" s="932">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28"/>
      <c r="AD155" s="928"/>
      <c r="AE155" s="928"/>
      <c r="AF155" s="928"/>
      <c r="AG155" s="928"/>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hidden="1" customHeight="1" x14ac:dyDescent="0.15">
      <c r="A156" s="932">
        <v>21</v>
      </c>
      <c r="B156" s="932">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28"/>
      <c r="AD156" s="928"/>
      <c r="AE156" s="928"/>
      <c r="AF156" s="928"/>
      <c r="AG156" s="928"/>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hidden="1" customHeight="1" x14ac:dyDescent="0.15">
      <c r="A157" s="932">
        <v>22</v>
      </c>
      <c r="B157" s="932">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28"/>
      <c r="AD157" s="928"/>
      <c r="AE157" s="928"/>
      <c r="AF157" s="928"/>
      <c r="AG157" s="928"/>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hidden="1" customHeight="1" x14ac:dyDescent="0.15">
      <c r="A158" s="932">
        <v>23</v>
      </c>
      <c r="B158" s="932">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28"/>
      <c r="AD158" s="928"/>
      <c r="AE158" s="928"/>
      <c r="AF158" s="928"/>
      <c r="AG158" s="928"/>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hidden="1" customHeight="1" x14ac:dyDescent="0.15">
      <c r="A159" s="932">
        <v>24</v>
      </c>
      <c r="B159" s="932">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28"/>
      <c r="AD159" s="928"/>
      <c r="AE159" s="928"/>
      <c r="AF159" s="928"/>
      <c r="AG159" s="928"/>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hidden="1" customHeight="1" x14ac:dyDescent="0.15">
      <c r="A160" s="932">
        <v>25</v>
      </c>
      <c r="B160" s="932">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28"/>
      <c r="AD160" s="928"/>
      <c r="AE160" s="928"/>
      <c r="AF160" s="928"/>
      <c r="AG160" s="928"/>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hidden="1" customHeight="1" x14ac:dyDescent="0.15">
      <c r="A161" s="932">
        <v>26</v>
      </c>
      <c r="B161" s="932">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28"/>
      <c r="AD161" s="928"/>
      <c r="AE161" s="928"/>
      <c r="AF161" s="928"/>
      <c r="AG161" s="928"/>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hidden="1" customHeight="1" x14ac:dyDescent="0.15">
      <c r="A162" s="932">
        <v>27</v>
      </c>
      <c r="B162" s="932">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28"/>
      <c r="AD162" s="928"/>
      <c r="AE162" s="928"/>
      <c r="AF162" s="928"/>
      <c r="AG162" s="928"/>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hidden="1" customHeight="1" x14ac:dyDescent="0.15">
      <c r="A163" s="932">
        <v>28</v>
      </c>
      <c r="B163" s="932">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28"/>
      <c r="AD163" s="928"/>
      <c r="AE163" s="928"/>
      <c r="AF163" s="928"/>
      <c r="AG163" s="928"/>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hidden="1" customHeight="1" x14ac:dyDescent="0.15">
      <c r="A164" s="932">
        <v>29</v>
      </c>
      <c r="B164" s="932">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28"/>
      <c r="AD164" s="928"/>
      <c r="AE164" s="928"/>
      <c r="AF164" s="928"/>
      <c r="AG164" s="928"/>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hidden="1" customHeight="1" x14ac:dyDescent="0.15">
      <c r="A165" s="932">
        <v>30</v>
      </c>
      <c r="B165" s="932">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28"/>
      <c r="AD165" s="928"/>
      <c r="AE165" s="928"/>
      <c r="AF165" s="928"/>
      <c r="AG165" s="928"/>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7"/>
      <c r="B168" s="887"/>
      <c r="C168" s="887" t="s">
        <v>24</v>
      </c>
      <c r="D168" s="887"/>
      <c r="E168" s="887"/>
      <c r="F168" s="887"/>
      <c r="G168" s="887"/>
      <c r="H168" s="887"/>
      <c r="I168" s="887"/>
      <c r="J168" s="930" t="s">
        <v>267</v>
      </c>
      <c r="K168" s="931"/>
      <c r="L168" s="931"/>
      <c r="M168" s="931"/>
      <c r="N168" s="931"/>
      <c r="O168" s="931"/>
      <c r="P168" s="442" t="s">
        <v>25</v>
      </c>
      <c r="Q168" s="442"/>
      <c r="R168" s="442"/>
      <c r="S168" s="442"/>
      <c r="T168" s="442"/>
      <c r="U168" s="442"/>
      <c r="V168" s="442"/>
      <c r="W168" s="442"/>
      <c r="X168" s="442"/>
      <c r="Y168" s="889" t="s">
        <v>307</v>
      </c>
      <c r="Z168" s="890"/>
      <c r="AA168" s="890"/>
      <c r="AB168" s="890"/>
      <c r="AC168" s="930" t="s">
        <v>299</v>
      </c>
      <c r="AD168" s="930"/>
      <c r="AE168" s="930"/>
      <c r="AF168" s="930"/>
      <c r="AG168" s="930"/>
      <c r="AH168" s="889" t="s">
        <v>230</v>
      </c>
      <c r="AI168" s="887"/>
      <c r="AJ168" s="887"/>
      <c r="AK168" s="887"/>
      <c r="AL168" s="887" t="s">
        <v>19</v>
      </c>
      <c r="AM168" s="887"/>
      <c r="AN168" s="887"/>
      <c r="AO168" s="891"/>
      <c r="AP168" s="929" t="s">
        <v>268</v>
      </c>
      <c r="AQ168" s="929"/>
      <c r="AR168" s="929"/>
      <c r="AS168" s="929"/>
      <c r="AT168" s="929"/>
      <c r="AU168" s="929"/>
      <c r="AV168" s="929"/>
      <c r="AW168" s="929"/>
      <c r="AX168" s="929"/>
      <c r="AY168" s="34">
        <f>$AY$166</f>
        <v>0</v>
      </c>
    </row>
    <row r="169" spans="1:51" ht="26.25" hidden="1" customHeight="1" x14ac:dyDescent="0.15">
      <c r="A169" s="932">
        <v>1</v>
      </c>
      <c r="B169" s="932">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28"/>
      <c r="AD169" s="928"/>
      <c r="AE169" s="928"/>
      <c r="AF169" s="928"/>
      <c r="AG169" s="928"/>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hidden="1" customHeight="1" x14ac:dyDescent="0.15">
      <c r="A170" s="932">
        <v>2</v>
      </c>
      <c r="B170" s="932">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28"/>
      <c r="AD170" s="928"/>
      <c r="AE170" s="928"/>
      <c r="AF170" s="928"/>
      <c r="AG170" s="928"/>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hidden="1" customHeight="1" x14ac:dyDescent="0.15">
      <c r="A171" s="932">
        <v>3</v>
      </c>
      <c r="B171" s="932">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28"/>
      <c r="AD171" s="928"/>
      <c r="AE171" s="928"/>
      <c r="AF171" s="928"/>
      <c r="AG171" s="928"/>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hidden="1" customHeight="1" x14ac:dyDescent="0.15">
      <c r="A172" s="932">
        <v>4</v>
      </c>
      <c r="B172" s="932">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28"/>
      <c r="AD172" s="928"/>
      <c r="AE172" s="928"/>
      <c r="AF172" s="928"/>
      <c r="AG172" s="928"/>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hidden="1" customHeight="1" x14ac:dyDescent="0.15">
      <c r="A173" s="932">
        <v>5</v>
      </c>
      <c r="B173" s="932">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28"/>
      <c r="AD173" s="928"/>
      <c r="AE173" s="928"/>
      <c r="AF173" s="928"/>
      <c r="AG173" s="928"/>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hidden="1" customHeight="1" x14ac:dyDescent="0.15">
      <c r="A174" s="932">
        <v>6</v>
      </c>
      <c r="B174" s="932">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28"/>
      <c r="AD174" s="928"/>
      <c r="AE174" s="928"/>
      <c r="AF174" s="928"/>
      <c r="AG174" s="928"/>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hidden="1" customHeight="1" x14ac:dyDescent="0.15">
      <c r="A175" s="932">
        <v>7</v>
      </c>
      <c r="B175" s="932">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28"/>
      <c r="AD175" s="928"/>
      <c r="AE175" s="928"/>
      <c r="AF175" s="928"/>
      <c r="AG175" s="928"/>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hidden="1" customHeight="1" x14ac:dyDescent="0.15">
      <c r="A176" s="932">
        <v>8</v>
      </c>
      <c r="B176" s="932">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28"/>
      <c r="AD176" s="928"/>
      <c r="AE176" s="928"/>
      <c r="AF176" s="928"/>
      <c r="AG176" s="928"/>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hidden="1" customHeight="1" x14ac:dyDescent="0.15">
      <c r="A177" s="932">
        <v>9</v>
      </c>
      <c r="B177" s="932">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28"/>
      <c r="AD177" s="928"/>
      <c r="AE177" s="928"/>
      <c r="AF177" s="928"/>
      <c r="AG177" s="928"/>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hidden="1" customHeight="1" x14ac:dyDescent="0.15">
      <c r="A178" s="932">
        <v>10</v>
      </c>
      <c r="B178" s="932">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28"/>
      <c r="AD178" s="928"/>
      <c r="AE178" s="928"/>
      <c r="AF178" s="928"/>
      <c r="AG178" s="928"/>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hidden="1" customHeight="1" x14ac:dyDescent="0.15">
      <c r="A179" s="932">
        <v>11</v>
      </c>
      <c r="B179" s="932">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28"/>
      <c r="AD179" s="928"/>
      <c r="AE179" s="928"/>
      <c r="AF179" s="928"/>
      <c r="AG179" s="928"/>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hidden="1" customHeight="1" x14ac:dyDescent="0.15">
      <c r="A180" s="932">
        <v>12</v>
      </c>
      <c r="B180" s="932">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28"/>
      <c r="AD180" s="928"/>
      <c r="AE180" s="928"/>
      <c r="AF180" s="928"/>
      <c r="AG180" s="928"/>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hidden="1" customHeight="1" x14ac:dyDescent="0.15">
      <c r="A181" s="932">
        <v>13</v>
      </c>
      <c r="B181" s="932">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28"/>
      <c r="AD181" s="928"/>
      <c r="AE181" s="928"/>
      <c r="AF181" s="928"/>
      <c r="AG181" s="928"/>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hidden="1" customHeight="1" x14ac:dyDescent="0.15">
      <c r="A182" s="932">
        <v>14</v>
      </c>
      <c r="B182" s="932">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28"/>
      <c r="AD182" s="928"/>
      <c r="AE182" s="928"/>
      <c r="AF182" s="928"/>
      <c r="AG182" s="928"/>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hidden="1" customHeight="1" x14ac:dyDescent="0.15">
      <c r="A183" s="932">
        <v>15</v>
      </c>
      <c r="B183" s="932">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28"/>
      <c r="AD183" s="928"/>
      <c r="AE183" s="928"/>
      <c r="AF183" s="928"/>
      <c r="AG183" s="928"/>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hidden="1" customHeight="1" x14ac:dyDescent="0.15">
      <c r="A184" s="932">
        <v>16</v>
      </c>
      <c r="B184" s="932">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28"/>
      <c r="AD184" s="928"/>
      <c r="AE184" s="928"/>
      <c r="AF184" s="928"/>
      <c r="AG184" s="928"/>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hidden="1" customHeight="1" x14ac:dyDescent="0.15">
      <c r="A185" s="932">
        <v>17</v>
      </c>
      <c r="B185" s="932">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28"/>
      <c r="AD185" s="928"/>
      <c r="AE185" s="928"/>
      <c r="AF185" s="928"/>
      <c r="AG185" s="928"/>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hidden="1" customHeight="1" x14ac:dyDescent="0.15">
      <c r="A186" s="932">
        <v>18</v>
      </c>
      <c r="B186" s="932">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28"/>
      <c r="AD186" s="928"/>
      <c r="AE186" s="928"/>
      <c r="AF186" s="928"/>
      <c r="AG186" s="928"/>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hidden="1" customHeight="1" x14ac:dyDescent="0.15">
      <c r="A187" s="932">
        <v>19</v>
      </c>
      <c r="B187" s="932">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28"/>
      <c r="AD187" s="928"/>
      <c r="AE187" s="928"/>
      <c r="AF187" s="928"/>
      <c r="AG187" s="928"/>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hidden="1" customHeight="1" x14ac:dyDescent="0.15">
      <c r="A188" s="932">
        <v>20</v>
      </c>
      <c r="B188" s="932">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28"/>
      <c r="AD188" s="928"/>
      <c r="AE188" s="928"/>
      <c r="AF188" s="928"/>
      <c r="AG188" s="928"/>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hidden="1" customHeight="1" x14ac:dyDescent="0.15">
      <c r="A189" s="932">
        <v>21</v>
      </c>
      <c r="B189" s="932">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28"/>
      <c r="AD189" s="928"/>
      <c r="AE189" s="928"/>
      <c r="AF189" s="928"/>
      <c r="AG189" s="928"/>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hidden="1" customHeight="1" x14ac:dyDescent="0.15">
      <c r="A190" s="932">
        <v>22</v>
      </c>
      <c r="B190" s="932">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28"/>
      <c r="AD190" s="928"/>
      <c r="AE190" s="928"/>
      <c r="AF190" s="928"/>
      <c r="AG190" s="928"/>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hidden="1" customHeight="1" x14ac:dyDescent="0.15">
      <c r="A191" s="932">
        <v>23</v>
      </c>
      <c r="B191" s="932">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28"/>
      <c r="AD191" s="928"/>
      <c r="AE191" s="928"/>
      <c r="AF191" s="928"/>
      <c r="AG191" s="928"/>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hidden="1" customHeight="1" x14ac:dyDescent="0.15">
      <c r="A192" s="932">
        <v>24</v>
      </c>
      <c r="B192" s="932">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28"/>
      <c r="AD192" s="928"/>
      <c r="AE192" s="928"/>
      <c r="AF192" s="928"/>
      <c r="AG192" s="928"/>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hidden="1" customHeight="1" x14ac:dyDescent="0.15">
      <c r="A193" s="932">
        <v>25</v>
      </c>
      <c r="B193" s="932">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28"/>
      <c r="AD193" s="928"/>
      <c r="AE193" s="928"/>
      <c r="AF193" s="928"/>
      <c r="AG193" s="928"/>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hidden="1" customHeight="1" x14ac:dyDescent="0.15">
      <c r="A194" s="932">
        <v>26</v>
      </c>
      <c r="B194" s="932">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28"/>
      <c r="AD194" s="928"/>
      <c r="AE194" s="928"/>
      <c r="AF194" s="928"/>
      <c r="AG194" s="928"/>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hidden="1" customHeight="1" x14ac:dyDescent="0.15">
      <c r="A195" s="932">
        <v>27</v>
      </c>
      <c r="B195" s="932">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28"/>
      <c r="AD195" s="928"/>
      <c r="AE195" s="928"/>
      <c r="AF195" s="928"/>
      <c r="AG195" s="928"/>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hidden="1" customHeight="1" x14ac:dyDescent="0.15">
      <c r="A196" s="932">
        <v>28</v>
      </c>
      <c r="B196" s="932">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28"/>
      <c r="AD196" s="928"/>
      <c r="AE196" s="928"/>
      <c r="AF196" s="928"/>
      <c r="AG196" s="928"/>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hidden="1" customHeight="1" x14ac:dyDescent="0.15">
      <c r="A197" s="932">
        <v>29</v>
      </c>
      <c r="B197" s="932">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28"/>
      <c r="AD197" s="928"/>
      <c r="AE197" s="928"/>
      <c r="AF197" s="928"/>
      <c r="AG197" s="928"/>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hidden="1" customHeight="1" x14ac:dyDescent="0.15">
      <c r="A198" s="932">
        <v>30</v>
      </c>
      <c r="B198" s="932">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28"/>
      <c r="AD198" s="928"/>
      <c r="AE198" s="928"/>
      <c r="AF198" s="928"/>
      <c r="AG198" s="928"/>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7"/>
      <c r="B201" s="887"/>
      <c r="C201" s="887" t="s">
        <v>24</v>
      </c>
      <c r="D201" s="887"/>
      <c r="E201" s="887"/>
      <c r="F201" s="887"/>
      <c r="G201" s="887"/>
      <c r="H201" s="887"/>
      <c r="I201" s="887"/>
      <c r="J201" s="930" t="s">
        <v>267</v>
      </c>
      <c r="K201" s="931"/>
      <c r="L201" s="931"/>
      <c r="M201" s="931"/>
      <c r="N201" s="931"/>
      <c r="O201" s="931"/>
      <c r="P201" s="442" t="s">
        <v>25</v>
      </c>
      <c r="Q201" s="442"/>
      <c r="R201" s="442"/>
      <c r="S201" s="442"/>
      <c r="T201" s="442"/>
      <c r="U201" s="442"/>
      <c r="V201" s="442"/>
      <c r="W201" s="442"/>
      <c r="X201" s="442"/>
      <c r="Y201" s="889" t="s">
        <v>307</v>
      </c>
      <c r="Z201" s="890"/>
      <c r="AA201" s="890"/>
      <c r="AB201" s="890"/>
      <c r="AC201" s="930" t="s">
        <v>299</v>
      </c>
      <c r="AD201" s="930"/>
      <c r="AE201" s="930"/>
      <c r="AF201" s="930"/>
      <c r="AG201" s="930"/>
      <c r="AH201" s="889" t="s">
        <v>230</v>
      </c>
      <c r="AI201" s="887"/>
      <c r="AJ201" s="887"/>
      <c r="AK201" s="887"/>
      <c r="AL201" s="887" t="s">
        <v>19</v>
      </c>
      <c r="AM201" s="887"/>
      <c r="AN201" s="887"/>
      <c r="AO201" s="891"/>
      <c r="AP201" s="929" t="s">
        <v>268</v>
      </c>
      <c r="AQ201" s="929"/>
      <c r="AR201" s="929"/>
      <c r="AS201" s="929"/>
      <c r="AT201" s="929"/>
      <c r="AU201" s="929"/>
      <c r="AV201" s="929"/>
      <c r="AW201" s="929"/>
      <c r="AX201" s="929"/>
      <c r="AY201" s="34">
        <f>$AY$199</f>
        <v>0</v>
      </c>
    </row>
    <row r="202" spans="1:51" ht="26.25" hidden="1" customHeight="1" x14ac:dyDescent="0.15">
      <c r="A202" s="932">
        <v>1</v>
      </c>
      <c r="B202" s="932">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28"/>
      <c r="AD202" s="928"/>
      <c r="AE202" s="928"/>
      <c r="AF202" s="928"/>
      <c r="AG202" s="928"/>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hidden="1" customHeight="1" x14ac:dyDescent="0.15">
      <c r="A203" s="932">
        <v>2</v>
      </c>
      <c r="B203" s="932">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28"/>
      <c r="AD203" s="928"/>
      <c r="AE203" s="928"/>
      <c r="AF203" s="928"/>
      <c r="AG203" s="928"/>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hidden="1" customHeight="1" x14ac:dyDescent="0.15">
      <c r="A204" s="932">
        <v>3</v>
      </c>
      <c r="B204" s="932">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28"/>
      <c r="AD204" s="928"/>
      <c r="AE204" s="928"/>
      <c r="AF204" s="928"/>
      <c r="AG204" s="928"/>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hidden="1" customHeight="1" x14ac:dyDescent="0.15">
      <c r="A205" s="932">
        <v>4</v>
      </c>
      <c r="B205" s="932">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28"/>
      <c r="AD205" s="928"/>
      <c r="AE205" s="928"/>
      <c r="AF205" s="928"/>
      <c r="AG205" s="928"/>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hidden="1" customHeight="1" x14ac:dyDescent="0.15">
      <c r="A206" s="932">
        <v>5</v>
      </c>
      <c r="B206" s="932">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28"/>
      <c r="AD206" s="928"/>
      <c r="AE206" s="928"/>
      <c r="AF206" s="928"/>
      <c r="AG206" s="928"/>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hidden="1" customHeight="1" x14ac:dyDescent="0.15">
      <c r="A207" s="932">
        <v>6</v>
      </c>
      <c r="B207" s="932">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28"/>
      <c r="AD207" s="928"/>
      <c r="AE207" s="928"/>
      <c r="AF207" s="928"/>
      <c r="AG207" s="928"/>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hidden="1" customHeight="1" x14ac:dyDescent="0.15">
      <c r="A208" s="932">
        <v>7</v>
      </c>
      <c r="B208" s="932">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28"/>
      <c r="AD208" s="928"/>
      <c r="AE208" s="928"/>
      <c r="AF208" s="928"/>
      <c r="AG208" s="928"/>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hidden="1" customHeight="1" x14ac:dyDescent="0.15">
      <c r="A209" s="932">
        <v>8</v>
      </c>
      <c r="B209" s="932">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28"/>
      <c r="AD209" s="928"/>
      <c r="AE209" s="928"/>
      <c r="AF209" s="928"/>
      <c r="AG209" s="928"/>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hidden="1" customHeight="1" x14ac:dyDescent="0.15">
      <c r="A210" s="932">
        <v>9</v>
      </c>
      <c r="B210" s="932">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28"/>
      <c r="AD210" s="928"/>
      <c r="AE210" s="928"/>
      <c r="AF210" s="928"/>
      <c r="AG210" s="928"/>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hidden="1" customHeight="1" x14ac:dyDescent="0.15">
      <c r="A211" s="932">
        <v>10</v>
      </c>
      <c r="B211" s="932">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28"/>
      <c r="AD211" s="928"/>
      <c r="AE211" s="928"/>
      <c r="AF211" s="928"/>
      <c r="AG211" s="928"/>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hidden="1" customHeight="1" x14ac:dyDescent="0.15">
      <c r="A212" s="932">
        <v>11</v>
      </c>
      <c r="B212" s="932">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28"/>
      <c r="AD212" s="928"/>
      <c r="AE212" s="928"/>
      <c r="AF212" s="928"/>
      <c r="AG212" s="928"/>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hidden="1" customHeight="1" x14ac:dyDescent="0.15">
      <c r="A213" s="932">
        <v>12</v>
      </c>
      <c r="B213" s="932">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28"/>
      <c r="AD213" s="928"/>
      <c r="AE213" s="928"/>
      <c r="AF213" s="928"/>
      <c r="AG213" s="928"/>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hidden="1" customHeight="1" x14ac:dyDescent="0.15">
      <c r="A214" s="932">
        <v>13</v>
      </c>
      <c r="B214" s="932">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28"/>
      <c r="AD214" s="928"/>
      <c r="AE214" s="928"/>
      <c r="AF214" s="928"/>
      <c r="AG214" s="928"/>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hidden="1" customHeight="1" x14ac:dyDescent="0.15">
      <c r="A215" s="932">
        <v>14</v>
      </c>
      <c r="B215" s="932">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28"/>
      <c r="AD215" s="928"/>
      <c r="AE215" s="928"/>
      <c r="AF215" s="928"/>
      <c r="AG215" s="928"/>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hidden="1" customHeight="1" x14ac:dyDescent="0.15">
      <c r="A216" s="932">
        <v>15</v>
      </c>
      <c r="B216" s="932">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28"/>
      <c r="AD216" s="928"/>
      <c r="AE216" s="928"/>
      <c r="AF216" s="928"/>
      <c r="AG216" s="928"/>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hidden="1" customHeight="1" x14ac:dyDescent="0.15">
      <c r="A217" s="932">
        <v>16</v>
      </c>
      <c r="B217" s="932">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28"/>
      <c r="AD217" s="928"/>
      <c r="AE217" s="928"/>
      <c r="AF217" s="928"/>
      <c r="AG217" s="928"/>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hidden="1" customHeight="1" x14ac:dyDescent="0.15">
      <c r="A218" s="932">
        <v>17</v>
      </c>
      <c r="B218" s="932">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28"/>
      <c r="AD218" s="928"/>
      <c r="AE218" s="928"/>
      <c r="AF218" s="928"/>
      <c r="AG218" s="928"/>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hidden="1" customHeight="1" x14ac:dyDescent="0.15">
      <c r="A219" s="932">
        <v>18</v>
      </c>
      <c r="B219" s="932">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28"/>
      <c r="AD219" s="928"/>
      <c r="AE219" s="928"/>
      <c r="AF219" s="928"/>
      <c r="AG219" s="928"/>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hidden="1" customHeight="1" x14ac:dyDescent="0.15">
      <c r="A220" s="932">
        <v>19</v>
      </c>
      <c r="B220" s="932">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28"/>
      <c r="AD220" s="928"/>
      <c r="AE220" s="928"/>
      <c r="AF220" s="928"/>
      <c r="AG220" s="928"/>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hidden="1" customHeight="1" x14ac:dyDescent="0.15">
      <c r="A221" s="932">
        <v>20</v>
      </c>
      <c r="B221" s="932">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28"/>
      <c r="AD221" s="928"/>
      <c r="AE221" s="928"/>
      <c r="AF221" s="928"/>
      <c r="AG221" s="928"/>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hidden="1" customHeight="1" x14ac:dyDescent="0.15">
      <c r="A222" s="932">
        <v>21</v>
      </c>
      <c r="B222" s="932">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28"/>
      <c r="AD222" s="928"/>
      <c r="AE222" s="928"/>
      <c r="AF222" s="928"/>
      <c r="AG222" s="928"/>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hidden="1" customHeight="1" x14ac:dyDescent="0.15">
      <c r="A223" s="932">
        <v>22</v>
      </c>
      <c r="B223" s="932">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28"/>
      <c r="AD223" s="928"/>
      <c r="AE223" s="928"/>
      <c r="AF223" s="928"/>
      <c r="AG223" s="928"/>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hidden="1" customHeight="1" x14ac:dyDescent="0.15">
      <c r="A224" s="932">
        <v>23</v>
      </c>
      <c r="B224" s="932">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28"/>
      <c r="AD224" s="928"/>
      <c r="AE224" s="928"/>
      <c r="AF224" s="928"/>
      <c r="AG224" s="928"/>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hidden="1" customHeight="1" x14ac:dyDescent="0.15">
      <c r="A225" s="932">
        <v>24</v>
      </c>
      <c r="B225" s="932">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28"/>
      <c r="AD225" s="928"/>
      <c r="AE225" s="928"/>
      <c r="AF225" s="928"/>
      <c r="AG225" s="928"/>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hidden="1" customHeight="1" x14ac:dyDescent="0.15">
      <c r="A226" s="932">
        <v>25</v>
      </c>
      <c r="B226" s="932">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28"/>
      <c r="AD226" s="928"/>
      <c r="AE226" s="928"/>
      <c r="AF226" s="928"/>
      <c r="AG226" s="928"/>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hidden="1" customHeight="1" x14ac:dyDescent="0.15">
      <c r="A227" s="932">
        <v>26</v>
      </c>
      <c r="B227" s="932">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28"/>
      <c r="AD227" s="928"/>
      <c r="AE227" s="928"/>
      <c r="AF227" s="928"/>
      <c r="AG227" s="928"/>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hidden="1" customHeight="1" x14ac:dyDescent="0.15">
      <c r="A228" s="932">
        <v>27</v>
      </c>
      <c r="B228" s="932">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28"/>
      <c r="AD228" s="928"/>
      <c r="AE228" s="928"/>
      <c r="AF228" s="928"/>
      <c r="AG228" s="928"/>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hidden="1" customHeight="1" x14ac:dyDescent="0.15">
      <c r="A229" s="932">
        <v>28</v>
      </c>
      <c r="B229" s="932">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28"/>
      <c r="AD229" s="928"/>
      <c r="AE229" s="928"/>
      <c r="AF229" s="928"/>
      <c r="AG229" s="928"/>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hidden="1" customHeight="1" x14ac:dyDescent="0.15">
      <c r="A230" s="932">
        <v>29</v>
      </c>
      <c r="B230" s="932">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28"/>
      <c r="AD230" s="928"/>
      <c r="AE230" s="928"/>
      <c r="AF230" s="928"/>
      <c r="AG230" s="928"/>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hidden="1" customHeight="1" x14ac:dyDescent="0.15">
      <c r="A231" s="932">
        <v>30</v>
      </c>
      <c r="B231" s="932">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28"/>
      <c r="AD231" s="928"/>
      <c r="AE231" s="928"/>
      <c r="AF231" s="928"/>
      <c r="AG231" s="928"/>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7"/>
      <c r="B234" s="887"/>
      <c r="C234" s="887" t="s">
        <v>24</v>
      </c>
      <c r="D234" s="887"/>
      <c r="E234" s="887"/>
      <c r="F234" s="887"/>
      <c r="G234" s="887"/>
      <c r="H234" s="887"/>
      <c r="I234" s="887"/>
      <c r="J234" s="930" t="s">
        <v>267</v>
      </c>
      <c r="K234" s="931"/>
      <c r="L234" s="931"/>
      <c r="M234" s="931"/>
      <c r="N234" s="931"/>
      <c r="O234" s="931"/>
      <c r="P234" s="442" t="s">
        <v>25</v>
      </c>
      <c r="Q234" s="442"/>
      <c r="R234" s="442"/>
      <c r="S234" s="442"/>
      <c r="T234" s="442"/>
      <c r="U234" s="442"/>
      <c r="V234" s="442"/>
      <c r="W234" s="442"/>
      <c r="X234" s="442"/>
      <c r="Y234" s="889" t="s">
        <v>307</v>
      </c>
      <c r="Z234" s="890"/>
      <c r="AA234" s="890"/>
      <c r="AB234" s="890"/>
      <c r="AC234" s="930" t="s">
        <v>299</v>
      </c>
      <c r="AD234" s="930"/>
      <c r="AE234" s="930"/>
      <c r="AF234" s="930"/>
      <c r="AG234" s="930"/>
      <c r="AH234" s="889" t="s">
        <v>230</v>
      </c>
      <c r="AI234" s="887"/>
      <c r="AJ234" s="887"/>
      <c r="AK234" s="887"/>
      <c r="AL234" s="887" t="s">
        <v>19</v>
      </c>
      <c r="AM234" s="887"/>
      <c r="AN234" s="887"/>
      <c r="AO234" s="891"/>
      <c r="AP234" s="929" t="s">
        <v>268</v>
      </c>
      <c r="AQ234" s="929"/>
      <c r="AR234" s="929"/>
      <c r="AS234" s="929"/>
      <c r="AT234" s="929"/>
      <c r="AU234" s="929"/>
      <c r="AV234" s="929"/>
      <c r="AW234" s="929"/>
      <c r="AX234" s="929"/>
      <c r="AY234" s="84">
        <f>$AY$232</f>
        <v>0</v>
      </c>
    </row>
    <row r="235" spans="1:51" ht="26.25" hidden="1" customHeight="1" x14ac:dyDescent="0.15">
      <c r="A235" s="932">
        <v>1</v>
      </c>
      <c r="B235" s="932">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28"/>
      <c r="AD235" s="928"/>
      <c r="AE235" s="928"/>
      <c r="AF235" s="928"/>
      <c r="AG235" s="928"/>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hidden="1" customHeight="1" x14ac:dyDescent="0.15">
      <c r="A236" s="932">
        <v>2</v>
      </c>
      <c r="B236" s="932">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28"/>
      <c r="AD236" s="928"/>
      <c r="AE236" s="928"/>
      <c r="AF236" s="928"/>
      <c r="AG236" s="928"/>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hidden="1" customHeight="1" x14ac:dyDescent="0.15">
      <c r="A237" s="932">
        <v>3</v>
      </c>
      <c r="B237" s="932">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28"/>
      <c r="AD237" s="928"/>
      <c r="AE237" s="928"/>
      <c r="AF237" s="928"/>
      <c r="AG237" s="928"/>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hidden="1" customHeight="1" x14ac:dyDescent="0.15">
      <c r="A238" s="932">
        <v>4</v>
      </c>
      <c r="B238" s="932">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28"/>
      <c r="AD238" s="928"/>
      <c r="AE238" s="928"/>
      <c r="AF238" s="928"/>
      <c r="AG238" s="928"/>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hidden="1" customHeight="1" x14ac:dyDescent="0.15">
      <c r="A239" s="932">
        <v>5</v>
      </c>
      <c r="B239" s="932">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28"/>
      <c r="AD239" s="928"/>
      <c r="AE239" s="928"/>
      <c r="AF239" s="928"/>
      <c r="AG239" s="928"/>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hidden="1" customHeight="1" x14ac:dyDescent="0.15">
      <c r="A240" s="932">
        <v>6</v>
      </c>
      <c r="B240" s="932">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28"/>
      <c r="AD240" s="928"/>
      <c r="AE240" s="928"/>
      <c r="AF240" s="928"/>
      <c r="AG240" s="928"/>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hidden="1" customHeight="1" x14ac:dyDescent="0.15">
      <c r="A241" s="932">
        <v>7</v>
      </c>
      <c r="B241" s="932">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28"/>
      <c r="AD241" s="928"/>
      <c r="AE241" s="928"/>
      <c r="AF241" s="928"/>
      <c r="AG241" s="928"/>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hidden="1" customHeight="1" x14ac:dyDescent="0.15">
      <c r="A242" s="932">
        <v>8</v>
      </c>
      <c r="B242" s="932">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28"/>
      <c r="AD242" s="928"/>
      <c r="AE242" s="928"/>
      <c r="AF242" s="928"/>
      <c r="AG242" s="928"/>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hidden="1" customHeight="1" x14ac:dyDescent="0.15">
      <c r="A243" s="932">
        <v>9</v>
      </c>
      <c r="B243" s="932">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28"/>
      <c r="AD243" s="928"/>
      <c r="AE243" s="928"/>
      <c r="AF243" s="928"/>
      <c r="AG243" s="928"/>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hidden="1" customHeight="1" x14ac:dyDescent="0.15">
      <c r="A244" s="932">
        <v>10</v>
      </c>
      <c r="B244" s="932">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28"/>
      <c r="AD244" s="928"/>
      <c r="AE244" s="928"/>
      <c r="AF244" s="928"/>
      <c r="AG244" s="928"/>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hidden="1" customHeight="1" x14ac:dyDescent="0.15">
      <c r="A245" s="932">
        <v>11</v>
      </c>
      <c r="B245" s="932">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28"/>
      <c r="AD245" s="928"/>
      <c r="AE245" s="928"/>
      <c r="AF245" s="928"/>
      <c r="AG245" s="928"/>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hidden="1" customHeight="1" x14ac:dyDescent="0.15">
      <c r="A246" s="932">
        <v>12</v>
      </c>
      <c r="B246" s="932">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28"/>
      <c r="AD246" s="928"/>
      <c r="AE246" s="928"/>
      <c r="AF246" s="928"/>
      <c r="AG246" s="928"/>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hidden="1" customHeight="1" x14ac:dyDescent="0.15">
      <c r="A247" s="932">
        <v>13</v>
      </c>
      <c r="B247" s="932">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28"/>
      <c r="AD247" s="928"/>
      <c r="AE247" s="928"/>
      <c r="AF247" s="928"/>
      <c r="AG247" s="928"/>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hidden="1" customHeight="1" x14ac:dyDescent="0.15">
      <c r="A248" s="932">
        <v>14</v>
      </c>
      <c r="B248" s="932">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28"/>
      <c r="AD248" s="928"/>
      <c r="AE248" s="928"/>
      <c r="AF248" s="928"/>
      <c r="AG248" s="928"/>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hidden="1" customHeight="1" x14ac:dyDescent="0.15">
      <c r="A249" s="932">
        <v>15</v>
      </c>
      <c r="B249" s="932">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28"/>
      <c r="AD249" s="928"/>
      <c r="AE249" s="928"/>
      <c r="AF249" s="928"/>
      <c r="AG249" s="928"/>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hidden="1" customHeight="1" x14ac:dyDescent="0.15">
      <c r="A250" s="932">
        <v>16</v>
      </c>
      <c r="B250" s="932">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28"/>
      <c r="AD250" s="928"/>
      <c r="AE250" s="928"/>
      <c r="AF250" s="928"/>
      <c r="AG250" s="928"/>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hidden="1" customHeight="1" x14ac:dyDescent="0.15">
      <c r="A251" s="932">
        <v>17</v>
      </c>
      <c r="B251" s="932">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28"/>
      <c r="AD251" s="928"/>
      <c r="AE251" s="928"/>
      <c r="AF251" s="928"/>
      <c r="AG251" s="928"/>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hidden="1" customHeight="1" x14ac:dyDescent="0.15">
      <c r="A252" s="932">
        <v>18</v>
      </c>
      <c r="B252" s="932">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28"/>
      <c r="AD252" s="928"/>
      <c r="AE252" s="928"/>
      <c r="AF252" s="928"/>
      <c r="AG252" s="928"/>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hidden="1" customHeight="1" x14ac:dyDescent="0.15">
      <c r="A253" s="932">
        <v>19</v>
      </c>
      <c r="B253" s="932">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28"/>
      <c r="AD253" s="928"/>
      <c r="AE253" s="928"/>
      <c r="AF253" s="928"/>
      <c r="AG253" s="928"/>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hidden="1" customHeight="1" x14ac:dyDescent="0.15">
      <c r="A254" s="932">
        <v>20</v>
      </c>
      <c r="B254" s="932">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28"/>
      <c r="AD254" s="928"/>
      <c r="AE254" s="928"/>
      <c r="AF254" s="928"/>
      <c r="AG254" s="928"/>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hidden="1" customHeight="1" x14ac:dyDescent="0.15">
      <c r="A255" s="932">
        <v>21</v>
      </c>
      <c r="B255" s="932">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28"/>
      <c r="AD255" s="928"/>
      <c r="AE255" s="928"/>
      <c r="AF255" s="928"/>
      <c r="AG255" s="928"/>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hidden="1" customHeight="1" x14ac:dyDescent="0.15">
      <c r="A256" s="932">
        <v>22</v>
      </c>
      <c r="B256" s="932">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28"/>
      <c r="AD256" s="928"/>
      <c r="AE256" s="928"/>
      <c r="AF256" s="928"/>
      <c r="AG256" s="928"/>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hidden="1" customHeight="1" x14ac:dyDescent="0.15">
      <c r="A257" s="932">
        <v>23</v>
      </c>
      <c r="B257" s="932">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28"/>
      <c r="AD257" s="928"/>
      <c r="AE257" s="928"/>
      <c r="AF257" s="928"/>
      <c r="AG257" s="928"/>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hidden="1" customHeight="1" x14ac:dyDescent="0.15">
      <c r="A258" s="932">
        <v>24</v>
      </c>
      <c r="B258" s="932">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28"/>
      <c r="AD258" s="928"/>
      <c r="AE258" s="928"/>
      <c r="AF258" s="928"/>
      <c r="AG258" s="928"/>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hidden="1" customHeight="1" x14ac:dyDescent="0.15">
      <c r="A259" s="932">
        <v>25</v>
      </c>
      <c r="B259" s="932">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28"/>
      <c r="AD259" s="928"/>
      <c r="AE259" s="928"/>
      <c r="AF259" s="928"/>
      <c r="AG259" s="928"/>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hidden="1" customHeight="1" x14ac:dyDescent="0.15">
      <c r="A260" s="932">
        <v>26</v>
      </c>
      <c r="B260" s="932">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28"/>
      <c r="AD260" s="928"/>
      <c r="AE260" s="928"/>
      <c r="AF260" s="928"/>
      <c r="AG260" s="928"/>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hidden="1" customHeight="1" x14ac:dyDescent="0.15">
      <c r="A261" s="932">
        <v>27</v>
      </c>
      <c r="B261" s="932">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28"/>
      <c r="AD261" s="928"/>
      <c r="AE261" s="928"/>
      <c r="AF261" s="928"/>
      <c r="AG261" s="928"/>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hidden="1" customHeight="1" x14ac:dyDescent="0.15">
      <c r="A262" s="932">
        <v>28</v>
      </c>
      <c r="B262" s="932">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28"/>
      <c r="AD262" s="928"/>
      <c r="AE262" s="928"/>
      <c r="AF262" s="928"/>
      <c r="AG262" s="928"/>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hidden="1" customHeight="1" x14ac:dyDescent="0.15">
      <c r="A263" s="932">
        <v>29</v>
      </c>
      <c r="B263" s="932">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28"/>
      <c r="AD263" s="928"/>
      <c r="AE263" s="928"/>
      <c r="AF263" s="928"/>
      <c r="AG263" s="928"/>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hidden="1" customHeight="1" x14ac:dyDescent="0.15">
      <c r="A264" s="932">
        <v>30</v>
      </c>
      <c r="B264" s="932">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28"/>
      <c r="AD264" s="928"/>
      <c r="AE264" s="928"/>
      <c r="AF264" s="928"/>
      <c r="AG264" s="928"/>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7"/>
      <c r="B267" s="887"/>
      <c r="C267" s="887" t="s">
        <v>24</v>
      </c>
      <c r="D267" s="887"/>
      <c r="E267" s="887"/>
      <c r="F267" s="887"/>
      <c r="G267" s="887"/>
      <c r="H267" s="887"/>
      <c r="I267" s="887"/>
      <c r="J267" s="930" t="s">
        <v>267</v>
      </c>
      <c r="K267" s="931"/>
      <c r="L267" s="931"/>
      <c r="M267" s="931"/>
      <c r="N267" s="931"/>
      <c r="O267" s="931"/>
      <c r="P267" s="442" t="s">
        <v>25</v>
      </c>
      <c r="Q267" s="442"/>
      <c r="R267" s="442"/>
      <c r="S267" s="442"/>
      <c r="T267" s="442"/>
      <c r="U267" s="442"/>
      <c r="V267" s="442"/>
      <c r="W267" s="442"/>
      <c r="X267" s="442"/>
      <c r="Y267" s="889" t="s">
        <v>307</v>
      </c>
      <c r="Z267" s="890"/>
      <c r="AA267" s="890"/>
      <c r="AB267" s="890"/>
      <c r="AC267" s="930" t="s">
        <v>299</v>
      </c>
      <c r="AD267" s="930"/>
      <c r="AE267" s="930"/>
      <c r="AF267" s="930"/>
      <c r="AG267" s="930"/>
      <c r="AH267" s="889" t="s">
        <v>230</v>
      </c>
      <c r="AI267" s="887"/>
      <c r="AJ267" s="887"/>
      <c r="AK267" s="887"/>
      <c r="AL267" s="887" t="s">
        <v>19</v>
      </c>
      <c r="AM267" s="887"/>
      <c r="AN267" s="887"/>
      <c r="AO267" s="891"/>
      <c r="AP267" s="929" t="s">
        <v>268</v>
      </c>
      <c r="AQ267" s="929"/>
      <c r="AR267" s="929"/>
      <c r="AS267" s="929"/>
      <c r="AT267" s="929"/>
      <c r="AU267" s="929"/>
      <c r="AV267" s="929"/>
      <c r="AW267" s="929"/>
      <c r="AX267" s="929"/>
      <c r="AY267" s="34">
        <f>$AY$265</f>
        <v>0</v>
      </c>
    </row>
    <row r="268" spans="1:51" ht="26.25" hidden="1" customHeight="1" x14ac:dyDescent="0.15">
      <c r="A268" s="932">
        <v>1</v>
      </c>
      <c r="B268" s="932">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28"/>
      <c r="AD268" s="928"/>
      <c r="AE268" s="928"/>
      <c r="AF268" s="928"/>
      <c r="AG268" s="928"/>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hidden="1" customHeight="1" x14ac:dyDescent="0.15">
      <c r="A269" s="932">
        <v>2</v>
      </c>
      <c r="B269" s="932">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28"/>
      <c r="AD269" s="928"/>
      <c r="AE269" s="928"/>
      <c r="AF269" s="928"/>
      <c r="AG269" s="928"/>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hidden="1" customHeight="1" x14ac:dyDescent="0.15">
      <c r="A270" s="932">
        <v>3</v>
      </c>
      <c r="B270" s="932">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28"/>
      <c r="AD270" s="928"/>
      <c r="AE270" s="928"/>
      <c r="AF270" s="928"/>
      <c r="AG270" s="928"/>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hidden="1" customHeight="1" x14ac:dyDescent="0.15">
      <c r="A271" s="932">
        <v>4</v>
      </c>
      <c r="B271" s="932">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28"/>
      <c r="AD271" s="928"/>
      <c r="AE271" s="928"/>
      <c r="AF271" s="928"/>
      <c r="AG271" s="928"/>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hidden="1" customHeight="1" x14ac:dyDescent="0.15">
      <c r="A272" s="932">
        <v>5</v>
      </c>
      <c r="B272" s="932">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28"/>
      <c r="AD272" s="928"/>
      <c r="AE272" s="928"/>
      <c r="AF272" s="928"/>
      <c r="AG272" s="928"/>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hidden="1" customHeight="1" x14ac:dyDescent="0.15">
      <c r="A273" s="932">
        <v>6</v>
      </c>
      <c r="B273" s="932">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28"/>
      <c r="AD273" s="928"/>
      <c r="AE273" s="928"/>
      <c r="AF273" s="928"/>
      <c r="AG273" s="928"/>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hidden="1" customHeight="1" x14ac:dyDescent="0.15">
      <c r="A274" s="932">
        <v>7</v>
      </c>
      <c r="B274" s="932">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28"/>
      <c r="AD274" s="928"/>
      <c r="AE274" s="928"/>
      <c r="AF274" s="928"/>
      <c r="AG274" s="928"/>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hidden="1" customHeight="1" x14ac:dyDescent="0.15">
      <c r="A275" s="932">
        <v>8</v>
      </c>
      <c r="B275" s="932">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28"/>
      <c r="AD275" s="928"/>
      <c r="AE275" s="928"/>
      <c r="AF275" s="928"/>
      <c r="AG275" s="928"/>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hidden="1" customHeight="1" x14ac:dyDescent="0.15">
      <c r="A276" s="932">
        <v>9</v>
      </c>
      <c r="B276" s="932">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28"/>
      <c r="AD276" s="928"/>
      <c r="AE276" s="928"/>
      <c r="AF276" s="928"/>
      <c r="AG276" s="928"/>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hidden="1" customHeight="1" x14ac:dyDescent="0.15">
      <c r="A277" s="932">
        <v>10</v>
      </c>
      <c r="B277" s="932">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28"/>
      <c r="AD277" s="928"/>
      <c r="AE277" s="928"/>
      <c r="AF277" s="928"/>
      <c r="AG277" s="928"/>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hidden="1" customHeight="1" x14ac:dyDescent="0.15">
      <c r="A278" s="932">
        <v>11</v>
      </c>
      <c r="B278" s="932">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28"/>
      <c r="AD278" s="928"/>
      <c r="AE278" s="928"/>
      <c r="AF278" s="928"/>
      <c r="AG278" s="928"/>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hidden="1" customHeight="1" x14ac:dyDescent="0.15">
      <c r="A279" s="932">
        <v>12</v>
      </c>
      <c r="B279" s="932">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28"/>
      <c r="AD279" s="928"/>
      <c r="AE279" s="928"/>
      <c r="AF279" s="928"/>
      <c r="AG279" s="928"/>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hidden="1" customHeight="1" x14ac:dyDescent="0.15">
      <c r="A280" s="932">
        <v>13</v>
      </c>
      <c r="B280" s="932">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28"/>
      <c r="AD280" s="928"/>
      <c r="AE280" s="928"/>
      <c r="AF280" s="928"/>
      <c r="AG280" s="928"/>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hidden="1" customHeight="1" x14ac:dyDescent="0.15">
      <c r="A281" s="932">
        <v>14</v>
      </c>
      <c r="B281" s="932">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28"/>
      <c r="AD281" s="928"/>
      <c r="AE281" s="928"/>
      <c r="AF281" s="928"/>
      <c r="AG281" s="928"/>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hidden="1" customHeight="1" x14ac:dyDescent="0.15">
      <c r="A282" s="932">
        <v>15</v>
      </c>
      <c r="B282" s="932">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28"/>
      <c r="AD282" s="928"/>
      <c r="AE282" s="928"/>
      <c r="AF282" s="928"/>
      <c r="AG282" s="928"/>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hidden="1" customHeight="1" x14ac:dyDescent="0.15">
      <c r="A283" s="932">
        <v>16</v>
      </c>
      <c r="B283" s="932">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28"/>
      <c r="AD283" s="928"/>
      <c r="AE283" s="928"/>
      <c r="AF283" s="928"/>
      <c r="AG283" s="928"/>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hidden="1" customHeight="1" x14ac:dyDescent="0.15">
      <c r="A284" s="932">
        <v>17</v>
      </c>
      <c r="B284" s="932">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28"/>
      <c r="AD284" s="928"/>
      <c r="AE284" s="928"/>
      <c r="AF284" s="928"/>
      <c r="AG284" s="928"/>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hidden="1" customHeight="1" x14ac:dyDescent="0.15">
      <c r="A285" s="932">
        <v>18</v>
      </c>
      <c r="B285" s="932">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28"/>
      <c r="AD285" s="928"/>
      <c r="AE285" s="928"/>
      <c r="AF285" s="928"/>
      <c r="AG285" s="928"/>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hidden="1" customHeight="1" x14ac:dyDescent="0.15">
      <c r="A286" s="932">
        <v>19</v>
      </c>
      <c r="B286" s="932">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28"/>
      <c r="AD286" s="928"/>
      <c r="AE286" s="928"/>
      <c r="AF286" s="928"/>
      <c r="AG286" s="928"/>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hidden="1" customHeight="1" x14ac:dyDescent="0.15">
      <c r="A287" s="932">
        <v>20</v>
      </c>
      <c r="B287" s="932">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28"/>
      <c r="AD287" s="928"/>
      <c r="AE287" s="928"/>
      <c r="AF287" s="928"/>
      <c r="AG287" s="928"/>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hidden="1" customHeight="1" x14ac:dyDescent="0.15">
      <c r="A288" s="932">
        <v>21</v>
      </c>
      <c r="B288" s="932">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28"/>
      <c r="AD288" s="928"/>
      <c r="AE288" s="928"/>
      <c r="AF288" s="928"/>
      <c r="AG288" s="928"/>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hidden="1" customHeight="1" x14ac:dyDescent="0.15">
      <c r="A289" s="932">
        <v>22</v>
      </c>
      <c r="B289" s="932">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28"/>
      <c r="AD289" s="928"/>
      <c r="AE289" s="928"/>
      <c r="AF289" s="928"/>
      <c r="AG289" s="928"/>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hidden="1" customHeight="1" x14ac:dyDescent="0.15">
      <c r="A290" s="932">
        <v>23</v>
      </c>
      <c r="B290" s="932">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28"/>
      <c r="AD290" s="928"/>
      <c r="AE290" s="928"/>
      <c r="AF290" s="928"/>
      <c r="AG290" s="928"/>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hidden="1" customHeight="1" x14ac:dyDescent="0.15">
      <c r="A291" s="932">
        <v>24</v>
      </c>
      <c r="B291" s="932">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28"/>
      <c r="AD291" s="928"/>
      <c r="AE291" s="928"/>
      <c r="AF291" s="928"/>
      <c r="AG291" s="928"/>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hidden="1" customHeight="1" x14ac:dyDescent="0.15">
      <c r="A292" s="932">
        <v>25</v>
      </c>
      <c r="B292" s="932">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28"/>
      <c r="AD292" s="928"/>
      <c r="AE292" s="928"/>
      <c r="AF292" s="928"/>
      <c r="AG292" s="928"/>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hidden="1" customHeight="1" x14ac:dyDescent="0.15">
      <c r="A293" s="932">
        <v>26</v>
      </c>
      <c r="B293" s="932">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28"/>
      <c r="AD293" s="928"/>
      <c r="AE293" s="928"/>
      <c r="AF293" s="928"/>
      <c r="AG293" s="928"/>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hidden="1" customHeight="1" x14ac:dyDescent="0.15">
      <c r="A294" s="932">
        <v>27</v>
      </c>
      <c r="B294" s="932">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28"/>
      <c r="AD294" s="928"/>
      <c r="AE294" s="928"/>
      <c r="AF294" s="928"/>
      <c r="AG294" s="928"/>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hidden="1" customHeight="1" x14ac:dyDescent="0.15">
      <c r="A295" s="932">
        <v>28</v>
      </c>
      <c r="B295" s="932">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28"/>
      <c r="AD295" s="928"/>
      <c r="AE295" s="928"/>
      <c r="AF295" s="928"/>
      <c r="AG295" s="928"/>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hidden="1" customHeight="1" x14ac:dyDescent="0.15">
      <c r="A296" s="932">
        <v>29</v>
      </c>
      <c r="B296" s="932">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28"/>
      <c r="AD296" s="928"/>
      <c r="AE296" s="928"/>
      <c r="AF296" s="928"/>
      <c r="AG296" s="928"/>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hidden="1" customHeight="1" x14ac:dyDescent="0.15">
      <c r="A297" s="932">
        <v>30</v>
      </c>
      <c r="B297" s="932">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28"/>
      <c r="AD297" s="928"/>
      <c r="AE297" s="928"/>
      <c r="AF297" s="928"/>
      <c r="AG297" s="928"/>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7"/>
      <c r="B300" s="887"/>
      <c r="C300" s="887" t="s">
        <v>24</v>
      </c>
      <c r="D300" s="887"/>
      <c r="E300" s="887"/>
      <c r="F300" s="887"/>
      <c r="G300" s="887"/>
      <c r="H300" s="887"/>
      <c r="I300" s="887"/>
      <c r="J300" s="930" t="s">
        <v>267</v>
      </c>
      <c r="K300" s="931"/>
      <c r="L300" s="931"/>
      <c r="M300" s="931"/>
      <c r="N300" s="931"/>
      <c r="O300" s="931"/>
      <c r="P300" s="442" t="s">
        <v>25</v>
      </c>
      <c r="Q300" s="442"/>
      <c r="R300" s="442"/>
      <c r="S300" s="442"/>
      <c r="T300" s="442"/>
      <c r="U300" s="442"/>
      <c r="V300" s="442"/>
      <c r="W300" s="442"/>
      <c r="X300" s="442"/>
      <c r="Y300" s="889" t="s">
        <v>307</v>
      </c>
      <c r="Z300" s="890"/>
      <c r="AA300" s="890"/>
      <c r="AB300" s="890"/>
      <c r="AC300" s="930" t="s">
        <v>299</v>
      </c>
      <c r="AD300" s="930"/>
      <c r="AE300" s="930"/>
      <c r="AF300" s="930"/>
      <c r="AG300" s="930"/>
      <c r="AH300" s="889" t="s">
        <v>230</v>
      </c>
      <c r="AI300" s="887"/>
      <c r="AJ300" s="887"/>
      <c r="AK300" s="887"/>
      <c r="AL300" s="887" t="s">
        <v>19</v>
      </c>
      <c r="AM300" s="887"/>
      <c r="AN300" s="887"/>
      <c r="AO300" s="891"/>
      <c r="AP300" s="929" t="s">
        <v>268</v>
      </c>
      <c r="AQ300" s="929"/>
      <c r="AR300" s="929"/>
      <c r="AS300" s="929"/>
      <c r="AT300" s="929"/>
      <c r="AU300" s="929"/>
      <c r="AV300" s="929"/>
      <c r="AW300" s="929"/>
      <c r="AX300" s="929"/>
      <c r="AY300" s="34">
        <f>$AY$298</f>
        <v>0</v>
      </c>
    </row>
    <row r="301" spans="1:51" ht="26.25" hidden="1" customHeight="1" x14ac:dyDescent="0.15">
      <c r="A301" s="932">
        <v>1</v>
      </c>
      <c r="B301" s="932">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28"/>
      <c r="AD301" s="928"/>
      <c r="AE301" s="928"/>
      <c r="AF301" s="928"/>
      <c r="AG301" s="928"/>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hidden="1" customHeight="1" x14ac:dyDescent="0.15">
      <c r="A302" s="932">
        <v>2</v>
      </c>
      <c r="B302" s="932">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28"/>
      <c r="AD302" s="928"/>
      <c r="AE302" s="928"/>
      <c r="AF302" s="928"/>
      <c r="AG302" s="928"/>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hidden="1" customHeight="1" x14ac:dyDescent="0.15">
      <c r="A303" s="932">
        <v>3</v>
      </c>
      <c r="B303" s="932">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28"/>
      <c r="AD303" s="928"/>
      <c r="AE303" s="928"/>
      <c r="AF303" s="928"/>
      <c r="AG303" s="928"/>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hidden="1" customHeight="1" x14ac:dyDescent="0.15">
      <c r="A304" s="932">
        <v>4</v>
      </c>
      <c r="B304" s="932">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28"/>
      <c r="AD304" s="928"/>
      <c r="AE304" s="928"/>
      <c r="AF304" s="928"/>
      <c r="AG304" s="928"/>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hidden="1" customHeight="1" x14ac:dyDescent="0.15">
      <c r="A305" s="932">
        <v>5</v>
      </c>
      <c r="B305" s="932">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28"/>
      <c r="AD305" s="928"/>
      <c r="AE305" s="928"/>
      <c r="AF305" s="928"/>
      <c r="AG305" s="928"/>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hidden="1" customHeight="1" x14ac:dyDescent="0.15">
      <c r="A306" s="932">
        <v>6</v>
      </c>
      <c r="B306" s="932">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28"/>
      <c r="AD306" s="928"/>
      <c r="AE306" s="928"/>
      <c r="AF306" s="928"/>
      <c r="AG306" s="928"/>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hidden="1" customHeight="1" x14ac:dyDescent="0.15">
      <c r="A307" s="932">
        <v>7</v>
      </c>
      <c r="B307" s="932">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28"/>
      <c r="AD307" s="928"/>
      <c r="AE307" s="928"/>
      <c r="AF307" s="928"/>
      <c r="AG307" s="928"/>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hidden="1" customHeight="1" x14ac:dyDescent="0.15">
      <c r="A308" s="932">
        <v>8</v>
      </c>
      <c r="B308" s="932">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28"/>
      <c r="AD308" s="928"/>
      <c r="AE308" s="928"/>
      <c r="AF308" s="928"/>
      <c r="AG308" s="928"/>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hidden="1" customHeight="1" x14ac:dyDescent="0.15">
      <c r="A309" s="932">
        <v>9</v>
      </c>
      <c r="B309" s="932">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28"/>
      <c r="AD309" s="928"/>
      <c r="AE309" s="928"/>
      <c r="AF309" s="928"/>
      <c r="AG309" s="928"/>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hidden="1" customHeight="1" x14ac:dyDescent="0.15">
      <c r="A310" s="932">
        <v>10</v>
      </c>
      <c r="B310" s="932">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28"/>
      <c r="AD310" s="928"/>
      <c r="AE310" s="928"/>
      <c r="AF310" s="928"/>
      <c r="AG310" s="928"/>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hidden="1" customHeight="1" x14ac:dyDescent="0.15">
      <c r="A311" s="932">
        <v>11</v>
      </c>
      <c r="B311" s="932">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28"/>
      <c r="AD311" s="928"/>
      <c r="AE311" s="928"/>
      <c r="AF311" s="928"/>
      <c r="AG311" s="928"/>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hidden="1" customHeight="1" x14ac:dyDescent="0.15">
      <c r="A312" s="932">
        <v>12</v>
      </c>
      <c r="B312" s="932">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28"/>
      <c r="AD312" s="928"/>
      <c r="AE312" s="928"/>
      <c r="AF312" s="928"/>
      <c r="AG312" s="928"/>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hidden="1" customHeight="1" x14ac:dyDescent="0.15">
      <c r="A313" s="932">
        <v>13</v>
      </c>
      <c r="B313" s="932">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28"/>
      <c r="AD313" s="928"/>
      <c r="AE313" s="928"/>
      <c r="AF313" s="928"/>
      <c r="AG313" s="928"/>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hidden="1" customHeight="1" x14ac:dyDescent="0.15">
      <c r="A314" s="932">
        <v>14</v>
      </c>
      <c r="B314" s="932">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28"/>
      <c r="AD314" s="928"/>
      <c r="AE314" s="928"/>
      <c r="AF314" s="928"/>
      <c r="AG314" s="928"/>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hidden="1" customHeight="1" x14ac:dyDescent="0.15">
      <c r="A315" s="932">
        <v>15</v>
      </c>
      <c r="B315" s="932">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28"/>
      <c r="AD315" s="928"/>
      <c r="AE315" s="928"/>
      <c r="AF315" s="928"/>
      <c r="AG315" s="928"/>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hidden="1" customHeight="1" x14ac:dyDescent="0.15">
      <c r="A316" s="932">
        <v>16</v>
      </c>
      <c r="B316" s="932">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28"/>
      <c r="AD316" s="928"/>
      <c r="AE316" s="928"/>
      <c r="AF316" s="928"/>
      <c r="AG316" s="928"/>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hidden="1" customHeight="1" x14ac:dyDescent="0.15">
      <c r="A317" s="932">
        <v>17</v>
      </c>
      <c r="B317" s="932">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28"/>
      <c r="AD317" s="928"/>
      <c r="AE317" s="928"/>
      <c r="AF317" s="928"/>
      <c r="AG317" s="928"/>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hidden="1" customHeight="1" x14ac:dyDescent="0.15">
      <c r="A318" s="932">
        <v>18</v>
      </c>
      <c r="B318" s="932">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28"/>
      <c r="AD318" s="928"/>
      <c r="AE318" s="928"/>
      <c r="AF318" s="928"/>
      <c r="AG318" s="928"/>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hidden="1" customHeight="1" x14ac:dyDescent="0.15">
      <c r="A319" s="932">
        <v>19</v>
      </c>
      <c r="B319" s="932">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28"/>
      <c r="AD319" s="928"/>
      <c r="AE319" s="928"/>
      <c r="AF319" s="928"/>
      <c r="AG319" s="928"/>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hidden="1" customHeight="1" x14ac:dyDescent="0.15">
      <c r="A320" s="932">
        <v>20</v>
      </c>
      <c r="B320" s="932">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28"/>
      <c r="AD320" s="928"/>
      <c r="AE320" s="928"/>
      <c r="AF320" s="928"/>
      <c r="AG320" s="928"/>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hidden="1" customHeight="1" x14ac:dyDescent="0.15">
      <c r="A321" s="932">
        <v>21</v>
      </c>
      <c r="B321" s="932">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28"/>
      <c r="AD321" s="928"/>
      <c r="AE321" s="928"/>
      <c r="AF321" s="928"/>
      <c r="AG321" s="928"/>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hidden="1" customHeight="1" x14ac:dyDescent="0.15">
      <c r="A322" s="932">
        <v>22</v>
      </c>
      <c r="B322" s="932">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28"/>
      <c r="AD322" s="928"/>
      <c r="AE322" s="928"/>
      <c r="AF322" s="928"/>
      <c r="AG322" s="928"/>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hidden="1" customHeight="1" x14ac:dyDescent="0.15">
      <c r="A323" s="932">
        <v>23</v>
      </c>
      <c r="B323" s="932">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28"/>
      <c r="AD323" s="928"/>
      <c r="AE323" s="928"/>
      <c r="AF323" s="928"/>
      <c r="AG323" s="928"/>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hidden="1" customHeight="1" x14ac:dyDescent="0.15">
      <c r="A324" s="932">
        <v>24</v>
      </c>
      <c r="B324" s="932">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28"/>
      <c r="AD324" s="928"/>
      <c r="AE324" s="928"/>
      <c r="AF324" s="928"/>
      <c r="AG324" s="928"/>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hidden="1" customHeight="1" x14ac:dyDescent="0.15">
      <c r="A325" s="932">
        <v>25</v>
      </c>
      <c r="B325" s="932">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28"/>
      <c r="AD325" s="928"/>
      <c r="AE325" s="928"/>
      <c r="AF325" s="928"/>
      <c r="AG325" s="928"/>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hidden="1" customHeight="1" x14ac:dyDescent="0.15">
      <c r="A326" s="932">
        <v>26</v>
      </c>
      <c r="B326" s="932">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28"/>
      <c r="AD326" s="928"/>
      <c r="AE326" s="928"/>
      <c r="AF326" s="928"/>
      <c r="AG326" s="928"/>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hidden="1" customHeight="1" x14ac:dyDescent="0.15">
      <c r="A327" s="932">
        <v>27</v>
      </c>
      <c r="B327" s="932">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28"/>
      <c r="AD327" s="928"/>
      <c r="AE327" s="928"/>
      <c r="AF327" s="928"/>
      <c r="AG327" s="928"/>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hidden="1" customHeight="1" x14ac:dyDescent="0.15">
      <c r="A328" s="932">
        <v>28</v>
      </c>
      <c r="B328" s="932">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28"/>
      <c r="AD328" s="928"/>
      <c r="AE328" s="928"/>
      <c r="AF328" s="928"/>
      <c r="AG328" s="928"/>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hidden="1" customHeight="1" x14ac:dyDescent="0.15">
      <c r="A329" s="932">
        <v>29</v>
      </c>
      <c r="B329" s="932">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28"/>
      <c r="AD329" s="928"/>
      <c r="AE329" s="928"/>
      <c r="AF329" s="928"/>
      <c r="AG329" s="928"/>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hidden="1" customHeight="1" x14ac:dyDescent="0.15">
      <c r="A330" s="932">
        <v>30</v>
      </c>
      <c r="B330" s="932">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28"/>
      <c r="AD330" s="928"/>
      <c r="AE330" s="928"/>
      <c r="AF330" s="928"/>
      <c r="AG330" s="928"/>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7"/>
      <c r="B333" s="887"/>
      <c r="C333" s="887" t="s">
        <v>24</v>
      </c>
      <c r="D333" s="887"/>
      <c r="E333" s="887"/>
      <c r="F333" s="887"/>
      <c r="G333" s="887"/>
      <c r="H333" s="887"/>
      <c r="I333" s="887"/>
      <c r="J333" s="930" t="s">
        <v>267</v>
      </c>
      <c r="K333" s="931"/>
      <c r="L333" s="931"/>
      <c r="M333" s="931"/>
      <c r="N333" s="931"/>
      <c r="O333" s="931"/>
      <c r="P333" s="442" t="s">
        <v>25</v>
      </c>
      <c r="Q333" s="442"/>
      <c r="R333" s="442"/>
      <c r="S333" s="442"/>
      <c r="T333" s="442"/>
      <c r="U333" s="442"/>
      <c r="V333" s="442"/>
      <c r="W333" s="442"/>
      <c r="X333" s="442"/>
      <c r="Y333" s="889" t="s">
        <v>307</v>
      </c>
      <c r="Z333" s="890"/>
      <c r="AA333" s="890"/>
      <c r="AB333" s="890"/>
      <c r="AC333" s="930" t="s">
        <v>299</v>
      </c>
      <c r="AD333" s="930"/>
      <c r="AE333" s="930"/>
      <c r="AF333" s="930"/>
      <c r="AG333" s="930"/>
      <c r="AH333" s="889" t="s">
        <v>230</v>
      </c>
      <c r="AI333" s="887"/>
      <c r="AJ333" s="887"/>
      <c r="AK333" s="887"/>
      <c r="AL333" s="887" t="s">
        <v>19</v>
      </c>
      <c r="AM333" s="887"/>
      <c r="AN333" s="887"/>
      <c r="AO333" s="891"/>
      <c r="AP333" s="929" t="s">
        <v>268</v>
      </c>
      <c r="AQ333" s="929"/>
      <c r="AR333" s="929"/>
      <c r="AS333" s="929"/>
      <c r="AT333" s="929"/>
      <c r="AU333" s="929"/>
      <c r="AV333" s="929"/>
      <c r="AW333" s="929"/>
      <c r="AX333" s="929"/>
      <c r="AY333" s="34">
        <f>$AY$331</f>
        <v>0</v>
      </c>
    </row>
    <row r="334" spans="1:51" ht="26.25" hidden="1" customHeight="1" x14ac:dyDescent="0.15">
      <c r="A334" s="932">
        <v>1</v>
      </c>
      <c r="B334" s="932">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28"/>
      <c r="AD334" s="928"/>
      <c r="AE334" s="928"/>
      <c r="AF334" s="928"/>
      <c r="AG334" s="928"/>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hidden="1" customHeight="1" x14ac:dyDescent="0.15">
      <c r="A335" s="932">
        <v>2</v>
      </c>
      <c r="B335" s="932">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28"/>
      <c r="AD335" s="928"/>
      <c r="AE335" s="928"/>
      <c r="AF335" s="928"/>
      <c r="AG335" s="928"/>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hidden="1" customHeight="1" x14ac:dyDescent="0.15">
      <c r="A336" s="932">
        <v>3</v>
      </c>
      <c r="B336" s="932">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28"/>
      <c r="AD336" s="928"/>
      <c r="AE336" s="928"/>
      <c r="AF336" s="928"/>
      <c r="AG336" s="928"/>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hidden="1" customHeight="1" x14ac:dyDescent="0.15">
      <c r="A337" s="932">
        <v>4</v>
      </c>
      <c r="B337" s="932">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28"/>
      <c r="AD337" s="928"/>
      <c r="AE337" s="928"/>
      <c r="AF337" s="928"/>
      <c r="AG337" s="928"/>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hidden="1" customHeight="1" x14ac:dyDescent="0.15">
      <c r="A338" s="932">
        <v>5</v>
      </c>
      <c r="B338" s="932">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28"/>
      <c r="AD338" s="928"/>
      <c r="AE338" s="928"/>
      <c r="AF338" s="928"/>
      <c r="AG338" s="928"/>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hidden="1" customHeight="1" x14ac:dyDescent="0.15">
      <c r="A339" s="932">
        <v>6</v>
      </c>
      <c r="B339" s="932">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28"/>
      <c r="AD339" s="928"/>
      <c r="AE339" s="928"/>
      <c r="AF339" s="928"/>
      <c r="AG339" s="928"/>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hidden="1" customHeight="1" x14ac:dyDescent="0.15">
      <c r="A340" s="932">
        <v>7</v>
      </c>
      <c r="B340" s="932">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28"/>
      <c r="AD340" s="928"/>
      <c r="AE340" s="928"/>
      <c r="AF340" s="928"/>
      <c r="AG340" s="928"/>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hidden="1" customHeight="1" x14ac:dyDescent="0.15">
      <c r="A341" s="932">
        <v>8</v>
      </c>
      <c r="B341" s="932">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28"/>
      <c r="AD341" s="928"/>
      <c r="AE341" s="928"/>
      <c r="AF341" s="928"/>
      <c r="AG341" s="928"/>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hidden="1" customHeight="1" x14ac:dyDescent="0.15">
      <c r="A342" s="932">
        <v>9</v>
      </c>
      <c r="B342" s="932">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28"/>
      <c r="AD342" s="928"/>
      <c r="AE342" s="928"/>
      <c r="AF342" s="928"/>
      <c r="AG342" s="928"/>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hidden="1" customHeight="1" x14ac:dyDescent="0.15">
      <c r="A343" s="932">
        <v>10</v>
      </c>
      <c r="B343" s="932">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28"/>
      <c r="AD343" s="928"/>
      <c r="AE343" s="928"/>
      <c r="AF343" s="928"/>
      <c r="AG343" s="928"/>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hidden="1" customHeight="1" x14ac:dyDescent="0.15">
      <c r="A344" s="932">
        <v>11</v>
      </c>
      <c r="B344" s="932">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28"/>
      <c r="AD344" s="928"/>
      <c r="AE344" s="928"/>
      <c r="AF344" s="928"/>
      <c r="AG344" s="928"/>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hidden="1" customHeight="1" x14ac:dyDescent="0.15">
      <c r="A345" s="932">
        <v>12</v>
      </c>
      <c r="B345" s="932">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28"/>
      <c r="AD345" s="928"/>
      <c r="AE345" s="928"/>
      <c r="AF345" s="928"/>
      <c r="AG345" s="928"/>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hidden="1" customHeight="1" x14ac:dyDescent="0.15">
      <c r="A346" s="932">
        <v>13</v>
      </c>
      <c r="B346" s="932">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28"/>
      <c r="AD346" s="928"/>
      <c r="AE346" s="928"/>
      <c r="AF346" s="928"/>
      <c r="AG346" s="928"/>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hidden="1" customHeight="1" x14ac:dyDescent="0.15">
      <c r="A347" s="932">
        <v>14</v>
      </c>
      <c r="B347" s="932">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28"/>
      <c r="AD347" s="928"/>
      <c r="AE347" s="928"/>
      <c r="AF347" s="928"/>
      <c r="AG347" s="928"/>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hidden="1" customHeight="1" x14ac:dyDescent="0.15">
      <c r="A348" s="932">
        <v>15</v>
      </c>
      <c r="B348" s="932">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28"/>
      <c r="AD348" s="928"/>
      <c r="AE348" s="928"/>
      <c r="AF348" s="928"/>
      <c r="AG348" s="928"/>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hidden="1" customHeight="1" x14ac:dyDescent="0.15">
      <c r="A349" s="932">
        <v>16</v>
      </c>
      <c r="B349" s="932">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28"/>
      <c r="AD349" s="928"/>
      <c r="AE349" s="928"/>
      <c r="AF349" s="928"/>
      <c r="AG349" s="928"/>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hidden="1" customHeight="1" x14ac:dyDescent="0.15">
      <c r="A350" s="932">
        <v>17</v>
      </c>
      <c r="B350" s="932">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28"/>
      <c r="AD350" s="928"/>
      <c r="AE350" s="928"/>
      <c r="AF350" s="928"/>
      <c r="AG350" s="928"/>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hidden="1" customHeight="1" x14ac:dyDescent="0.15">
      <c r="A351" s="932">
        <v>18</v>
      </c>
      <c r="B351" s="932">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28"/>
      <c r="AD351" s="928"/>
      <c r="AE351" s="928"/>
      <c r="AF351" s="928"/>
      <c r="AG351" s="928"/>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hidden="1" customHeight="1" x14ac:dyDescent="0.15">
      <c r="A352" s="932">
        <v>19</v>
      </c>
      <c r="B352" s="932">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28"/>
      <c r="AD352" s="928"/>
      <c r="AE352" s="928"/>
      <c r="AF352" s="928"/>
      <c r="AG352" s="928"/>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hidden="1" customHeight="1" x14ac:dyDescent="0.15">
      <c r="A353" s="932">
        <v>20</v>
      </c>
      <c r="B353" s="932">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28"/>
      <c r="AD353" s="928"/>
      <c r="AE353" s="928"/>
      <c r="AF353" s="928"/>
      <c r="AG353" s="928"/>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hidden="1" customHeight="1" x14ac:dyDescent="0.15">
      <c r="A354" s="932">
        <v>21</v>
      </c>
      <c r="B354" s="932">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28"/>
      <c r="AD354" s="928"/>
      <c r="AE354" s="928"/>
      <c r="AF354" s="928"/>
      <c r="AG354" s="928"/>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hidden="1" customHeight="1" x14ac:dyDescent="0.15">
      <c r="A355" s="932">
        <v>22</v>
      </c>
      <c r="B355" s="932">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28"/>
      <c r="AD355" s="928"/>
      <c r="AE355" s="928"/>
      <c r="AF355" s="928"/>
      <c r="AG355" s="928"/>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hidden="1" customHeight="1" x14ac:dyDescent="0.15">
      <c r="A356" s="932">
        <v>23</v>
      </c>
      <c r="B356" s="932">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28"/>
      <c r="AD356" s="928"/>
      <c r="AE356" s="928"/>
      <c r="AF356" s="928"/>
      <c r="AG356" s="928"/>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hidden="1" customHeight="1" x14ac:dyDescent="0.15">
      <c r="A357" s="932">
        <v>24</v>
      </c>
      <c r="B357" s="932">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28"/>
      <c r="AD357" s="928"/>
      <c r="AE357" s="928"/>
      <c r="AF357" s="928"/>
      <c r="AG357" s="928"/>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hidden="1" customHeight="1" x14ac:dyDescent="0.15">
      <c r="A358" s="932">
        <v>25</v>
      </c>
      <c r="B358" s="932">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28"/>
      <c r="AD358" s="928"/>
      <c r="AE358" s="928"/>
      <c r="AF358" s="928"/>
      <c r="AG358" s="928"/>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hidden="1" customHeight="1" x14ac:dyDescent="0.15">
      <c r="A359" s="932">
        <v>26</v>
      </c>
      <c r="B359" s="932">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28"/>
      <c r="AD359" s="928"/>
      <c r="AE359" s="928"/>
      <c r="AF359" s="928"/>
      <c r="AG359" s="928"/>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hidden="1" customHeight="1" x14ac:dyDescent="0.15">
      <c r="A360" s="932">
        <v>27</v>
      </c>
      <c r="B360" s="932">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28"/>
      <c r="AD360" s="928"/>
      <c r="AE360" s="928"/>
      <c r="AF360" s="928"/>
      <c r="AG360" s="928"/>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hidden="1" customHeight="1" x14ac:dyDescent="0.15">
      <c r="A361" s="932">
        <v>28</v>
      </c>
      <c r="B361" s="932">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28"/>
      <c r="AD361" s="928"/>
      <c r="AE361" s="928"/>
      <c r="AF361" s="928"/>
      <c r="AG361" s="928"/>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hidden="1" customHeight="1" x14ac:dyDescent="0.15">
      <c r="A362" s="932">
        <v>29</v>
      </c>
      <c r="B362" s="932">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28"/>
      <c r="AD362" s="928"/>
      <c r="AE362" s="928"/>
      <c r="AF362" s="928"/>
      <c r="AG362" s="928"/>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hidden="1" customHeight="1" x14ac:dyDescent="0.15">
      <c r="A363" s="932">
        <v>30</v>
      </c>
      <c r="B363" s="932">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28"/>
      <c r="AD363" s="928"/>
      <c r="AE363" s="928"/>
      <c r="AF363" s="928"/>
      <c r="AG363" s="928"/>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7"/>
      <c r="B366" s="887"/>
      <c r="C366" s="887" t="s">
        <v>24</v>
      </c>
      <c r="D366" s="887"/>
      <c r="E366" s="887"/>
      <c r="F366" s="887"/>
      <c r="G366" s="887"/>
      <c r="H366" s="887"/>
      <c r="I366" s="887"/>
      <c r="J366" s="930" t="s">
        <v>267</v>
      </c>
      <c r="K366" s="931"/>
      <c r="L366" s="931"/>
      <c r="M366" s="931"/>
      <c r="N366" s="931"/>
      <c r="O366" s="931"/>
      <c r="P366" s="442" t="s">
        <v>25</v>
      </c>
      <c r="Q366" s="442"/>
      <c r="R366" s="442"/>
      <c r="S366" s="442"/>
      <c r="T366" s="442"/>
      <c r="U366" s="442"/>
      <c r="V366" s="442"/>
      <c r="W366" s="442"/>
      <c r="X366" s="442"/>
      <c r="Y366" s="889" t="s">
        <v>307</v>
      </c>
      <c r="Z366" s="890"/>
      <c r="AA366" s="890"/>
      <c r="AB366" s="890"/>
      <c r="AC366" s="930" t="s">
        <v>299</v>
      </c>
      <c r="AD366" s="930"/>
      <c r="AE366" s="930"/>
      <c r="AF366" s="930"/>
      <c r="AG366" s="930"/>
      <c r="AH366" s="889" t="s">
        <v>230</v>
      </c>
      <c r="AI366" s="887"/>
      <c r="AJ366" s="887"/>
      <c r="AK366" s="887"/>
      <c r="AL366" s="887" t="s">
        <v>19</v>
      </c>
      <c r="AM366" s="887"/>
      <c r="AN366" s="887"/>
      <c r="AO366" s="891"/>
      <c r="AP366" s="929" t="s">
        <v>268</v>
      </c>
      <c r="AQ366" s="929"/>
      <c r="AR366" s="929"/>
      <c r="AS366" s="929"/>
      <c r="AT366" s="929"/>
      <c r="AU366" s="929"/>
      <c r="AV366" s="929"/>
      <c r="AW366" s="929"/>
      <c r="AX366" s="929"/>
      <c r="AY366" s="34">
        <f>$AY$364</f>
        <v>0</v>
      </c>
    </row>
    <row r="367" spans="1:51" ht="26.25" hidden="1" customHeight="1" x14ac:dyDescent="0.15">
      <c r="A367" s="932">
        <v>1</v>
      </c>
      <c r="B367" s="932">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28"/>
      <c r="AD367" s="928"/>
      <c r="AE367" s="928"/>
      <c r="AF367" s="928"/>
      <c r="AG367" s="928"/>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hidden="1" customHeight="1" x14ac:dyDescent="0.15">
      <c r="A368" s="932">
        <v>2</v>
      </c>
      <c r="B368" s="932">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28"/>
      <c r="AD368" s="928"/>
      <c r="AE368" s="928"/>
      <c r="AF368" s="928"/>
      <c r="AG368" s="928"/>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hidden="1" customHeight="1" x14ac:dyDescent="0.15">
      <c r="A369" s="932">
        <v>3</v>
      </c>
      <c r="B369" s="932">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28"/>
      <c r="AD369" s="928"/>
      <c r="AE369" s="928"/>
      <c r="AF369" s="928"/>
      <c r="AG369" s="928"/>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hidden="1" customHeight="1" x14ac:dyDescent="0.15">
      <c r="A370" s="932">
        <v>4</v>
      </c>
      <c r="B370" s="932">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28"/>
      <c r="AD370" s="928"/>
      <c r="AE370" s="928"/>
      <c r="AF370" s="928"/>
      <c r="AG370" s="928"/>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hidden="1" customHeight="1" x14ac:dyDescent="0.15">
      <c r="A371" s="932">
        <v>5</v>
      </c>
      <c r="B371" s="932">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28"/>
      <c r="AD371" s="928"/>
      <c r="AE371" s="928"/>
      <c r="AF371" s="928"/>
      <c r="AG371" s="928"/>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hidden="1" customHeight="1" x14ac:dyDescent="0.15">
      <c r="A372" s="932">
        <v>6</v>
      </c>
      <c r="B372" s="932">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28"/>
      <c r="AD372" s="928"/>
      <c r="AE372" s="928"/>
      <c r="AF372" s="928"/>
      <c r="AG372" s="928"/>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hidden="1" customHeight="1" x14ac:dyDescent="0.15">
      <c r="A373" s="932">
        <v>7</v>
      </c>
      <c r="B373" s="932">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28"/>
      <c r="AD373" s="928"/>
      <c r="AE373" s="928"/>
      <c r="AF373" s="928"/>
      <c r="AG373" s="928"/>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hidden="1" customHeight="1" x14ac:dyDescent="0.15">
      <c r="A374" s="932">
        <v>8</v>
      </c>
      <c r="B374" s="932">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28"/>
      <c r="AD374" s="928"/>
      <c r="AE374" s="928"/>
      <c r="AF374" s="928"/>
      <c r="AG374" s="928"/>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hidden="1" customHeight="1" x14ac:dyDescent="0.15">
      <c r="A375" s="932">
        <v>9</v>
      </c>
      <c r="B375" s="932">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28"/>
      <c r="AD375" s="928"/>
      <c r="AE375" s="928"/>
      <c r="AF375" s="928"/>
      <c r="AG375" s="928"/>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hidden="1" customHeight="1" x14ac:dyDescent="0.15">
      <c r="A376" s="932">
        <v>10</v>
      </c>
      <c r="B376" s="932">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28"/>
      <c r="AD376" s="928"/>
      <c r="AE376" s="928"/>
      <c r="AF376" s="928"/>
      <c r="AG376" s="928"/>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hidden="1" customHeight="1" x14ac:dyDescent="0.15">
      <c r="A377" s="932">
        <v>11</v>
      </c>
      <c r="B377" s="932">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28"/>
      <c r="AD377" s="928"/>
      <c r="AE377" s="928"/>
      <c r="AF377" s="928"/>
      <c r="AG377" s="928"/>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hidden="1" customHeight="1" x14ac:dyDescent="0.15">
      <c r="A378" s="932">
        <v>12</v>
      </c>
      <c r="B378" s="932">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28"/>
      <c r="AD378" s="928"/>
      <c r="AE378" s="928"/>
      <c r="AF378" s="928"/>
      <c r="AG378" s="928"/>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hidden="1" customHeight="1" x14ac:dyDescent="0.15">
      <c r="A379" s="932">
        <v>13</v>
      </c>
      <c r="B379" s="932">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28"/>
      <c r="AD379" s="928"/>
      <c r="AE379" s="928"/>
      <c r="AF379" s="928"/>
      <c r="AG379" s="928"/>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hidden="1" customHeight="1" x14ac:dyDescent="0.15">
      <c r="A380" s="932">
        <v>14</v>
      </c>
      <c r="B380" s="932">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28"/>
      <c r="AD380" s="928"/>
      <c r="AE380" s="928"/>
      <c r="AF380" s="928"/>
      <c r="AG380" s="928"/>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hidden="1" customHeight="1" x14ac:dyDescent="0.15">
      <c r="A381" s="932">
        <v>15</v>
      </c>
      <c r="B381" s="932">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28"/>
      <c r="AD381" s="928"/>
      <c r="AE381" s="928"/>
      <c r="AF381" s="928"/>
      <c r="AG381" s="928"/>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hidden="1" customHeight="1" x14ac:dyDescent="0.15">
      <c r="A382" s="932">
        <v>16</v>
      </c>
      <c r="B382" s="932">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28"/>
      <c r="AD382" s="928"/>
      <c r="AE382" s="928"/>
      <c r="AF382" s="928"/>
      <c r="AG382" s="928"/>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hidden="1" customHeight="1" x14ac:dyDescent="0.15">
      <c r="A383" s="932">
        <v>17</v>
      </c>
      <c r="B383" s="932">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28"/>
      <c r="AD383" s="928"/>
      <c r="AE383" s="928"/>
      <c r="AF383" s="928"/>
      <c r="AG383" s="928"/>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hidden="1" customHeight="1" x14ac:dyDescent="0.15">
      <c r="A384" s="932">
        <v>18</v>
      </c>
      <c r="B384" s="932">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28"/>
      <c r="AD384" s="928"/>
      <c r="AE384" s="928"/>
      <c r="AF384" s="928"/>
      <c r="AG384" s="928"/>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hidden="1" customHeight="1" x14ac:dyDescent="0.15">
      <c r="A385" s="932">
        <v>19</v>
      </c>
      <c r="B385" s="932">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28"/>
      <c r="AD385" s="928"/>
      <c r="AE385" s="928"/>
      <c r="AF385" s="928"/>
      <c r="AG385" s="928"/>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hidden="1" customHeight="1" x14ac:dyDescent="0.15">
      <c r="A386" s="932">
        <v>20</v>
      </c>
      <c r="B386" s="932">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28"/>
      <c r="AD386" s="928"/>
      <c r="AE386" s="928"/>
      <c r="AF386" s="928"/>
      <c r="AG386" s="928"/>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hidden="1" customHeight="1" x14ac:dyDescent="0.15">
      <c r="A387" s="932">
        <v>21</v>
      </c>
      <c r="B387" s="932">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28"/>
      <c r="AD387" s="928"/>
      <c r="AE387" s="928"/>
      <c r="AF387" s="928"/>
      <c r="AG387" s="928"/>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hidden="1" customHeight="1" x14ac:dyDescent="0.15">
      <c r="A388" s="932">
        <v>22</v>
      </c>
      <c r="B388" s="932">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28"/>
      <c r="AD388" s="928"/>
      <c r="AE388" s="928"/>
      <c r="AF388" s="928"/>
      <c r="AG388" s="928"/>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hidden="1" customHeight="1" x14ac:dyDescent="0.15">
      <c r="A389" s="932">
        <v>23</v>
      </c>
      <c r="B389" s="932">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28"/>
      <c r="AD389" s="928"/>
      <c r="AE389" s="928"/>
      <c r="AF389" s="928"/>
      <c r="AG389" s="928"/>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hidden="1" customHeight="1" x14ac:dyDescent="0.15">
      <c r="A390" s="932">
        <v>24</v>
      </c>
      <c r="B390" s="932">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28"/>
      <c r="AD390" s="928"/>
      <c r="AE390" s="928"/>
      <c r="AF390" s="928"/>
      <c r="AG390" s="928"/>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hidden="1" customHeight="1" x14ac:dyDescent="0.15">
      <c r="A391" s="932">
        <v>25</v>
      </c>
      <c r="B391" s="932">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28"/>
      <c r="AD391" s="928"/>
      <c r="AE391" s="928"/>
      <c r="AF391" s="928"/>
      <c r="AG391" s="928"/>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hidden="1" customHeight="1" x14ac:dyDescent="0.15">
      <c r="A392" s="932">
        <v>26</v>
      </c>
      <c r="B392" s="932">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28"/>
      <c r="AD392" s="928"/>
      <c r="AE392" s="928"/>
      <c r="AF392" s="928"/>
      <c r="AG392" s="928"/>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hidden="1" customHeight="1" x14ac:dyDescent="0.15">
      <c r="A393" s="932">
        <v>27</v>
      </c>
      <c r="B393" s="932">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28"/>
      <c r="AD393" s="928"/>
      <c r="AE393" s="928"/>
      <c r="AF393" s="928"/>
      <c r="AG393" s="928"/>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hidden="1" customHeight="1" x14ac:dyDescent="0.15">
      <c r="A394" s="932">
        <v>28</v>
      </c>
      <c r="B394" s="932">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28"/>
      <c r="AD394" s="928"/>
      <c r="AE394" s="928"/>
      <c r="AF394" s="928"/>
      <c r="AG394" s="928"/>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hidden="1" customHeight="1" x14ac:dyDescent="0.15">
      <c r="A395" s="932">
        <v>29</v>
      </c>
      <c r="B395" s="932">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28"/>
      <c r="AD395" s="928"/>
      <c r="AE395" s="928"/>
      <c r="AF395" s="928"/>
      <c r="AG395" s="928"/>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hidden="1" customHeight="1" x14ac:dyDescent="0.15">
      <c r="A396" s="932">
        <v>30</v>
      </c>
      <c r="B396" s="932">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28"/>
      <c r="AD396" s="928"/>
      <c r="AE396" s="928"/>
      <c r="AF396" s="928"/>
      <c r="AG396" s="928"/>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7"/>
      <c r="B399" s="887"/>
      <c r="C399" s="887" t="s">
        <v>24</v>
      </c>
      <c r="D399" s="887"/>
      <c r="E399" s="887"/>
      <c r="F399" s="887"/>
      <c r="G399" s="887"/>
      <c r="H399" s="887"/>
      <c r="I399" s="887"/>
      <c r="J399" s="930" t="s">
        <v>267</v>
      </c>
      <c r="K399" s="931"/>
      <c r="L399" s="931"/>
      <c r="M399" s="931"/>
      <c r="N399" s="931"/>
      <c r="O399" s="931"/>
      <c r="P399" s="442" t="s">
        <v>25</v>
      </c>
      <c r="Q399" s="442"/>
      <c r="R399" s="442"/>
      <c r="S399" s="442"/>
      <c r="T399" s="442"/>
      <c r="U399" s="442"/>
      <c r="V399" s="442"/>
      <c r="W399" s="442"/>
      <c r="X399" s="442"/>
      <c r="Y399" s="889" t="s">
        <v>307</v>
      </c>
      <c r="Z399" s="890"/>
      <c r="AA399" s="890"/>
      <c r="AB399" s="890"/>
      <c r="AC399" s="930" t="s">
        <v>299</v>
      </c>
      <c r="AD399" s="930"/>
      <c r="AE399" s="930"/>
      <c r="AF399" s="930"/>
      <c r="AG399" s="930"/>
      <c r="AH399" s="889" t="s">
        <v>230</v>
      </c>
      <c r="AI399" s="887"/>
      <c r="AJ399" s="887"/>
      <c r="AK399" s="887"/>
      <c r="AL399" s="887" t="s">
        <v>19</v>
      </c>
      <c r="AM399" s="887"/>
      <c r="AN399" s="887"/>
      <c r="AO399" s="891"/>
      <c r="AP399" s="929" t="s">
        <v>268</v>
      </c>
      <c r="AQ399" s="929"/>
      <c r="AR399" s="929"/>
      <c r="AS399" s="929"/>
      <c r="AT399" s="929"/>
      <c r="AU399" s="929"/>
      <c r="AV399" s="929"/>
      <c r="AW399" s="929"/>
      <c r="AX399" s="929"/>
      <c r="AY399" s="34">
        <f>$AY$397</f>
        <v>0</v>
      </c>
    </row>
    <row r="400" spans="1:51" ht="26.25" hidden="1" customHeight="1" x14ac:dyDescent="0.15">
      <c r="A400" s="932">
        <v>1</v>
      </c>
      <c r="B400" s="932">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28"/>
      <c r="AD400" s="928"/>
      <c r="AE400" s="928"/>
      <c r="AF400" s="928"/>
      <c r="AG400" s="928"/>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hidden="1" customHeight="1" x14ac:dyDescent="0.15">
      <c r="A401" s="932">
        <v>2</v>
      </c>
      <c r="B401" s="932">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28"/>
      <c r="AD401" s="928"/>
      <c r="AE401" s="928"/>
      <c r="AF401" s="928"/>
      <c r="AG401" s="928"/>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hidden="1" customHeight="1" x14ac:dyDescent="0.15">
      <c r="A402" s="932">
        <v>3</v>
      </c>
      <c r="B402" s="932">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28"/>
      <c r="AD402" s="928"/>
      <c r="AE402" s="928"/>
      <c r="AF402" s="928"/>
      <c r="AG402" s="928"/>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hidden="1" customHeight="1" x14ac:dyDescent="0.15">
      <c r="A403" s="932">
        <v>4</v>
      </c>
      <c r="B403" s="932">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28"/>
      <c r="AD403" s="928"/>
      <c r="AE403" s="928"/>
      <c r="AF403" s="928"/>
      <c r="AG403" s="928"/>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hidden="1" customHeight="1" x14ac:dyDescent="0.15">
      <c r="A404" s="932">
        <v>5</v>
      </c>
      <c r="B404" s="932">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28"/>
      <c r="AD404" s="928"/>
      <c r="AE404" s="928"/>
      <c r="AF404" s="928"/>
      <c r="AG404" s="928"/>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hidden="1" customHeight="1" x14ac:dyDescent="0.15">
      <c r="A405" s="932">
        <v>6</v>
      </c>
      <c r="B405" s="932">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28"/>
      <c r="AD405" s="928"/>
      <c r="AE405" s="928"/>
      <c r="AF405" s="928"/>
      <c r="AG405" s="928"/>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hidden="1" customHeight="1" x14ac:dyDescent="0.15">
      <c r="A406" s="932">
        <v>7</v>
      </c>
      <c r="B406" s="932">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28"/>
      <c r="AD406" s="928"/>
      <c r="AE406" s="928"/>
      <c r="AF406" s="928"/>
      <c r="AG406" s="928"/>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hidden="1" customHeight="1" x14ac:dyDescent="0.15">
      <c r="A407" s="932">
        <v>8</v>
      </c>
      <c r="B407" s="932">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28"/>
      <c r="AD407" s="928"/>
      <c r="AE407" s="928"/>
      <c r="AF407" s="928"/>
      <c r="AG407" s="928"/>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hidden="1" customHeight="1" x14ac:dyDescent="0.15">
      <c r="A408" s="932">
        <v>9</v>
      </c>
      <c r="B408" s="932">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28"/>
      <c r="AD408" s="928"/>
      <c r="AE408" s="928"/>
      <c r="AF408" s="928"/>
      <c r="AG408" s="928"/>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hidden="1" customHeight="1" x14ac:dyDescent="0.15">
      <c r="A409" s="932">
        <v>10</v>
      </c>
      <c r="B409" s="932">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28"/>
      <c r="AD409" s="928"/>
      <c r="AE409" s="928"/>
      <c r="AF409" s="928"/>
      <c r="AG409" s="928"/>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hidden="1" customHeight="1" x14ac:dyDescent="0.15">
      <c r="A410" s="932">
        <v>11</v>
      </c>
      <c r="B410" s="932">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28"/>
      <c r="AD410" s="928"/>
      <c r="AE410" s="928"/>
      <c r="AF410" s="928"/>
      <c r="AG410" s="928"/>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hidden="1" customHeight="1" x14ac:dyDescent="0.15">
      <c r="A411" s="932">
        <v>12</v>
      </c>
      <c r="B411" s="932">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28"/>
      <c r="AD411" s="928"/>
      <c r="AE411" s="928"/>
      <c r="AF411" s="928"/>
      <c r="AG411" s="928"/>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hidden="1" customHeight="1" x14ac:dyDescent="0.15">
      <c r="A412" s="932">
        <v>13</v>
      </c>
      <c r="B412" s="932">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28"/>
      <c r="AD412" s="928"/>
      <c r="AE412" s="928"/>
      <c r="AF412" s="928"/>
      <c r="AG412" s="928"/>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hidden="1" customHeight="1" x14ac:dyDescent="0.15">
      <c r="A413" s="932">
        <v>14</v>
      </c>
      <c r="B413" s="932">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28"/>
      <c r="AD413" s="928"/>
      <c r="AE413" s="928"/>
      <c r="AF413" s="928"/>
      <c r="AG413" s="928"/>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hidden="1" customHeight="1" x14ac:dyDescent="0.15">
      <c r="A414" s="932">
        <v>15</v>
      </c>
      <c r="B414" s="932">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28"/>
      <c r="AD414" s="928"/>
      <c r="AE414" s="928"/>
      <c r="AF414" s="928"/>
      <c r="AG414" s="928"/>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hidden="1" customHeight="1" x14ac:dyDescent="0.15">
      <c r="A415" s="932">
        <v>16</v>
      </c>
      <c r="B415" s="932">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28"/>
      <c r="AD415" s="928"/>
      <c r="AE415" s="928"/>
      <c r="AF415" s="928"/>
      <c r="AG415" s="928"/>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hidden="1" customHeight="1" x14ac:dyDescent="0.15">
      <c r="A416" s="932">
        <v>17</v>
      </c>
      <c r="B416" s="932">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28"/>
      <c r="AD416" s="928"/>
      <c r="AE416" s="928"/>
      <c r="AF416" s="928"/>
      <c r="AG416" s="928"/>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hidden="1" customHeight="1" x14ac:dyDescent="0.15">
      <c r="A417" s="932">
        <v>18</v>
      </c>
      <c r="B417" s="932">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28"/>
      <c r="AD417" s="928"/>
      <c r="AE417" s="928"/>
      <c r="AF417" s="928"/>
      <c r="AG417" s="928"/>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hidden="1" customHeight="1" x14ac:dyDescent="0.15">
      <c r="A418" s="932">
        <v>19</v>
      </c>
      <c r="B418" s="932">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28"/>
      <c r="AD418" s="928"/>
      <c r="AE418" s="928"/>
      <c r="AF418" s="928"/>
      <c r="AG418" s="928"/>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hidden="1" customHeight="1" x14ac:dyDescent="0.15">
      <c r="A419" s="932">
        <v>20</v>
      </c>
      <c r="B419" s="932">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28"/>
      <c r="AD419" s="928"/>
      <c r="AE419" s="928"/>
      <c r="AF419" s="928"/>
      <c r="AG419" s="928"/>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hidden="1" customHeight="1" x14ac:dyDescent="0.15">
      <c r="A420" s="932">
        <v>21</v>
      </c>
      <c r="B420" s="932">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28"/>
      <c r="AD420" s="928"/>
      <c r="AE420" s="928"/>
      <c r="AF420" s="928"/>
      <c r="AG420" s="928"/>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hidden="1" customHeight="1" x14ac:dyDescent="0.15">
      <c r="A421" s="932">
        <v>22</v>
      </c>
      <c r="B421" s="932">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28"/>
      <c r="AD421" s="928"/>
      <c r="AE421" s="928"/>
      <c r="AF421" s="928"/>
      <c r="AG421" s="928"/>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hidden="1" customHeight="1" x14ac:dyDescent="0.15">
      <c r="A422" s="932">
        <v>23</v>
      </c>
      <c r="B422" s="932">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28"/>
      <c r="AD422" s="928"/>
      <c r="AE422" s="928"/>
      <c r="AF422" s="928"/>
      <c r="AG422" s="928"/>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hidden="1" customHeight="1" x14ac:dyDescent="0.15">
      <c r="A423" s="932">
        <v>24</v>
      </c>
      <c r="B423" s="932">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28"/>
      <c r="AD423" s="928"/>
      <c r="AE423" s="928"/>
      <c r="AF423" s="928"/>
      <c r="AG423" s="928"/>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hidden="1" customHeight="1" x14ac:dyDescent="0.15">
      <c r="A424" s="932">
        <v>25</v>
      </c>
      <c r="B424" s="932">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28"/>
      <c r="AD424" s="928"/>
      <c r="AE424" s="928"/>
      <c r="AF424" s="928"/>
      <c r="AG424" s="928"/>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hidden="1" customHeight="1" x14ac:dyDescent="0.15">
      <c r="A425" s="932">
        <v>26</v>
      </c>
      <c r="B425" s="932">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28"/>
      <c r="AD425" s="928"/>
      <c r="AE425" s="928"/>
      <c r="AF425" s="928"/>
      <c r="AG425" s="928"/>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hidden="1" customHeight="1" x14ac:dyDescent="0.15">
      <c r="A426" s="932">
        <v>27</v>
      </c>
      <c r="B426" s="932">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28"/>
      <c r="AD426" s="928"/>
      <c r="AE426" s="928"/>
      <c r="AF426" s="928"/>
      <c r="AG426" s="928"/>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hidden="1" customHeight="1" x14ac:dyDescent="0.15">
      <c r="A427" s="932">
        <v>28</v>
      </c>
      <c r="B427" s="932">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28"/>
      <c r="AD427" s="928"/>
      <c r="AE427" s="928"/>
      <c r="AF427" s="928"/>
      <c r="AG427" s="928"/>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hidden="1" customHeight="1" x14ac:dyDescent="0.15">
      <c r="A428" s="932">
        <v>29</v>
      </c>
      <c r="B428" s="932">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28"/>
      <c r="AD428" s="928"/>
      <c r="AE428" s="928"/>
      <c r="AF428" s="928"/>
      <c r="AG428" s="928"/>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hidden="1" customHeight="1" x14ac:dyDescent="0.15">
      <c r="A429" s="932">
        <v>30</v>
      </c>
      <c r="B429" s="932">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28"/>
      <c r="AD429" s="928"/>
      <c r="AE429" s="928"/>
      <c r="AF429" s="928"/>
      <c r="AG429" s="928"/>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7"/>
      <c r="B432" s="887"/>
      <c r="C432" s="887" t="s">
        <v>24</v>
      </c>
      <c r="D432" s="887"/>
      <c r="E432" s="887"/>
      <c r="F432" s="887"/>
      <c r="G432" s="887"/>
      <c r="H432" s="887"/>
      <c r="I432" s="887"/>
      <c r="J432" s="930" t="s">
        <v>267</v>
      </c>
      <c r="K432" s="931"/>
      <c r="L432" s="931"/>
      <c r="M432" s="931"/>
      <c r="N432" s="931"/>
      <c r="O432" s="931"/>
      <c r="P432" s="442" t="s">
        <v>25</v>
      </c>
      <c r="Q432" s="442"/>
      <c r="R432" s="442"/>
      <c r="S432" s="442"/>
      <c r="T432" s="442"/>
      <c r="U432" s="442"/>
      <c r="V432" s="442"/>
      <c r="W432" s="442"/>
      <c r="X432" s="442"/>
      <c r="Y432" s="889" t="s">
        <v>307</v>
      </c>
      <c r="Z432" s="890"/>
      <c r="AA432" s="890"/>
      <c r="AB432" s="890"/>
      <c r="AC432" s="930" t="s">
        <v>299</v>
      </c>
      <c r="AD432" s="930"/>
      <c r="AE432" s="930"/>
      <c r="AF432" s="930"/>
      <c r="AG432" s="930"/>
      <c r="AH432" s="889" t="s">
        <v>230</v>
      </c>
      <c r="AI432" s="887"/>
      <c r="AJ432" s="887"/>
      <c r="AK432" s="887"/>
      <c r="AL432" s="887" t="s">
        <v>19</v>
      </c>
      <c r="AM432" s="887"/>
      <c r="AN432" s="887"/>
      <c r="AO432" s="891"/>
      <c r="AP432" s="929" t="s">
        <v>268</v>
      </c>
      <c r="AQ432" s="929"/>
      <c r="AR432" s="929"/>
      <c r="AS432" s="929"/>
      <c r="AT432" s="929"/>
      <c r="AU432" s="929"/>
      <c r="AV432" s="929"/>
      <c r="AW432" s="929"/>
      <c r="AX432" s="929"/>
      <c r="AY432" s="34">
        <f>$AY$430</f>
        <v>0</v>
      </c>
    </row>
    <row r="433" spans="1:51" ht="26.25" hidden="1" customHeight="1" x14ac:dyDescent="0.15">
      <c r="A433" s="932">
        <v>1</v>
      </c>
      <c r="B433" s="932">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28"/>
      <c r="AD433" s="928"/>
      <c r="AE433" s="928"/>
      <c r="AF433" s="928"/>
      <c r="AG433" s="928"/>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hidden="1" customHeight="1" x14ac:dyDescent="0.15">
      <c r="A434" s="932">
        <v>2</v>
      </c>
      <c r="B434" s="932">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28"/>
      <c r="AD434" s="928"/>
      <c r="AE434" s="928"/>
      <c r="AF434" s="928"/>
      <c r="AG434" s="928"/>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hidden="1" customHeight="1" x14ac:dyDescent="0.15">
      <c r="A435" s="932">
        <v>3</v>
      </c>
      <c r="B435" s="932">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28"/>
      <c r="AD435" s="928"/>
      <c r="AE435" s="928"/>
      <c r="AF435" s="928"/>
      <c r="AG435" s="928"/>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hidden="1" customHeight="1" x14ac:dyDescent="0.15">
      <c r="A436" s="932">
        <v>4</v>
      </c>
      <c r="B436" s="932">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28"/>
      <c r="AD436" s="928"/>
      <c r="AE436" s="928"/>
      <c r="AF436" s="928"/>
      <c r="AG436" s="928"/>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hidden="1" customHeight="1" x14ac:dyDescent="0.15">
      <c r="A437" s="932">
        <v>5</v>
      </c>
      <c r="B437" s="932">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28"/>
      <c r="AD437" s="928"/>
      <c r="AE437" s="928"/>
      <c r="AF437" s="928"/>
      <c r="AG437" s="928"/>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hidden="1" customHeight="1" x14ac:dyDescent="0.15">
      <c r="A438" s="932">
        <v>6</v>
      </c>
      <c r="B438" s="932">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28"/>
      <c r="AD438" s="928"/>
      <c r="AE438" s="928"/>
      <c r="AF438" s="928"/>
      <c r="AG438" s="928"/>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hidden="1" customHeight="1" x14ac:dyDescent="0.15">
      <c r="A439" s="932">
        <v>7</v>
      </c>
      <c r="B439" s="932">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28"/>
      <c r="AD439" s="928"/>
      <c r="AE439" s="928"/>
      <c r="AF439" s="928"/>
      <c r="AG439" s="928"/>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hidden="1" customHeight="1" x14ac:dyDescent="0.15">
      <c r="A440" s="932">
        <v>8</v>
      </c>
      <c r="B440" s="932">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28"/>
      <c r="AD440" s="928"/>
      <c r="AE440" s="928"/>
      <c r="AF440" s="928"/>
      <c r="AG440" s="928"/>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hidden="1" customHeight="1" x14ac:dyDescent="0.15">
      <c r="A441" s="932">
        <v>9</v>
      </c>
      <c r="B441" s="932">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28"/>
      <c r="AD441" s="928"/>
      <c r="AE441" s="928"/>
      <c r="AF441" s="928"/>
      <c r="AG441" s="928"/>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hidden="1" customHeight="1" x14ac:dyDescent="0.15">
      <c r="A442" s="932">
        <v>10</v>
      </c>
      <c r="B442" s="932">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28"/>
      <c r="AD442" s="928"/>
      <c r="AE442" s="928"/>
      <c r="AF442" s="928"/>
      <c r="AG442" s="928"/>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hidden="1" customHeight="1" x14ac:dyDescent="0.15">
      <c r="A443" s="932">
        <v>11</v>
      </c>
      <c r="B443" s="932">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28"/>
      <c r="AD443" s="928"/>
      <c r="AE443" s="928"/>
      <c r="AF443" s="928"/>
      <c r="AG443" s="928"/>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hidden="1" customHeight="1" x14ac:dyDescent="0.15">
      <c r="A444" s="932">
        <v>12</v>
      </c>
      <c r="B444" s="932">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28"/>
      <c r="AD444" s="928"/>
      <c r="AE444" s="928"/>
      <c r="AF444" s="928"/>
      <c r="AG444" s="928"/>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hidden="1" customHeight="1" x14ac:dyDescent="0.15">
      <c r="A445" s="932">
        <v>13</v>
      </c>
      <c r="B445" s="932">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28"/>
      <c r="AD445" s="928"/>
      <c r="AE445" s="928"/>
      <c r="AF445" s="928"/>
      <c r="AG445" s="928"/>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hidden="1" customHeight="1" x14ac:dyDescent="0.15">
      <c r="A446" s="932">
        <v>14</v>
      </c>
      <c r="B446" s="932">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28"/>
      <c r="AD446" s="928"/>
      <c r="AE446" s="928"/>
      <c r="AF446" s="928"/>
      <c r="AG446" s="928"/>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hidden="1" customHeight="1" x14ac:dyDescent="0.15">
      <c r="A447" s="932">
        <v>15</v>
      </c>
      <c r="B447" s="932">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28"/>
      <c r="AD447" s="928"/>
      <c r="AE447" s="928"/>
      <c r="AF447" s="928"/>
      <c r="AG447" s="928"/>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hidden="1" customHeight="1" x14ac:dyDescent="0.15">
      <c r="A448" s="932">
        <v>16</v>
      </c>
      <c r="B448" s="932">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28"/>
      <c r="AD448" s="928"/>
      <c r="AE448" s="928"/>
      <c r="AF448" s="928"/>
      <c r="AG448" s="928"/>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hidden="1" customHeight="1" x14ac:dyDescent="0.15">
      <c r="A449" s="932">
        <v>17</v>
      </c>
      <c r="B449" s="932">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28"/>
      <c r="AD449" s="928"/>
      <c r="AE449" s="928"/>
      <c r="AF449" s="928"/>
      <c r="AG449" s="928"/>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hidden="1" customHeight="1" x14ac:dyDescent="0.15">
      <c r="A450" s="932">
        <v>18</v>
      </c>
      <c r="B450" s="932">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28"/>
      <c r="AD450" s="928"/>
      <c r="AE450" s="928"/>
      <c r="AF450" s="928"/>
      <c r="AG450" s="928"/>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hidden="1" customHeight="1" x14ac:dyDescent="0.15">
      <c r="A451" s="932">
        <v>19</v>
      </c>
      <c r="B451" s="932">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28"/>
      <c r="AD451" s="928"/>
      <c r="AE451" s="928"/>
      <c r="AF451" s="928"/>
      <c r="AG451" s="928"/>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hidden="1" customHeight="1" x14ac:dyDescent="0.15">
      <c r="A452" s="932">
        <v>20</v>
      </c>
      <c r="B452" s="932">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28"/>
      <c r="AD452" s="928"/>
      <c r="AE452" s="928"/>
      <c r="AF452" s="928"/>
      <c r="AG452" s="928"/>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hidden="1" customHeight="1" x14ac:dyDescent="0.15">
      <c r="A453" s="932">
        <v>21</v>
      </c>
      <c r="B453" s="932">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28"/>
      <c r="AD453" s="928"/>
      <c r="AE453" s="928"/>
      <c r="AF453" s="928"/>
      <c r="AG453" s="928"/>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hidden="1" customHeight="1" x14ac:dyDescent="0.15">
      <c r="A454" s="932">
        <v>22</v>
      </c>
      <c r="B454" s="932">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28"/>
      <c r="AD454" s="928"/>
      <c r="AE454" s="928"/>
      <c r="AF454" s="928"/>
      <c r="AG454" s="928"/>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hidden="1" customHeight="1" x14ac:dyDescent="0.15">
      <c r="A455" s="932">
        <v>23</v>
      </c>
      <c r="B455" s="932">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28"/>
      <c r="AD455" s="928"/>
      <c r="AE455" s="928"/>
      <c r="AF455" s="928"/>
      <c r="AG455" s="928"/>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hidden="1" customHeight="1" x14ac:dyDescent="0.15">
      <c r="A456" s="932">
        <v>24</v>
      </c>
      <c r="B456" s="932">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28"/>
      <c r="AD456" s="928"/>
      <c r="AE456" s="928"/>
      <c r="AF456" s="928"/>
      <c r="AG456" s="928"/>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hidden="1" customHeight="1" x14ac:dyDescent="0.15">
      <c r="A457" s="932">
        <v>25</v>
      </c>
      <c r="B457" s="932">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28"/>
      <c r="AD457" s="928"/>
      <c r="AE457" s="928"/>
      <c r="AF457" s="928"/>
      <c r="AG457" s="928"/>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hidden="1" customHeight="1" x14ac:dyDescent="0.15">
      <c r="A458" s="932">
        <v>26</v>
      </c>
      <c r="B458" s="932">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28"/>
      <c r="AD458" s="928"/>
      <c r="AE458" s="928"/>
      <c r="AF458" s="928"/>
      <c r="AG458" s="928"/>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hidden="1" customHeight="1" x14ac:dyDescent="0.15">
      <c r="A459" s="932">
        <v>27</v>
      </c>
      <c r="B459" s="932">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28"/>
      <c r="AD459" s="928"/>
      <c r="AE459" s="928"/>
      <c r="AF459" s="928"/>
      <c r="AG459" s="928"/>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hidden="1" customHeight="1" x14ac:dyDescent="0.15">
      <c r="A460" s="932">
        <v>28</v>
      </c>
      <c r="B460" s="932">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28"/>
      <c r="AD460" s="928"/>
      <c r="AE460" s="928"/>
      <c r="AF460" s="928"/>
      <c r="AG460" s="928"/>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hidden="1" customHeight="1" x14ac:dyDescent="0.15">
      <c r="A461" s="932">
        <v>29</v>
      </c>
      <c r="B461" s="932">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28"/>
      <c r="AD461" s="928"/>
      <c r="AE461" s="928"/>
      <c r="AF461" s="928"/>
      <c r="AG461" s="928"/>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hidden="1" customHeight="1" x14ac:dyDescent="0.15">
      <c r="A462" s="932">
        <v>30</v>
      </c>
      <c r="B462" s="932">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28"/>
      <c r="AD462" s="928"/>
      <c r="AE462" s="928"/>
      <c r="AF462" s="928"/>
      <c r="AG462" s="928"/>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7"/>
      <c r="B465" s="887"/>
      <c r="C465" s="887" t="s">
        <v>24</v>
      </c>
      <c r="D465" s="887"/>
      <c r="E465" s="887"/>
      <c r="F465" s="887"/>
      <c r="G465" s="887"/>
      <c r="H465" s="887"/>
      <c r="I465" s="887"/>
      <c r="J465" s="930" t="s">
        <v>267</v>
      </c>
      <c r="K465" s="931"/>
      <c r="L465" s="931"/>
      <c r="M465" s="931"/>
      <c r="N465" s="931"/>
      <c r="O465" s="931"/>
      <c r="P465" s="442" t="s">
        <v>25</v>
      </c>
      <c r="Q465" s="442"/>
      <c r="R465" s="442"/>
      <c r="S465" s="442"/>
      <c r="T465" s="442"/>
      <c r="U465" s="442"/>
      <c r="V465" s="442"/>
      <c r="W465" s="442"/>
      <c r="X465" s="442"/>
      <c r="Y465" s="889" t="s">
        <v>307</v>
      </c>
      <c r="Z465" s="890"/>
      <c r="AA465" s="890"/>
      <c r="AB465" s="890"/>
      <c r="AC465" s="930" t="s">
        <v>299</v>
      </c>
      <c r="AD465" s="930"/>
      <c r="AE465" s="930"/>
      <c r="AF465" s="930"/>
      <c r="AG465" s="930"/>
      <c r="AH465" s="889" t="s">
        <v>230</v>
      </c>
      <c r="AI465" s="887"/>
      <c r="AJ465" s="887"/>
      <c r="AK465" s="887"/>
      <c r="AL465" s="887" t="s">
        <v>19</v>
      </c>
      <c r="AM465" s="887"/>
      <c r="AN465" s="887"/>
      <c r="AO465" s="891"/>
      <c r="AP465" s="929" t="s">
        <v>268</v>
      </c>
      <c r="AQ465" s="929"/>
      <c r="AR465" s="929"/>
      <c r="AS465" s="929"/>
      <c r="AT465" s="929"/>
      <c r="AU465" s="929"/>
      <c r="AV465" s="929"/>
      <c r="AW465" s="929"/>
      <c r="AX465" s="929"/>
      <c r="AY465" s="34">
        <f>$AY$463</f>
        <v>0</v>
      </c>
    </row>
    <row r="466" spans="1:51" ht="26.25" hidden="1" customHeight="1" x14ac:dyDescent="0.15">
      <c r="A466" s="932">
        <v>1</v>
      </c>
      <c r="B466" s="932">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28"/>
      <c r="AD466" s="928"/>
      <c r="AE466" s="928"/>
      <c r="AF466" s="928"/>
      <c r="AG466" s="928"/>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hidden="1" customHeight="1" x14ac:dyDescent="0.15">
      <c r="A467" s="932">
        <v>2</v>
      </c>
      <c r="B467" s="932">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28"/>
      <c r="AD467" s="928"/>
      <c r="AE467" s="928"/>
      <c r="AF467" s="928"/>
      <c r="AG467" s="928"/>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hidden="1" customHeight="1" x14ac:dyDescent="0.15">
      <c r="A468" s="932">
        <v>3</v>
      </c>
      <c r="B468" s="932">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28"/>
      <c r="AD468" s="928"/>
      <c r="AE468" s="928"/>
      <c r="AF468" s="928"/>
      <c r="AG468" s="928"/>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hidden="1" customHeight="1" x14ac:dyDescent="0.15">
      <c r="A469" s="932">
        <v>4</v>
      </c>
      <c r="B469" s="932">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28"/>
      <c r="AD469" s="928"/>
      <c r="AE469" s="928"/>
      <c r="AF469" s="928"/>
      <c r="AG469" s="928"/>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hidden="1" customHeight="1" x14ac:dyDescent="0.15">
      <c r="A470" s="932">
        <v>5</v>
      </c>
      <c r="B470" s="932">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28"/>
      <c r="AD470" s="928"/>
      <c r="AE470" s="928"/>
      <c r="AF470" s="928"/>
      <c r="AG470" s="928"/>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hidden="1" customHeight="1" x14ac:dyDescent="0.15">
      <c r="A471" s="932">
        <v>6</v>
      </c>
      <c r="B471" s="932">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28"/>
      <c r="AD471" s="928"/>
      <c r="AE471" s="928"/>
      <c r="AF471" s="928"/>
      <c r="AG471" s="928"/>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hidden="1" customHeight="1" x14ac:dyDescent="0.15">
      <c r="A472" s="932">
        <v>7</v>
      </c>
      <c r="B472" s="932">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28"/>
      <c r="AD472" s="928"/>
      <c r="AE472" s="928"/>
      <c r="AF472" s="928"/>
      <c r="AG472" s="928"/>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hidden="1" customHeight="1" x14ac:dyDescent="0.15">
      <c r="A473" s="932">
        <v>8</v>
      </c>
      <c r="B473" s="932">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28"/>
      <c r="AD473" s="928"/>
      <c r="AE473" s="928"/>
      <c r="AF473" s="928"/>
      <c r="AG473" s="928"/>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hidden="1" customHeight="1" x14ac:dyDescent="0.15">
      <c r="A474" s="932">
        <v>9</v>
      </c>
      <c r="B474" s="932">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28"/>
      <c r="AD474" s="928"/>
      <c r="AE474" s="928"/>
      <c r="AF474" s="928"/>
      <c r="AG474" s="928"/>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hidden="1" customHeight="1" x14ac:dyDescent="0.15">
      <c r="A475" s="932">
        <v>10</v>
      </c>
      <c r="B475" s="932">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28"/>
      <c r="AD475" s="928"/>
      <c r="AE475" s="928"/>
      <c r="AF475" s="928"/>
      <c r="AG475" s="928"/>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hidden="1" customHeight="1" x14ac:dyDescent="0.15">
      <c r="A476" s="932">
        <v>11</v>
      </c>
      <c r="B476" s="932">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28"/>
      <c r="AD476" s="928"/>
      <c r="AE476" s="928"/>
      <c r="AF476" s="928"/>
      <c r="AG476" s="928"/>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hidden="1" customHeight="1" x14ac:dyDescent="0.15">
      <c r="A477" s="932">
        <v>12</v>
      </c>
      <c r="B477" s="932">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28"/>
      <c r="AD477" s="928"/>
      <c r="AE477" s="928"/>
      <c r="AF477" s="928"/>
      <c r="AG477" s="928"/>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hidden="1" customHeight="1" x14ac:dyDescent="0.15">
      <c r="A478" s="932">
        <v>13</v>
      </c>
      <c r="B478" s="932">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28"/>
      <c r="AD478" s="928"/>
      <c r="AE478" s="928"/>
      <c r="AF478" s="928"/>
      <c r="AG478" s="928"/>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hidden="1" customHeight="1" x14ac:dyDescent="0.15">
      <c r="A479" s="932">
        <v>14</v>
      </c>
      <c r="B479" s="932">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28"/>
      <c r="AD479" s="928"/>
      <c r="AE479" s="928"/>
      <c r="AF479" s="928"/>
      <c r="AG479" s="928"/>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hidden="1" customHeight="1" x14ac:dyDescent="0.15">
      <c r="A480" s="932">
        <v>15</v>
      </c>
      <c r="B480" s="932">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28"/>
      <c r="AD480" s="928"/>
      <c r="AE480" s="928"/>
      <c r="AF480" s="928"/>
      <c r="AG480" s="928"/>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hidden="1" customHeight="1" x14ac:dyDescent="0.15">
      <c r="A481" s="932">
        <v>16</v>
      </c>
      <c r="B481" s="932">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28"/>
      <c r="AD481" s="928"/>
      <c r="AE481" s="928"/>
      <c r="AF481" s="928"/>
      <c r="AG481" s="928"/>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hidden="1" customHeight="1" x14ac:dyDescent="0.15">
      <c r="A482" s="932">
        <v>17</v>
      </c>
      <c r="B482" s="932">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28"/>
      <c r="AD482" s="928"/>
      <c r="AE482" s="928"/>
      <c r="AF482" s="928"/>
      <c r="AG482" s="928"/>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hidden="1" customHeight="1" x14ac:dyDescent="0.15">
      <c r="A483" s="932">
        <v>18</v>
      </c>
      <c r="B483" s="932">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28"/>
      <c r="AD483" s="928"/>
      <c r="AE483" s="928"/>
      <c r="AF483" s="928"/>
      <c r="AG483" s="928"/>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hidden="1" customHeight="1" x14ac:dyDescent="0.15">
      <c r="A484" s="932">
        <v>19</v>
      </c>
      <c r="B484" s="932">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28"/>
      <c r="AD484" s="928"/>
      <c r="AE484" s="928"/>
      <c r="AF484" s="928"/>
      <c r="AG484" s="928"/>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hidden="1" customHeight="1" x14ac:dyDescent="0.15">
      <c r="A485" s="932">
        <v>20</v>
      </c>
      <c r="B485" s="932">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28"/>
      <c r="AD485" s="928"/>
      <c r="AE485" s="928"/>
      <c r="AF485" s="928"/>
      <c r="AG485" s="928"/>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hidden="1" customHeight="1" x14ac:dyDescent="0.15">
      <c r="A486" s="932">
        <v>21</v>
      </c>
      <c r="B486" s="932">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28"/>
      <c r="AD486" s="928"/>
      <c r="AE486" s="928"/>
      <c r="AF486" s="928"/>
      <c r="AG486" s="928"/>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hidden="1" customHeight="1" x14ac:dyDescent="0.15">
      <c r="A487" s="932">
        <v>22</v>
      </c>
      <c r="B487" s="932">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28"/>
      <c r="AD487" s="928"/>
      <c r="AE487" s="928"/>
      <c r="AF487" s="928"/>
      <c r="AG487" s="928"/>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hidden="1" customHeight="1" x14ac:dyDescent="0.15">
      <c r="A488" s="932">
        <v>23</v>
      </c>
      <c r="B488" s="932">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28"/>
      <c r="AD488" s="928"/>
      <c r="AE488" s="928"/>
      <c r="AF488" s="928"/>
      <c r="AG488" s="928"/>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hidden="1" customHeight="1" x14ac:dyDescent="0.15">
      <c r="A489" s="932">
        <v>24</v>
      </c>
      <c r="B489" s="932">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28"/>
      <c r="AD489" s="928"/>
      <c r="AE489" s="928"/>
      <c r="AF489" s="928"/>
      <c r="AG489" s="928"/>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hidden="1" customHeight="1" x14ac:dyDescent="0.15">
      <c r="A490" s="932">
        <v>25</v>
      </c>
      <c r="B490" s="932">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28"/>
      <c r="AD490" s="928"/>
      <c r="AE490" s="928"/>
      <c r="AF490" s="928"/>
      <c r="AG490" s="928"/>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hidden="1" customHeight="1" x14ac:dyDescent="0.15">
      <c r="A491" s="932">
        <v>26</v>
      </c>
      <c r="B491" s="932">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28"/>
      <c r="AD491" s="928"/>
      <c r="AE491" s="928"/>
      <c r="AF491" s="928"/>
      <c r="AG491" s="928"/>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hidden="1" customHeight="1" x14ac:dyDescent="0.15">
      <c r="A492" s="932">
        <v>27</v>
      </c>
      <c r="B492" s="932">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28"/>
      <c r="AD492" s="928"/>
      <c r="AE492" s="928"/>
      <c r="AF492" s="928"/>
      <c r="AG492" s="928"/>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hidden="1" customHeight="1" x14ac:dyDescent="0.15">
      <c r="A493" s="932">
        <v>28</v>
      </c>
      <c r="B493" s="932">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28"/>
      <c r="AD493" s="928"/>
      <c r="AE493" s="928"/>
      <c r="AF493" s="928"/>
      <c r="AG493" s="928"/>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hidden="1" customHeight="1" x14ac:dyDescent="0.15">
      <c r="A494" s="932">
        <v>29</v>
      </c>
      <c r="B494" s="932">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28"/>
      <c r="AD494" s="928"/>
      <c r="AE494" s="928"/>
      <c r="AF494" s="928"/>
      <c r="AG494" s="928"/>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hidden="1" customHeight="1" x14ac:dyDescent="0.15">
      <c r="A495" s="932">
        <v>30</v>
      </c>
      <c r="B495" s="932">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28"/>
      <c r="AD495" s="928"/>
      <c r="AE495" s="928"/>
      <c r="AF495" s="928"/>
      <c r="AG495" s="928"/>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7"/>
      <c r="B498" s="887"/>
      <c r="C498" s="887" t="s">
        <v>24</v>
      </c>
      <c r="D498" s="887"/>
      <c r="E498" s="887"/>
      <c r="F498" s="887"/>
      <c r="G498" s="887"/>
      <c r="H498" s="887"/>
      <c r="I498" s="887"/>
      <c r="J498" s="930" t="s">
        <v>267</v>
      </c>
      <c r="K498" s="931"/>
      <c r="L498" s="931"/>
      <c r="M498" s="931"/>
      <c r="N498" s="931"/>
      <c r="O498" s="931"/>
      <c r="P498" s="442" t="s">
        <v>25</v>
      </c>
      <c r="Q498" s="442"/>
      <c r="R498" s="442"/>
      <c r="S498" s="442"/>
      <c r="T498" s="442"/>
      <c r="U498" s="442"/>
      <c r="V498" s="442"/>
      <c r="W498" s="442"/>
      <c r="X498" s="442"/>
      <c r="Y498" s="889" t="s">
        <v>307</v>
      </c>
      <c r="Z498" s="890"/>
      <c r="AA498" s="890"/>
      <c r="AB498" s="890"/>
      <c r="AC498" s="930" t="s">
        <v>299</v>
      </c>
      <c r="AD498" s="930"/>
      <c r="AE498" s="930"/>
      <c r="AF498" s="930"/>
      <c r="AG498" s="930"/>
      <c r="AH498" s="889" t="s">
        <v>230</v>
      </c>
      <c r="AI498" s="887"/>
      <c r="AJ498" s="887"/>
      <c r="AK498" s="887"/>
      <c r="AL498" s="887" t="s">
        <v>19</v>
      </c>
      <c r="AM498" s="887"/>
      <c r="AN498" s="887"/>
      <c r="AO498" s="891"/>
      <c r="AP498" s="929" t="s">
        <v>268</v>
      </c>
      <c r="AQ498" s="929"/>
      <c r="AR498" s="929"/>
      <c r="AS498" s="929"/>
      <c r="AT498" s="929"/>
      <c r="AU498" s="929"/>
      <c r="AV498" s="929"/>
      <c r="AW498" s="929"/>
      <c r="AX498" s="929"/>
      <c r="AY498" s="34">
        <f>$AY$496</f>
        <v>0</v>
      </c>
    </row>
    <row r="499" spans="1:51" ht="26.25" hidden="1" customHeight="1" x14ac:dyDescent="0.15">
      <c r="A499" s="932">
        <v>1</v>
      </c>
      <c r="B499" s="932">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28"/>
      <c r="AD499" s="928"/>
      <c r="AE499" s="928"/>
      <c r="AF499" s="928"/>
      <c r="AG499" s="928"/>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hidden="1" customHeight="1" x14ac:dyDescent="0.15">
      <c r="A500" s="932">
        <v>2</v>
      </c>
      <c r="B500" s="932">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28"/>
      <c r="AD500" s="928"/>
      <c r="AE500" s="928"/>
      <c r="AF500" s="928"/>
      <c r="AG500" s="928"/>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hidden="1" customHeight="1" x14ac:dyDescent="0.15">
      <c r="A501" s="932">
        <v>3</v>
      </c>
      <c r="B501" s="932">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28"/>
      <c r="AD501" s="928"/>
      <c r="AE501" s="928"/>
      <c r="AF501" s="928"/>
      <c r="AG501" s="928"/>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hidden="1" customHeight="1" x14ac:dyDescent="0.15">
      <c r="A502" s="932">
        <v>4</v>
      </c>
      <c r="B502" s="932">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28"/>
      <c r="AD502" s="928"/>
      <c r="AE502" s="928"/>
      <c r="AF502" s="928"/>
      <c r="AG502" s="928"/>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hidden="1" customHeight="1" x14ac:dyDescent="0.15">
      <c r="A503" s="932">
        <v>5</v>
      </c>
      <c r="B503" s="932">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28"/>
      <c r="AD503" s="928"/>
      <c r="AE503" s="928"/>
      <c r="AF503" s="928"/>
      <c r="AG503" s="928"/>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hidden="1" customHeight="1" x14ac:dyDescent="0.15">
      <c r="A504" s="932">
        <v>6</v>
      </c>
      <c r="B504" s="932">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28"/>
      <c r="AD504" s="928"/>
      <c r="AE504" s="928"/>
      <c r="AF504" s="928"/>
      <c r="AG504" s="928"/>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hidden="1" customHeight="1" x14ac:dyDescent="0.15">
      <c r="A505" s="932">
        <v>7</v>
      </c>
      <c r="B505" s="932">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28"/>
      <c r="AD505" s="928"/>
      <c r="AE505" s="928"/>
      <c r="AF505" s="928"/>
      <c r="AG505" s="928"/>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hidden="1" customHeight="1" x14ac:dyDescent="0.15">
      <c r="A506" s="932">
        <v>8</v>
      </c>
      <c r="B506" s="932">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28"/>
      <c r="AD506" s="928"/>
      <c r="AE506" s="928"/>
      <c r="AF506" s="928"/>
      <c r="AG506" s="928"/>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hidden="1" customHeight="1" x14ac:dyDescent="0.15">
      <c r="A507" s="932">
        <v>9</v>
      </c>
      <c r="B507" s="932">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28"/>
      <c r="AD507" s="928"/>
      <c r="AE507" s="928"/>
      <c r="AF507" s="928"/>
      <c r="AG507" s="928"/>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hidden="1" customHeight="1" x14ac:dyDescent="0.15">
      <c r="A508" s="932">
        <v>10</v>
      </c>
      <c r="B508" s="932">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28"/>
      <c r="AD508" s="928"/>
      <c r="AE508" s="928"/>
      <c r="AF508" s="928"/>
      <c r="AG508" s="928"/>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hidden="1" customHeight="1" x14ac:dyDescent="0.15">
      <c r="A509" s="932">
        <v>11</v>
      </c>
      <c r="B509" s="932">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28"/>
      <c r="AD509" s="928"/>
      <c r="AE509" s="928"/>
      <c r="AF509" s="928"/>
      <c r="AG509" s="928"/>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hidden="1" customHeight="1" x14ac:dyDescent="0.15">
      <c r="A510" s="932">
        <v>12</v>
      </c>
      <c r="B510" s="932">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28"/>
      <c r="AD510" s="928"/>
      <c r="AE510" s="928"/>
      <c r="AF510" s="928"/>
      <c r="AG510" s="928"/>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hidden="1" customHeight="1" x14ac:dyDescent="0.15">
      <c r="A511" s="932">
        <v>13</v>
      </c>
      <c r="B511" s="932">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28"/>
      <c r="AD511" s="928"/>
      <c r="AE511" s="928"/>
      <c r="AF511" s="928"/>
      <c r="AG511" s="928"/>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hidden="1" customHeight="1" x14ac:dyDescent="0.15">
      <c r="A512" s="932">
        <v>14</v>
      </c>
      <c r="B512" s="932">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28"/>
      <c r="AD512" s="928"/>
      <c r="AE512" s="928"/>
      <c r="AF512" s="928"/>
      <c r="AG512" s="928"/>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hidden="1" customHeight="1" x14ac:dyDescent="0.15">
      <c r="A513" s="932">
        <v>15</v>
      </c>
      <c r="B513" s="932">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28"/>
      <c r="AD513" s="928"/>
      <c r="AE513" s="928"/>
      <c r="AF513" s="928"/>
      <c r="AG513" s="928"/>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hidden="1" customHeight="1" x14ac:dyDescent="0.15">
      <c r="A514" s="932">
        <v>16</v>
      </c>
      <c r="B514" s="932">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28"/>
      <c r="AD514" s="928"/>
      <c r="AE514" s="928"/>
      <c r="AF514" s="928"/>
      <c r="AG514" s="928"/>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hidden="1" customHeight="1" x14ac:dyDescent="0.15">
      <c r="A515" s="932">
        <v>17</v>
      </c>
      <c r="B515" s="932">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28"/>
      <c r="AD515" s="928"/>
      <c r="AE515" s="928"/>
      <c r="AF515" s="928"/>
      <c r="AG515" s="928"/>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hidden="1" customHeight="1" x14ac:dyDescent="0.15">
      <c r="A516" s="932">
        <v>18</v>
      </c>
      <c r="B516" s="932">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28"/>
      <c r="AD516" s="928"/>
      <c r="AE516" s="928"/>
      <c r="AF516" s="928"/>
      <c r="AG516" s="928"/>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hidden="1" customHeight="1" x14ac:dyDescent="0.15">
      <c r="A517" s="932">
        <v>19</v>
      </c>
      <c r="B517" s="932">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28"/>
      <c r="AD517" s="928"/>
      <c r="AE517" s="928"/>
      <c r="AF517" s="928"/>
      <c r="AG517" s="928"/>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hidden="1" customHeight="1" x14ac:dyDescent="0.15">
      <c r="A518" s="932">
        <v>20</v>
      </c>
      <c r="B518" s="932">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28"/>
      <c r="AD518" s="928"/>
      <c r="AE518" s="928"/>
      <c r="AF518" s="928"/>
      <c r="AG518" s="928"/>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hidden="1" customHeight="1" x14ac:dyDescent="0.15">
      <c r="A519" s="932">
        <v>21</v>
      </c>
      <c r="B519" s="932">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28"/>
      <c r="AD519" s="928"/>
      <c r="AE519" s="928"/>
      <c r="AF519" s="928"/>
      <c r="AG519" s="928"/>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hidden="1" customHeight="1" x14ac:dyDescent="0.15">
      <c r="A520" s="932">
        <v>22</v>
      </c>
      <c r="B520" s="932">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28"/>
      <c r="AD520" s="928"/>
      <c r="AE520" s="928"/>
      <c r="AF520" s="928"/>
      <c r="AG520" s="928"/>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hidden="1" customHeight="1" x14ac:dyDescent="0.15">
      <c r="A521" s="932">
        <v>23</v>
      </c>
      <c r="B521" s="932">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28"/>
      <c r="AD521" s="928"/>
      <c r="AE521" s="928"/>
      <c r="AF521" s="928"/>
      <c r="AG521" s="928"/>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hidden="1" customHeight="1" x14ac:dyDescent="0.15">
      <c r="A522" s="932">
        <v>24</v>
      </c>
      <c r="B522" s="932">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28"/>
      <c r="AD522" s="928"/>
      <c r="AE522" s="928"/>
      <c r="AF522" s="928"/>
      <c r="AG522" s="928"/>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hidden="1" customHeight="1" x14ac:dyDescent="0.15">
      <c r="A523" s="932">
        <v>25</v>
      </c>
      <c r="B523" s="932">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28"/>
      <c r="AD523" s="928"/>
      <c r="AE523" s="928"/>
      <c r="AF523" s="928"/>
      <c r="AG523" s="928"/>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hidden="1" customHeight="1" x14ac:dyDescent="0.15">
      <c r="A524" s="932">
        <v>26</v>
      </c>
      <c r="B524" s="932">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28"/>
      <c r="AD524" s="928"/>
      <c r="AE524" s="928"/>
      <c r="AF524" s="928"/>
      <c r="AG524" s="928"/>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hidden="1" customHeight="1" x14ac:dyDescent="0.15">
      <c r="A525" s="932">
        <v>27</v>
      </c>
      <c r="B525" s="932">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28"/>
      <c r="AD525" s="928"/>
      <c r="AE525" s="928"/>
      <c r="AF525" s="928"/>
      <c r="AG525" s="928"/>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hidden="1" customHeight="1" x14ac:dyDescent="0.15">
      <c r="A526" s="932">
        <v>28</v>
      </c>
      <c r="B526" s="932">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28"/>
      <c r="AD526" s="928"/>
      <c r="AE526" s="928"/>
      <c r="AF526" s="928"/>
      <c r="AG526" s="928"/>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hidden="1" customHeight="1" x14ac:dyDescent="0.15">
      <c r="A527" s="932">
        <v>29</v>
      </c>
      <c r="B527" s="932">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28"/>
      <c r="AD527" s="928"/>
      <c r="AE527" s="928"/>
      <c r="AF527" s="928"/>
      <c r="AG527" s="928"/>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hidden="1" customHeight="1" x14ac:dyDescent="0.15">
      <c r="A528" s="932">
        <v>30</v>
      </c>
      <c r="B528" s="932">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28"/>
      <c r="AD528" s="928"/>
      <c r="AE528" s="928"/>
      <c r="AF528" s="928"/>
      <c r="AG528" s="928"/>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7"/>
      <c r="B531" s="887"/>
      <c r="C531" s="887" t="s">
        <v>24</v>
      </c>
      <c r="D531" s="887"/>
      <c r="E531" s="887"/>
      <c r="F531" s="887"/>
      <c r="G531" s="887"/>
      <c r="H531" s="887"/>
      <c r="I531" s="887"/>
      <c r="J531" s="930" t="s">
        <v>267</v>
      </c>
      <c r="K531" s="931"/>
      <c r="L531" s="931"/>
      <c r="M531" s="931"/>
      <c r="N531" s="931"/>
      <c r="O531" s="931"/>
      <c r="P531" s="442" t="s">
        <v>25</v>
      </c>
      <c r="Q531" s="442"/>
      <c r="R531" s="442"/>
      <c r="S531" s="442"/>
      <c r="T531" s="442"/>
      <c r="U531" s="442"/>
      <c r="V531" s="442"/>
      <c r="W531" s="442"/>
      <c r="X531" s="442"/>
      <c r="Y531" s="889" t="s">
        <v>307</v>
      </c>
      <c r="Z531" s="890"/>
      <c r="AA531" s="890"/>
      <c r="AB531" s="890"/>
      <c r="AC531" s="930" t="s">
        <v>299</v>
      </c>
      <c r="AD531" s="930"/>
      <c r="AE531" s="930"/>
      <c r="AF531" s="930"/>
      <c r="AG531" s="930"/>
      <c r="AH531" s="889" t="s">
        <v>230</v>
      </c>
      <c r="AI531" s="887"/>
      <c r="AJ531" s="887"/>
      <c r="AK531" s="887"/>
      <c r="AL531" s="887" t="s">
        <v>19</v>
      </c>
      <c r="AM531" s="887"/>
      <c r="AN531" s="887"/>
      <c r="AO531" s="891"/>
      <c r="AP531" s="929" t="s">
        <v>268</v>
      </c>
      <c r="AQ531" s="929"/>
      <c r="AR531" s="929"/>
      <c r="AS531" s="929"/>
      <c r="AT531" s="929"/>
      <c r="AU531" s="929"/>
      <c r="AV531" s="929"/>
      <c r="AW531" s="929"/>
      <c r="AX531" s="929"/>
      <c r="AY531" s="34">
        <f>$AY$529</f>
        <v>0</v>
      </c>
    </row>
    <row r="532" spans="1:51" ht="26.25" hidden="1" customHeight="1" x14ac:dyDescent="0.15">
      <c r="A532" s="932">
        <v>1</v>
      </c>
      <c r="B532" s="932">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28"/>
      <c r="AD532" s="928"/>
      <c r="AE532" s="928"/>
      <c r="AF532" s="928"/>
      <c r="AG532" s="928"/>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hidden="1" customHeight="1" x14ac:dyDescent="0.15">
      <c r="A533" s="932">
        <v>2</v>
      </c>
      <c r="B533" s="932">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28"/>
      <c r="AD533" s="928"/>
      <c r="AE533" s="928"/>
      <c r="AF533" s="928"/>
      <c r="AG533" s="928"/>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hidden="1" customHeight="1" x14ac:dyDescent="0.15">
      <c r="A534" s="932">
        <v>3</v>
      </c>
      <c r="B534" s="932">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28"/>
      <c r="AD534" s="928"/>
      <c r="AE534" s="928"/>
      <c r="AF534" s="928"/>
      <c r="AG534" s="928"/>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hidden="1" customHeight="1" x14ac:dyDescent="0.15">
      <c r="A535" s="932">
        <v>4</v>
      </c>
      <c r="B535" s="932">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28"/>
      <c r="AD535" s="928"/>
      <c r="AE535" s="928"/>
      <c r="AF535" s="928"/>
      <c r="AG535" s="928"/>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hidden="1" customHeight="1" x14ac:dyDescent="0.15">
      <c r="A536" s="932">
        <v>5</v>
      </c>
      <c r="B536" s="932">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28"/>
      <c r="AD536" s="928"/>
      <c r="AE536" s="928"/>
      <c r="AF536" s="928"/>
      <c r="AG536" s="928"/>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hidden="1" customHeight="1" x14ac:dyDescent="0.15">
      <c r="A537" s="932">
        <v>6</v>
      </c>
      <c r="B537" s="932">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28"/>
      <c r="AD537" s="928"/>
      <c r="AE537" s="928"/>
      <c r="AF537" s="928"/>
      <c r="AG537" s="928"/>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hidden="1" customHeight="1" x14ac:dyDescent="0.15">
      <c r="A538" s="932">
        <v>7</v>
      </c>
      <c r="B538" s="932">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28"/>
      <c r="AD538" s="928"/>
      <c r="AE538" s="928"/>
      <c r="AF538" s="928"/>
      <c r="AG538" s="928"/>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hidden="1" customHeight="1" x14ac:dyDescent="0.15">
      <c r="A539" s="932">
        <v>8</v>
      </c>
      <c r="B539" s="932">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28"/>
      <c r="AD539" s="928"/>
      <c r="AE539" s="928"/>
      <c r="AF539" s="928"/>
      <c r="AG539" s="928"/>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hidden="1" customHeight="1" x14ac:dyDescent="0.15">
      <c r="A540" s="932">
        <v>9</v>
      </c>
      <c r="B540" s="932">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28"/>
      <c r="AD540" s="928"/>
      <c r="AE540" s="928"/>
      <c r="AF540" s="928"/>
      <c r="AG540" s="928"/>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hidden="1" customHeight="1" x14ac:dyDescent="0.15">
      <c r="A541" s="932">
        <v>10</v>
      </c>
      <c r="B541" s="932">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28"/>
      <c r="AD541" s="928"/>
      <c r="AE541" s="928"/>
      <c r="AF541" s="928"/>
      <c r="AG541" s="928"/>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hidden="1" customHeight="1" x14ac:dyDescent="0.15">
      <c r="A542" s="932">
        <v>11</v>
      </c>
      <c r="B542" s="932">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28"/>
      <c r="AD542" s="928"/>
      <c r="AE542" s="928"/>
      <c r="AF542" s="928"/>
      <c r="AG542" s="928"/>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hidden="1" customHeight="1" x14ac:dyDescent="0.15">
      <c r="A543" s="932">
        <v>12</v>
      </c>
      <c r="B543" s="932">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28"/>
      <c r="AD543" s="928"/>
      <c r="AE543" s="928"/>
      <c r="AF543" s="928"/>
      <c r="AG543" s="928"/>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hidden="1" customHeight="1" x14ac:dyDescent="0.15">
      <c r="A544" s="932">
        <v>13</v>
      </c>
      <c r="B544" s="932">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28"/>
      <c r="AD544" s="928"/>
      <c r="AE544" s="928"/>
      <c r="AF544" s="928"/>
      <c r="AG544" s="928"/>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hidden="1" customHeight="1" x14ac:dyDescent="0.15">
      <c r="A545" s="932">
        <v>14</v>
      </c>
      <c r="B545" s="932">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28"/>
      <c r="AD545" s="928"/>
      <c r="AE545" s="928"/>
      <c r="AF545" s="928"/>
      <c r="AG545" s="928"/>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hidden="1" customHeight="1" x14ac:dyDescent="0.15">
      <c r="A546" s="932">
        <v>15</v>
      </c>
      <c r="B546" s="932">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28"/>
      <c r="AD546" s="928"/>
      <c r="AE546" s="928"/>
      <c r="AF546" s="928"/>
      <c r="AG546" s="928"/>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hidden="1" customHeight="1" x14ac:dyDescent="0.15">
      <c r="A547" s="932">
        <v>16</v>
      </c>
      <c r="B547" s="932">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28"/>
      <c r="AD547" s="928"/>
      <c r="AE547" s="928"/>
      <c r="AF547" s="928"/>
      <c r="AG547" s="928"/>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hidden="1" customHeight="1" x14ac:dyDescent="0.15">
      <c r="A548" s="932">
        <v>17</v>
      </c>
      <c r="B548" s="932">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28"/>
      <c r="AD548" s="928"/>
      <c r="AE548" s="928"/>
      <c r="AF548" s="928"/>
      <c r="AG548" s="928"/>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hidden="1" customHeight="1" x14ac:dyDescent="0.15">
      <c r="A549" s="932">
        <v>18</v>
      </c>
      <c r="B549" s="932">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28"/>
      <c r="AD549" s="928"/>
      <c r="AE549" s="928"/>
      <c r="AF549" s="928"/>
      <c r="AG549" s="928"/>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hidden="1" customHeight="1" x14ac:dyDescent="0.15">
      <c r="A550" s="932">
        <v>19</v>
      </c>
      <c r="B550" s="932">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28"/>
      <c r="AD550" s="928"/>
      <c r="AE550" s="928"/>
      <c r="AF550" s="928"/>
      <c r="AG550" s="928"/>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hidden="1" customHeight="1" x14ac:dyDescent="0.15">
      <c r="A551" s="932">
        <v>20</v>
      </c>
      <c r="B551" s="932">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28"/>
      <c r="AD551" s="928"/>
      <c r="AE551" s="928"/>
      <c r="AF551" s="928"/>
      <c r="AG551" s="928"/>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hidden="1" customHeight="1" x14ac:dyDescent="0.15">
      <c r="A552" s="932">
        <v>21</v>
      </c>
      <c r="B552" s="932">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28"/>
      <c r="AD552" s="928"/>
      <c r="AE552" s="928"/>
      <c r="AF552" s="928"/>
      <c r="AG552" s="928"/>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hidden="1" customHeight="1" x14ac:dyDescent="0.15">
      <c r="A553" s="932">
        <v>22</v>
      </c>
      <c r="B553" s="932">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28"/>
      <c r="AD553" s="928"/>
      <c r="AE553" s="928"/>
      <c r="AF553" s="928"/>
      <c r="AG553" s="928"/>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hidden="1" customHeight="1" x14ac:dyDescent="0.15">
      <c r="A554" s="932">
        <v>23</v>
      </c>
      <c r="B554" s="932">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28"/>
      <c r="AD554" s="928"/>
      <c r="AE554" s="928"/>
      <c r="AF554" s="928"/>
      <c r="AG554" s="928"/>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hidden="1" customHeight="1" x14ac:dyDescent="0.15">
      <c r="A555" s="932">
        <v>24</v>
      </c>
      <c r="B555" s="932">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28"/>
      <c r="AD555" s="928"/>
      <c r="AE555" s="928"/>
      <c r="AF555" s="928"/>
      <c r="AG555" s="928"/>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hidden="1" customHeight="1" x14ac:dyDescent="0.15">
      <c r="A556" s="932">
        <v>25</v>
      </c>
      <c r="B556" s="932">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28"/>
      <c r="AD556" s="928"/>
      <c r="AE556" s="928"/>
      <c r="AF556" s="928"/>
      <c r="AG556" s="928"/>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hidden="1" customHeight="1" x14ac:dyDescent="0.15">
      <c r="A557" s="932">
        <v>26</v>
      </c>
      <c r="B557" s="932">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28"/>
      <c r="AD557" s="928"/>
      <c r="AE557" s="928"/>
      <c r="AF557" s="928"/>
      <c r="AG557" s="928"/>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hidden="1" customHeight="1" x14ac:dyDescent="0.15">
      <c r="A558" s="932">
        <v>27</v>
      </c>
      <c r="B558" s="932">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28"/>
      <c r="AD558" s="928"/>
      <c r="AE558" s="928"/>
      <c r="AF558" s="928"/>
      <c r="AG558" s="928"/>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hidden="1" customHeight="1" x14ac:dyDescent="0.15">
      <c r="A559" s="932">
        <v>28</v>
      </c>
      <c r="B559" s="932">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28"/>
      <c r="AD559" s="928"/>
      <c r="AE559" s="928"/>
      <c r="AF559" s="928"/>
      <c r="AG559" s="928"/>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hidden="1" customHeight="1" x14ac:dyDescent="0.15">
      <c r="A560" s="932">
        <v>29</v>
      </c>
      <c r="B560" s="932">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28"/>
      <c r="AD560" s="928"/>
      <c r="AE560" s="928"/>
      <c r="AF560" s="928"/>
      <c r="AG560" s="928"/>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hidden="1" customHeight="1" x14ac:dyDescent="0.15">
      <c r="A561" s="932">
        <v>30</v>
      </c>
      <c r="B561" s="932">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28"/>
      <c r="AD561" s="928"/>
      <c r="AE561" s="928"/>
      <c r="AF561" s="928"/>
      <c r="AG561" s="928"/>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7"/>
      <c r="B564" s="887"/>
      <c r="C564" s="887" t="s">
        <v>24</v>
      </c>
      <c r="D564" s="887"/>
      <c r="E564" s="887"/>
      <c r="F564" s="887"/>
      <c r="G564" s="887"/>
      <c r="H564" s="887"/>
      <c r="I564" s="887"/>
      <c r="J564" s="930" t="s">
        <v>267</v>
      </c>
      <c r="K564" s="931"/>
      <c r="L564" s="931"/>
      <c r="M564" s="931"/>
      <c r="N564" s="931"/>
      <c r="O564" s="931"/>
      <c r="P564" s="442" t="s">
        <v>25</v>
      </c>
      <c r="Q564" s="442"/>
      <c r="R564" s="442"/>
      <c r="S564" s="442"/>
      <c r="T564" s="442"/>
      <c r="U564" s="442"/>
      <c r="V564" s="442"/>
      <c r="W564" s="442"/>
      <c r="X564" s="442"/>
      <c r="Y564" s="889" t="s">
        <v>307</v>
      </c>
      <c r="Z564" s="890"/>
      <c r="AA564" s="890"/>
      <c r="AB564" s="890"/>
      <c r="AC564" s="930" t="s">
        <v>299</v>
      </c>
      <c r="AD564" s="930"/>
      <c r="AE564" s="930"/>
      <c r="AF564" s="930"/>
      <c r="AG564" s="930"/>
      <c r="AH564" s="889" t="s">
        <v>230</v>
      </c>
      <c r="AI564" s="887"/>
      <c r="AJ564" s="887"/>
      <c r="AK564" s="887"/>
      <c r="AL564" s="887" t="s">
        <v>19</v>
      </c>
      <c r="AM564" s="887"/>
      <c r="AN564" s="887"/>
      <c r="AO564" s="891"/>
      <c r="AP564" s="929" t="s">
        <v>268</v>
      </c>
      <c r="AQ564" s="929"/>
      <c r="AR564" s="929"/>
      <c r="AS564" s="929"/>
      <c r="AT564" s="929"/>
      <c r="AU564" s="929"/>
      <c r="AV564" s="929"/>
      <c r="AW564" s="929"/>
      <c r="AX564" s="929"/>
      <c r="AY564" s="34">
        <f>$AY$562</f>
        <v>0</v>
      </c>
    </row>
    <row r="565" spans="1:51" ht="26.25" hidden="1" customHeight="1" x14ac:dyDescent="0.15">
      <c r="A565" s="932">
        <v>1</v>
      </c>
      <c r="B565" s="932">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28"/>
      <c r="AD565" s="928"/>
      <c r="AE565" s="928"/>
      <c r="AF565" s="928"/>
      <c r="AG565" s="928"/>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hidden="1" customHeight="1" x14ac:dyDescent="0.15">
      <c r="A566" s="932">
        <v>2</v>
      </c>
      <c r="B566" s="932">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28"/>
      <c r="AD566" s="928"/>
      <c r="AE566" s="928"/>
      <c r="AF566" s="928"/>
      <c r="AG566" s="928"/>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hidden="1" customHeight="1" x14ac:dyDescent="0.15">
      <c r="A567" s="932">
        <v>3</v>
      </c>
      <c r="B567" s="932">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28"/>
      <c r="AD567" s="928"/>
      <c r="AE567" s="928"/>
      <c r="AF567" s="928"/>
      <c r="AG567" s="928"/>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hidden="1" customHeight="1" x14ac:dyDescent="0.15">
      <c r="A568" s="932">
        <v>4</v>
      </c>
      <c r="B568" s="932">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28"/>
      <c r="AD568" s="928"/>
      <c r="AE568" s="928"/>
      <c r="AF568" s="928"/>
      <c r="AG568" s="928"/>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hidden="1" customHeight="1" x14ac:dyDescent="0.15">
      <c r="A569" s="932">
        <v>5</v>
      </c>
      <c r="B569" s="932">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28"/>
      <c r="AD569" s="928"/>
      <c r="AE569" s="928"/>
      <c r="AF569" s="928"/>
      <c r="AG569" s="928"/>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hidden="1" customHeight="1" x14ac:dyDescent="0.15">
      <c r="A570" s="932">
        <v>6</v>
      </c>
      <c r="B570" s="932">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28"/>
      <c r="AD570" s="928"/>
      <c r="AE570" s="928"/>
      <c r="AF570" s="928"/>
      <c r="AG570" s="928"/>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hidden="1" customHeight="1" x14ac:dyDescent="0.15">
      <c r="A571" s="932">
        <v>7</v>
      </c>
      <c r="B571" s="932">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28"/>
      <c r="AD571" s="928"/>
      <c r="AE571" s="928"/>
      <c r="AF571" s="928"/>
      <c r="AG571" s="928"/>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hidden="1" customHeight="1" x14ac:dyDescent="0.15">
      <c r="A572" s="932">
        <v>8</v>
      </c>
      <c r="B572" s="932">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28"/>
      <c r="AD572" s="928"/>
      <c r="AE572" s="928"/>
      <c r="AF572" s="928"/>
      <c r="AG572" s="928"/>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hidden="1" customHeight="1" x14ac:dyDescent="0.15">
      <c r="A573" s="932">
        <v>9</v>
      </c>
      <c r="B573" s="932">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28"/>
      <c r="AD573" s="928"/>
      <c r="AE573" s="928"/>
      <c r="AF573" s="928"/>
      <c r="AG573" s="928"/>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hidden="1" customHeight="1" x14ac:dyDescent="0.15">
      <c r="A574" s="932">
        <v>10</v>
      </c>
      <c r="B574" s="932">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28"/>
      <c r="AD574" s="928"/>
      <c r="AE574" s="928"/>
      <c r="AF574" s="928"/>
      <c r="AG574" s="928"/>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hidden="1" customHeight="1" x14ac:dyDescent="0.15">
      <c r="A575" s="932">
        <v>11</v>
      </c>
      <c r="B575" s="932">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28"/>
      <c r="AD575" s="928"/>
      <c r="AE575" s="928"/>
      <c r="AF575" s="928"/>
      <c r="AG575" s="928"/>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hidden="1" customHeight="1" x14ac:dyDescent="0.15">
      <c r="A576" s="932">
        <v>12</v>
      </c>
      <c r="B576" s="932">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28"/>
      <c r="AD576" s="928"/>
      <c r="AE576" s="928"/>
      <c r="AF576" s="928"/>
      <c r="AG576" s="928"/>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hidden="1" customHeight="1" x14ac:dyDescent="0.15">
      <c r="A577" s="932">
        <v>13</v>
      </c>
      <c r="B577" s="932">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28"/>
      <c r="AD577" s="928"/>
      <c r="AE577" s="928"/>
      <c r="AF577" s="928"/>
      <c r="AG577" s="928"/>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hidden="1" customHeight="1" x14ac:dyDescent="0.15">
      <c r="A578" s="932">
        <v>14</v>
      </c>
      <c r="B578" s="932">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28"/>
      <c r="AD578" s="928"/>
      <c r="AE578" s="928"/>
      <c r="AF578" s="928"/>
      <c r="AG578" s="928"/>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hidden="1" customHeight="1" x14ac:dyDescent="0.15">
      <c r="A579" s="932">
        <v>15</v>
      </c>
      <c r="B579" s="932">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28"/>
      <c r="AD579" s="928"/>
      <c r="AE579" s="928"/>
      <c r="AF579" s="928"/>
      <c r="AG579" s="928"/>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hidden="1" customHeight="1" x14ac:dyDescent="0.15">
      <c r="A580" s="932">
        <v>16</v>
      </c>
      <c r="B580" s="932">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28"/>
      <c r="AD580" s="928"/>
      <c r="AE580" s="928"/>
      <c r="AF580" s="928"/>
      <c r="AG580" s="928"/>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hidden="1" customHeight="1" x14ac:dyDescent="0.15">
      <c r="A581" s="932">
        <v>17</v>
      </c>
      <c r="B581" s="932">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28"/>
      <c r="AD581" s="928"/>
      <c r="AE581" s="928"/>
      <c r="AF581" s="928"/>
      <c r="AG581" s="928"/>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hidden="1" customHeight="1" x14ac:dyDescent="0.15">
      <c r="A582" s="932">
        <v>18</v>
      </c>
      <c r="B582" s="932">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28"/>
      <c r="AD582" s="928"/>
      <c r="AE582" s="928"/>
      <c r="AF582" s="928"/>
      <c r="AG582" s="928"/>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hidden="1" customHeight="1" x14ac:dyDescent="0.15">
      <c r="A583" s="932">
        <v>19</v>
      </c>
      <c r="B583" s="932">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28"/>
      <c r="AD583" s="928"/>
      <c r="AE583" s="928"/>
      <c r="AF583" s="928"/>
      <c r="AG583" s="928"/>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hidden="1" customHeight="1" x14ac:dyDescent="0.15">
      <c r="A584" s="932">
        <v>20</v>
      </c>
      <c r="B584" s="932">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28"/>
      <c r="AD584" s="928"/>
      <c r="AE584" s="928"/>
      <c r="AF584" s="928"/>
      <c r="AG584" s="928"/>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hidden="1" customHeight="1" x14ac:dyDescent="0.15">
      <c r="A585" s="932">
        <v>21</v>
      </c>
      <c r="B585" s="932">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28"/>
      <c r="AD585" s="928"/>
      <c r="AE585" s="928"/>
      <c r="AF585" s="928"/>
      <c r="AG585" s="928"/>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hidden="1" customHeight="1" x14ac:dyDescent="0.15">
      <c r="A586" s="932">
        <v>22</v>
      </c>
      <c r="B586" s="932">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28"/>
      <c r="AD586" s="928"/>
      <c r="AE586" s="928"/>
      <c r="AF586" s="928"/>
      <c r="AG586" s="928"/>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hidden="1" customHeight="1" x14ac:dyDescent="0.15">
      <c r="A587" s="932">
        <v>23</v>
      </c>
      <c r="B587" s="932">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28"/>
      <c r="AD587" s="928"/>
      <c r="AE587" s="928"/>
      <c r="AF587" s="928"/>
      <c r="AG587" s="928"/>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hidden="1" customHeight="1" x14ac:dyDescent="0.15">
      <c r="A588" s="932">
        <v>24</v>
      </c>
      <c r="B588" s="932">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28"/>
      <c r="AD588" s="928"/>
      <c r="AE588" s="928"/>
      <c r="AF588" s="928"/>
      <c r="AG588" s="928"/>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hidden="1" customHeight="1" x14ac:dyDescent="0.15">
      <c r="A589" s="932">
        <v>25</v>
      </c>
      <c r="B589" s="932">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28"/>
      <c r="AD589" s="928"/>
      <c r="AE589" s="928"/>
      <c r="AF589" s="928"/>
      <c r="AG589" s="928"/>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hidden="1" customHeight="1" x14ac:dyDescent="0.15">
      <c r="A590" s="932">
        <v>26</v>
      </c>
      <c r="B590" s="932">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28"/>
      <c r="AD590" s="928"/>
      <c r="AE590" s="928"/>
      <c r="AF590" s="928"/>
      <c r="AG590" s="928"/>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hidden="1" customHeight="1" x14ac:dyDescent="0.15">
      <c r="A591" s="932">
        <v>27</v>
      </c>
      <c r="B591" s="932">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28"/>
      <c r="AD591" s="928"/>
      <c r="AE591" s="928"/>
      <c r="AF591" s="928"/>
      <c r="AG591" s="928"/>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hidden="1" customHeight="1" x14ac:dyDescent="0.15">
      <c r="A592" s="932">
        <v>28</v>
      </c>
      <c r="B592" s="932">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28"/>
      <c r="AD592" s="928"/>
      <c r="AE592" s="928"/>
      <c r="AF592" s="928"/>
      <c r="AG592" s="928"/>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hidden="1" customHeight="1" x14ac:dyDescent="0.15">
      <c r="A593" s="932">
        <v>29</v>
      </c>
      <c r="B593" s="932">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28"/>
      <c r="AD593" s="928"/>
      <c r="AE593" s="928"/>
      <c r="AF593" s="928"/>
      <c r="AG593" s="928"/>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hidden="1" customHeight="1" x14ac:dyDescent="0.15">
      <c r="A594" s="932">
        <v>30</v>
      </c>
      <c r="B594" s="932">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28"/>
      <c r="AD594" s="928"/>
      <c r="AE594" s="928"/>
      <c r="AF594" s="928"/>
      <c r="AG594" s="928"/>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7"/>
      <c r="B597" s="887"/>
      <c r="C597" s="887" t="s">
        <v>24</v>
      </c>
      <c r="D597" s="887"/>
      <c r="E597" s="887"/>
      <c r="F597" s="887"/>
      <c r="G597" s="887"/>
      <c r="H597" s="887"/>
      <c r="I597" s="887"/>
      <c r="J597" s="930" t="s">
        <v>267</v>
      </c>
      <c r="K597" s="931"/>
      <c r="L597" s="931"/>
      <c r="M597" s="931"/>
      <c r="N597" s="931"/>
      <c r="O597" s="931"/>
      <c r="P597" s="442" t="s">
        <v>25</v>
      </c>
      <c r="Q597" s="442"/>
      <c r="R597" s="442"/>
      <c r="S597" s="442"/>
      <c r="T597" s="442"/>
      <c r="U597" s="442"/>
      <c r="V597" s="442"/>
      <c r="W597" s="442"/>
      <c r="X597" s="442"/>
      <c r="Y597" s="889" t="s">
        <v>307</v>
      </c>
      <c r="Z597" s="890"/>
      <c r="AA597" s="890"/>
      <c r="AB597" s="890"/>
      <c r="AC597" s="930" t="s">
        <v>299</v>
      </c>
      <c r="AD597" s="930"/>
      <c r="AE597" s="930"/>
      <c r="AF597" s="930"/>
      <c r="AG597" s="930"/>
      <c r="AH597" s="889" t="s">
        <v>230</v>
      </c>
      <c r="AI597" s="887"/>
      <c r="AJ597" s="887"/>
      <c r="AK597" s="887"/>
      <c r="AL597" s="887" t="s">
        <v>19</v>
      </c>
      <c r="AM597" s="887"/>
      <c r="AN597" s="887"/>
      <c r="AO597" s="891"/>
      <c r="AP597" s="929" t="s">
        <v>268</v>
      </c>
      <c r="AQ597" s="929"/>
      <c r="AR597" s="929"/>
      <c r="AS597" s="929"/>
      <c r="AT597" s="929"/>
      <c r="AU597" s="929"/>
      <c r="AV597" s="929"/>
      <c r="AW597" s="929"/>
      <c r="AX597" s="929"/>
      <c r="AY597" s="34">
        <f>$AY$595</f>
        <v>0</v>
      </c>
    </row>
    <row r="598" spans="1:51" ht="26.25" hidden="1" customHeight="1" x14ac:dyDescent="0.15">
      <c r="A598" s="932">
        <v>1</v>
      </c>
      <c r="B598" s="932">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28"/>
      <c r="AD598" s="928"/>
      <c r="AE598" s="928"/>
      <c r="AF598" s="928"/>
      <c r="AG598" s="928"/>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hidden="1" customHeight="1" x14ac:dyDescent="0.15">
      <c r="A599" s="932">
        <v>2</v>
      </c>
      <c r="B599" s="932">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28"/>
      <c r="AD599" s="928"/>
      <c r="AE599" s="928"/>
      <c r="AF599" s="928"/>
      <c r="AG599" s="928"/>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hidden="1" customHeight="1" x14ac:dyDescent="0.15">
      <c r="A600" s="932">
        <v>3</v>
      </c>
      <c r="B600" s="932">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28"/>
      <c r="AD600" s="928"/>
      <c r="AE600" s="928"/>
      <c r="AF600" s="928"/>
      <c r="AG600" s="928"/>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hidden="1" customHeight="1" x14ac:dyDescent="0.15">
      <c r="A601" s="932">
        <v>4</v>
      </c>
      <c r="B601" s="932">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28"/>
      <c r="AD601" s="928"/>
      <c r="AE601" s="928"/>
      <c r="AF601" s="928"/>
      <c r="AG601" s="928"/>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hidden="1" customHeight="1" x14ac:dyDescent="0.15">
      <c r="A602" s="932">
        <v>5</v>
      </c>
      <c r="B602" s="932">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28"/>
      <c r="AD602" s="928"/>
      <c r="AE602" s="928"/>
      <c r="AF602" s="928"/>
      <c r="AG602" s="928"/>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hidden="1" customHeight="1" x14ac:dyDescent="0.15">
      <c r="A603" s="932">
        <v>6</v>
      </c>
      <c r="B603" s="932">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28"/>
      <c r="AD603" s="928"/>
      <c r="AE603" s="928"/>
      <c r="AF603" s="928"/>
      <c r="AG603" s="928"/>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hidden="1" customHeight="1" x14ac:dyDescent="0.15">
      <c r="A604" s="932">
        <v>7</v>
      </c>
      <c r="B604" s="932">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28"/>
      <c r="AD604" s="928"/>
      <c r="AE604" s="928"/>
      <c r="AF604" s="928"/>
      <c r="AG604" s="928"/>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hidden="1" customHeight="1" x14ac:dyDescent="0.15">
      <c r="A605" s="932">
        <v>8</v>
      </c>
      <c r="B605" s="932">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28"/>
      <c r="AD605" s="928"/>
      <c r="AE605" s="928"/>
      <c r="AF605" s="928"/>
      <c r="AG605" s="928"/>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hidden="1" customHeight="1" x14ac:dyDescent="0.15">
      <c r="A606" s="932">
        <v>9</v>
      </c>
      <c r="B606" s="932">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28"/>
      <c r="AD606" s="928"/>
      <c r="AE606" s="928"/>
      <c r="AF606" s="928"/>
      <c r="AG606" s="928"/>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hidden="1" customHeight="1" x14ac:dyDescent="0.15">
      <c r="A607" s="932">
        <v>10</v>
      </c>
      <c r="B607" s="932">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28"/>
      <c r="AD607" s="928"/>
      <c r="AE607" s="928"/>
      <c r="AF607" s="928"/>
      <c r="AG607" s="928"/>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hidden="1" customHeight="1" x14ac:dyDescent="0.15">
      <c r="A608" s="932">
        <v>11</v>
      </c>
      <c r="B608" s="932">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28"/>
      <c r="AD608" s="928"/>
      <c r="AE608" s="928"/>
      <c r="AF608" s="928"/>
      <c r="AG608" s="928"/>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hidden="1" customHeight="1" x14ac:dyDescent="0.15">
      <c r="A609" s="932">
        <v>12</v>
      </c>
      <c r="B609" s="932">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28"/>
      <c r="AD609" s="928"/>
      <c r="AE609" s="928"/>
      <c r="AF609" s="928"/>
      <c r="AG609" s="928"/>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hidden="1" customHeight="1" x14ac:dyDescent="0.15">
      <c r="A610" s="932">
        <v>13</v>
      </c>
      <c r="B610" s="932">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28"/>
      <c r="AD610" s="928"/>
      <c r="AE610" s="928"/>
      <c r="AF610" s="928"/>
      <c r="AG610" s="928"/>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hidden="1" customHeight="1" x14ac:dyDescent="0.15">
      <c r="A611" s="932">
        <v>14</v>
      </c>
      <c r="B611" s="932">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28"/>
      <c r="AD611" s="928"/>
      <c r="AE611" s="928"/>
      <c r="AF611" s="928"/>
      <c r="AG611" s="928"/>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hidden="1" customHeight="1" x14ac:dyDescent="0.15">
      <c r="A612" s="932">
        <v>15</v>
      </c>
      <c r="B612" s="932">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28"/>
      <c r="AD612" s="928"/>
      <c r="AE612" s="928"/>
      <c r="AF612" s="928"/>
      <c r="AG612" s="928"/>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hidden="1" customHeight="1" x14ac:dyDescent="0.15">
      <c r="A613" s="932">
        <v>16</v>
      </c>
      <c r="B613" s="932">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28"/>
      <c r="AD613" s="928"/>
      <c r="AE613" s="928"/>
      <c r="AF613" s="928"/>
      <c r="AG613" s="928"/>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hidden="1" customHeight="1" x14ac:dyDescent="0.15">
      <c r="A614" s="932">
        <v>17</v>
      </c>
      <c r="B614" s="932">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28"/>
      <c r="AD614" s="928"/>
      <c r="AE614" s="928"/>
      <c r="AF614" s="928"/>
      <c r="AG614" s="928"/>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hidden="1" customHeight="1" x14ac:dyDescent="0.15">
      <c r="A615" s="932">
        <v>18</v>
      </c>
      <c r="B615" s="932">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28"/>
      <c r="AD615" s="928"/>
      <c r="AE615" s="928"/>
      <c r="AF615" s="928"/>
      <c r="AG615" s="928"/>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hidden="1" customHeight="1" x14ac:dyDescent="0.15">
      <c r="A616" s="932">
        <v>19</v>
      </c>
      <c r="B616" s="932">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28"/>
      <c r="AD616" s="928"/>
      <c r="AE616" s="928"/>
      <c r="AF616" s="928"/>
      <c r="AG616" s="928"/>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hidden="1" customHeight="1" x14ac:dyDescent="0.15">
      <c r="A617" s="932">
        <v>20</v>
      </c>
      <c r="B617" s="932">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28"/>
      <c r="AD617" s="928"/>
      <c r="AE617" s="928"/>
      <c r="AF617" s="928"/>
      <c r="AG617" s="928"/>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hidden="1" customHeight="1" x14ac:dyDescent="0.15">
      <c r="A618" s="932">
        <v>21</v>
      </c>
      <c r="B618" s="932">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28"/>
      <c r="AD618" s="928"/>
      <c r="AE618" s="928"/>
      <c r="AF618" s="928"/>
      <c r="AG618" s="928"/>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hidden="1" customHeight="1" x14ac:dyDescent="0.15">
      <c r="A619" s="932">
        <v>22</v>
      </c>
      <c r="B619" s="932">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28"/>
      <c r="AD619" s="928"/>
      <c r="AE619" s="928"/>
      <c r="AF619" s="928"/>
      <c r="AG619" s="928"/>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hidden="1" customHeight="1" x14ac:dyDescent="0.15">
      <c r="A620" s="932">
        <v>23</v>
      </c>
      <c r="B620" s="932">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28"/>
      <c r="AD620" s="928"/>
      <c r="AE620" s="928"/>
      <c r="AF620" s="928"/>
      <c r="AG620" s="928"/>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hidden="1" customHeight="1" x14ac:dyDescent="0.15">
      <c r="A621" s="932">
        <v>24</v>
      </c>
      <c r="B621" s="932">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28"/>
      <c r="AD621" s="928"/>
      <c r="AE621" s="928"/>
      <c r="AF621" s="928"/>
      <c r="AG621" s="928"/>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hidden="1" customHeight="1" x14ac:dyDescent="0.15">
      <c r="A622" s="932">
        <v>25</v>
      </c>
      <c r="B622" s="932">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28"/>
      <c r="AD622" s="928"/>
      <c r="AE622" s="928"/>
      <c r="AF622" s="928"/>
      <c r="AG622" s="928"/>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hidden="1" customHeight="1" x14ac:dyDescent="0.15">
      <c r="A623" s="932">
        <v>26</v>
      </c>
      <c r="B623" s="932">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28"/>
      <c r="AD623" s="928"/>
      <c r="AE623" s="928"/>
      <c r="AF623" s="928"/>
      <c r="AG623" s="928"/>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hidden="1" customHeight="1" x14ac:dyDescent="0.15">
      <c r="A624" s="932">
        <v>27</v>
      </c>
      <c r="B624" s="932">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28"/>
      <c r="AD624" s="928"/>
      <c r="AE624" s="928"/>
      <c r="AF624" s="928"/>
      <c r="AG624" s="928"/>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hidden="1" customHeight="1" x14ac:dyDescent="0.15">
      <c r="A625" s="932">
        <v>28</v>
      </c>
      <c r="B625" s="932">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28"/>
      <c r="AD625" s="928"/>
      <c r="AE625" s="928"/>
      <c r="AF625" s="928"/>
      <c r="AG625" s="928"/>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hidden="1" customHeight="1" x14ac:dyDescent="0.15">
      <c r="A626" s="932">
        <v>29</v>
      </c>
      <c r="B626" s="932">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28"/>
      <c r="AD626" s="928"/>
      <c r="AE626" s="928"/>
      <c r="AF626" s="928"/>
      <c r="AG626" s="928"/>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hidden="1" customHeight="1" x14ac:dyDescent="0.15">
      <c r="A627" s="932">
        <v>30</v>
      </c>
      <c r="B627" s="932">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28"/>
      <c r="AD627" s="928"/>
      <c r="AE627" s="928"/>
      <c r="AF627" s="928"/>
      <c r="AG627" s="928"/>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7"/>
      <c r="B630" s="887"/>
      <c r="C630" s="887" t="s">
        <v>24</v>
      </c>
      <c r="D630" s="887"/>
      <c r="E630" s="887"/>
      <c r="F630" s="887"/>
      <c r="G630" s="887"/>
      <c r="H630" s="887"/>
      <c r="I630" s="887"/>
      <c r="J630" s="930" t="s">
        <v>267</v>
      </c>
      <c r="K630" s="931"/>
      <c r="L630" s="931"/>
      <c r="M630" s="931"/>
      <c r="N630" s="931"/>
      <c r="O630" s="931"/>
      <c r="P630" s="442" t="s">
        <v>25</v>
      </c>
      <c r="Q630" s="442"/>
      <c r="R630" s="442"/>
      <c r="S630" s="442"/>
      <c r="T630" s="442"/>
      <c r="U630" s="442"/>
      <c r="V630" s="442"/>
      <c r="W630" s="442"/>
      <c r="X630" s="442"/>
      <c r="Y630" s="889" t="s">
        <v>307</v>
      </c>
      <c r="Z630" s="890"/>
      <c r="AA630" s="890"/>
      <c r="AB630" s="890"/>
      <c r="AC630" s="930" t="s">
        <v>299</v>
      </c>
      <c r="AD630" s="930"/>
      <c r="AE630" s="930"/>
      <c r="AF630" s="930"/>
      <c r="AG630" s="930"/>
      <c r="AH630" s="889" t="s">
        <v>230</v>
      </c>
      <c r="AI630" s="887"/>
      <c r="AJ630" s="887"/>
      <c r="AK630" s="887"/>
      <c r="AL630" s="887" t="s">
        <v>19</v>
      </c>
      <c r="AM630" s="887"/>
      <c r="AN630" s="887"/>
      <c r="AO630" s="891"/>
      <c r="AP630" s="929" t="s">
        <v>268</v>
      </c>
      <c r="AQ630" s="929"/>
      <c r="AR630" s="929"/>
      <c r="AS630" s="929"/>
      <c r="AT630" s="929"/>
      <c r="AU630" s="929"/>
      <c r="AV630" s="929"/>
      <c r="AW630" s="929"/>
      <c r="AX630" s="929"/>
      <c r="AY630" s="34">
        <f>$AY$628</f>
        <v>0</v>
      </c>
    </row>
    <row r="631" spans="1:51" ht="26.25" hidden="1" customHeight="1" x14ac:dyDescent="0.15">
      <c r="A631" s="932">
        <v>1</v>
      </c>
      <c r="B631" s="932">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28"/>
      <c r="AD631" s="928"/>
      <c r="AE631" s="928"/>
      <c r="AF631" s="928"/>
      <c r="AG631" s="928"/>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hidden="1" customHeight="1" x14ac:dyDescent="0.15">
      <c r="A632" s="932">
        <v>2</v>
      </c>
      <c r="B632" s="932">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28"/>
      <c r="AD632" s="928"/>
      <c r="AE632" s="928"/>
      <c r="AF632" s="928"/>
      <c r="AG632" s="928"/>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hidden="1" customHeight="1" x14ac:dyDescent="0.15">
      <c r="A633" s="932">
        <v>3</v>
      </c>
      <c r="B633" s="932">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28"/>
      <c r="AD633" s="928"/>
      <c r="AE633" s="928"/>
      <c r="AF633" s="928"/>
      <c r="AG633" s="928"/>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hidden="1" customHeight="1" x14ac:dyDescent="0.15">
      <c r="A634" s="932">
        <v>4</v>
      </c>
      <c r="B634" s="932">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28"/>
      <c r="AD634" s="928"/>
      <c r="AE634" s="928"/>
      <c r="AF634" s="928"/>
      <c r="AG634" s="928"/>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hidden="1" customHeight="1" x14ac:dyDescent="0.15">
      <c r="A635" s="932">
        <v>5</v>
      </c>
      <c r="B635" s="932">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28"/>
      <c r="AD635" s="928"/>
      <c r="AE635" s="928"/>
      <c r="AF635" s="928"/>
      <c r="AG635" s="928"/>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hidden="1" customHeight="1" x14ac:dyDescent="0.15">
      <c r="A636" s="932">
        <v>6</v>
      </c>
      <c r="B636" s="932">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28"/>
      <c r="AD636" s="928"/>
      <c r="AE636" s="928"/>
      <c r="AF636" s="928"/>
      <c r="AG636" s="928"/>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hidden="1" customHeight="1" x14ac:dyDescent="0.15">
      <c r="A637" s="932">
        <v>7</v>
      </c>
      <c r="B637" s="932">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28"/>
      <c r="AD637" s="928"/>
      <c r="AE637" s="928"/>
      <c r="AF637" s="928"/>
      <c r="AG637" s="928"/>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hidden="1" customHeight="1" x14ac:dyDescent="0.15">
      <c r="A638" s="932">
        <v>8</v>
      </c>
      <c r="B638" s="932">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28"/>
      <c r="AD638" s="928"/>
      <c r="AE638" s="928"/>
      <c r="AF638" s="928"/>
      <c r="AG638" s="928"/>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hidden="1" customHeight="1" x14ac:dyDescent="0.15">
      <c r="A639" s="932">
        <v>9</v>
      </c>
      <c r="B639" s="932">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28"/>
      <c r="AD639" s="928"/>
      <c r="AE639" s="928"/>
      <c r="AF639" s="928"/>
      <c r="AG639" s="928"/>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hidden="1" customHeight="1" x14ac:dyDescent="0.15">
      <c r="A640" s="932">
        <v>10</v>
      </c>
      <c r="B640" s="932">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28"/>
      <c r="AD640" s="928"/>
      <c r="AE640" s="928"/>
      <c r="AF640" s="928"/>
      <c r="AG640" s="928"/>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hidden="1" customHeight="1" x14ac:dyDescent="0.15">
      <c r="A641" s="932">
        <v>11</v>
      </c>
      <c r="B641" s="932">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28"/>
      <c r="AD641" s="928"/>
      <c r="AE641" s="928"/>
      <c r="AF641" s="928"/>
      <c r="AG641" s="928"/>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hidden="1" customHeight="1" x14ac:dyDescent="0.15">
      <c r="A642" s="932">
        <v>12</v>
      </c>
      <c r="B642" s="932">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28"/>
      <c r="AD642" s="928"/>
      <c r="AE642" s="928"/>
      <c r="AF642" s="928"/>
      <c r="AG642" s="928"/>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hidden="1" customHeight="1" x14ac:dyDescent="0.15">
      <c r="A643" s="932">
        <v>13</v>
      </c>
      <c r="B643" s="932">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28"/>
      <c r="AD643" s="928"/>
      <c r="AE643" s="928"/>
      <c r="AF643" s="928"/>
      <c r="AG643" s="928"/>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hidden="1" customHeight="1" x14ac:dyDescent="0.15">
      <c r="A644" s="932">
        <v>14</v>
      </c>
      <c r="B644" s="932">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28"/>
      <c r="AD644" s="928"/>
      <c r="AE644" s="928"/>
      <c r="AF644" s="928"/>
      <c r="AG644" s="928"/>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hidden="1" customHeight="1" x14ac:dyDescent="0.15">
      <c r="A645" s="932">
        <v>15</v>
      </c>
      <c r="B645" s="932">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28"/>
      <c r="AD645" s="928"/>
      <c r="AE645" s="928"/>
      <c r="AF645" s="928"/>
      <c r="AG645" s="928"/>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hidden="1" customHeight="1" x14ac:dyDescent="0.15">
      <c r="A646" s="932">
        <v>16</v>
      </c>
      <c r="B646" s="932">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28"/>
      <c r="AD646" s="928"/>
      <c r="AE646" s="928"/>
      <c r="AF646" s="928"/>
      <c r="AG646" s="928"/>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hidden="1" customHeight="1" x14ac:dyDescent="0.15">
      <c r="A647" s="932">
        <v>17</v>
      </c>
      <c r="B647" s="932">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28"/>
      <c r="AD647" s="928"/>
      <c r="AE647" s="928"/>
      <c r="AF647" s="928"/>
      <c r="AG647" s="928"/>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hidden="1" customHeight="1" x14ac:dyDescent="0.15">
      <c r="A648" s="932">
        <v>18</v>
      </c>
      <c r="B648" s="932">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28"/>
      <c r="AD648" s="928"/>
      <c r="AE648" s="928"/>
      <c r="AF648" s="928"/>
      <c r="AG648" s="928"/>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hidden="1" customHeight="1" x14ac:dyDescent="0.15">
      <c r="A649" s="932">
        <v>19</v>
      </c>
      <c r="B649" s="932">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28"/>
      <c r="AD649" s="928"/>
      <c r="AE649" s="928"/>
      <c r="AF649" s="928"/>
      <c r="AG649" s="928"/>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hidden="1" customHeight="1" x14ac:dyDescent="0.15">
      <c r="A650" s="932">
        <v>20</v>
      </c>
      <c r="B650" s="932">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28"/>
      <c r="AD650" s="928"/>
      <c r="AE650" s="928"/>
      <c r="AF650" s="928"/>
      <c r="AG650" s="928"/>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hidden="1" customHeight="1" x14ac:dyDescent="0.15">
      <c r="A651" s="932">
        <v>21</v>
      </c>
      <c r="B651" s="932">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28"/>
      <c r="AD651" s="928"/>
      <c r="AE651" s="928"/>
      <c r="AF651" s="928"/>
      <c r="AG651" s="928"/>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hidden="1" customHeight="1" x14ac:dyDescent="0.15">
      <c r="A652" s="932">
        <v>22</v>
      </c>
      <c r="B652" s="932">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28"/>
      <c r="AD652" s="928"/>
      <c r="AE652" s="928"/>
      <c r="AF652" s="928"/>
      <c r="AG652" s="928"/>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hidden="1" customHeight="1" x14ac:dyDescent="0.15">
      <c r="A653" s="932">
        <v>23</v>
      </c>
      <c r="B653" s="932">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28"/>
      <c r="AD653" s="928"/>
      <c r="AE653" s="928"/>
      <c r="AF653" s="928"/>
      <c r="AG653" s="928"/>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hidden="1" customHeight="1" x14ac:dyDescent="0.15">
      <c r="A654" s="932">
        <v>24</v>
      </c>
      <c r="B654" s="932">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28"/>
      <c r="AD654" s="928"/>
      <c r="AE654" s="928"/>
      <c r="AF654" s="928"/>
      <c r="AG654" s="928"/>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hidden="1" customHeight="1" x14ac:dyDescent="0.15">
      <c r="A655" s="932">
        <v>25</v>
      </c>
      <c r="B655" s="932">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28"/>
      <c r="AD655" s="928"/>
      <c r="AE655" s="928"/>
      <c r="AF655" s="928"/>
      <c r="AG655" s="928"/>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hidden="1" customHeight="1" x14ac:dyDescent="0.15">
      <c r="A656" s="932">
        <v>26</v>
      </c>
      <c r="B656" s="932">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28"/>
      <c r="AD656" s="928"/>
      <c r="AE656" s="928"/>
      <c r="AF656" s="928"/>
      <c r="AG656" s="928"/>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hidden="1" customHeight="1" x14ac:dyDescent="0.15">
      <c r="A657" s="932">
        <v>27</v>
      </c>
      <c r="B657" s="932">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28"/>
      <c r="AD657" s="928"/>
      <c r="AE657" s="928"/>
      <c r="AF657" s="928"/>
      <c r="AG657" s="928"/>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hidden="1" customHeight="1" x14ac:dyDescent="0.15">
      <c r="A658" s="932">
        <v>28</v>
      </c>
      <c r="B658" s="932">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28"/>
      <c r="AD658" s="928"/>
      <c r="AE658" s="928"/>
      <c r="AF658" s="928"/>
      <c r="AG658" s="928"/>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hidden="1" customHeight="1" x14ac:dyDescent="0.15">
      <c r="A659" s="932">
        <v>29</v>
      </c>
      <c r="B659" s="932">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28"/>
      <c r="AD659" s="928"/>
      <c r="AE659" s="928"/>
      <c r="AF659" s="928"/>
      <c r="AG659" s="928"/>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hidden="1" customHeight="1" x14ac:dyDescent="0.15">
      <c r="A660" s="932">
        <v>30</v>
      </c>
      <c r="B660" s="932">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28"/>
      <c r="AD660" s="928"/>
      <c r="AE660" s="928"/>
      <c r="AF660" s="928"/>
      <c r="AG660" s="928"/>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7"/>
      <c r="B663" s="887"/>
      <c r="C663" s="887" t="s">
        <v>24</v>
      </c>
      <c r="D663" s="887"/>
      <c r="E663" s="887"/>
      <c r="F663" s="887"/>
      <c r="G663" s="887"/>
      <c r="H663" s="887"/>
      <c r="I663" s="887"/>
      <c r="J663" s="930" t="s">
        <v>267</v>
      </c>
      <c r="K663" s="931"/>
      <c r="L663" s="931"/>
      <c r="M663" s="931"/>
      <c r="N663" s="931"/>
      <c r="O663" s="931"/>
      <c r="P663" s="442" t="s">
        <v>25</v>
      </c>
      <c r="Q663" s="442"/>
      <c r="R663" s="442"/>
      <c r="S663" s="442"/>
      <c r="T663" s="442"/>
      <c r="U663" s="442"/>
      <c r="V663" s="442"/>
      <c r="W663" s="442"/>
      <c r="X663" s="442"/>
      <c r="Y663" s="889" t="s">
        <v>307</v>
      </c>
      <c r="Z663" s="890"/>
      <c r="AA663" s="890"/>
      <c r="AB663" s="890"/>
      <c r="AC663" s="930" t="s">
        <v>299</v>
      </c>
      <c r="AD663" s="930"/>
      <c r="AE663" s="930"/>
      <c r="AF663" s="930"/>
      <c r="AG663" s="930"/>
      <c r="AH663" s="889" t="s">
        <v>230</v>
      </c>
      <c r="AI663" s="887"/>
      <c r="AJ663" s="887"/>
      <c r="AK663" s="887"/>
      <c r="AL663" s="887" t="s">
        <v>19</v>
      </c>
      <c r="AM663" s="887"/>
      <c r="AN663" s="887"/>
      <c r="AO663" s="891"/>
      <c r="AP663" s="929" t="s">
        <v>268</v>
      </c>
      <c r="AQ663" s="929"/>
      <c r="AR663" s="929"/>
      <c r="AS663" s="929"/>
      <c r="AT663" s="929"/>
      <c r="AU663" s="929"/>
      <c r="AV663" s="929"/>
      <c r="AW663" s="929"/>
      <c r="AX663" s="929"/>
      <c r="AY663" s="34">
        <f>$AY$661</f>
        <v>0</v>
      </c>
    </row>
    <row r="664" spans="1:51" ht="26.25" hidden="1" customHeight="1" x14ac:dyDescent="0.15">
      <c r="A664" s="932">
        <v>1</v>
      </c>
      <c r="B664" s="932">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28"/>
      <c r="AD664" s="928"/>
      <c r="AE664" s="928"/>
      <c r="AF664" s="928"/>
      <c r="AG664" s="928"/>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hidden="1" customHeight="1" x14ac:dyDescent="0.15">
      <c r="A665" s="932">
        <v>2</v>
      </c>
      <c r="B665" s="932">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28"/>
      <c r="AD665" s="928"/>
      <c r="AE665" s="928"/>
      <c r="AF665" s="928"/>
      <c r="AG665" s="928"/>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hidden="1" customHeight="1" x14ac:dyDescent="0.15">
      <c r="A666" s="932">
        <v>3</v>
      </c>
      <c r="B666" s="932">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28"/>
      <c r="AD666" s="928"/>
      <c r="AE666" s="928"/>
      <c r="AF666" s="928"/>
      <c r="AG666" s="928"/>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hidden="1" customHeight="1" x14ac:dyDescent="0.15">
      <c r="A667" s="932">
        <v>4</v>
      </c>
      <c r="B667" s="932">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28"/>
      <c r="AD667" s="928"/>
      <c r="AE667" s="928"/>
      <c r="AF667" s="928"/>
      <c r="AG667" s="928"/>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hidden="1" customHeight="1" x14ac:dyDescent="0.15">
      <c r="A668" s="932">
        <v>5</v>
      </c>
      <c r="B668" s="932">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28"/>
      <c r="AD668" s="928"/>
      <c r="AE668" s="928"/>
      <c r="AF668" s="928"/>
      <c r="AG668" s="928"/>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hidden="1" customHeight="1" x14ac:dyDescent="0.15">
      <c r="A669" s="932">
        <v>6</v>
      </c>
      <c r="B669" s="932">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28"/>
      <c r="AD669" s="928"/>
      <c r="AE669" s="928"/>
      <c r="AF669" s="928"/>
      <c r="AG669" s="928"/>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hidden="1" customHeight="1" x14ac:dyDescent="0.15">
      <c r="A670" s="932">
        <v>7</v>
      </c>
      <c r="B670" s="932">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28"/>
      <c r="AD670" s="928"/>
      <c r="AE670" s="928"/>
      <c r="AF670" s="928"/>
      <c r="AG670" s="928"/>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hidden="1" customHeight="1" x14ac:dyDescent="0.15">
      <c r="A671" s="932">
        <v>8</v>
      </c>
      <c r="B671" s="932">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28"/>
      <c r="AD671" s="928"/>
      <c r="AE671" s="928"/>
      <c r="AF671" s="928"/>
      <c r="AG671" s="928"/>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hidden="1" customHeight="1" x14ac:dyDescent="0.15">
      <c r="A672" s="932">
        <v>9</v>
      </c>
      <c r="B672" s="932">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28"/>
      <c r="AD672" s="928"/>
      <c r="AE672" s="928"/>
      <c r="AF672" s="928"/>
      <c r="AG672" s="928"/>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hidden="1" customHeight="1" x14ac:dyDescent="0.15">
      <c r="A673" s="932">
        <v>10</v>
      </c>
      <c r="B673" s="932">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28"/>
      <c r="AD673" s="928"/>
      <c r="AE673" s="928"/>
      <c r="AF673" s="928"/>
      <c r="AG673" s="928"/>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hidden="1" customHeight="1" x14ac:dyDescent="0.15">
      <c r="A674" s="932">
        <v>11</v>
      </c>
      <c r="B674" s="932">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28"/>
      <c r="AD674" s="928"/>
      <c r="AE674" s="928"/>
      <c r="AF674" s="928"/>
      <c r="AG674" s="928"/>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hidden="1" customHeight="1" x14ac:dyDescent="0.15">
      <c r="A675" s="932">
        <v>12</v>
      </c>
      <c r="B675" s="932">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28"/>
      <c r="AD675" s="928"/>
      <c r="AE675" s="928"/>
      <c r="AF675" s="928"/>
      <c r="AG675" s="928"/>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hidden="1" customHeight="1" x14ac:dyDescent="0.15">
      <c r="A676" s="932">
        <v>13</v>
      </c>
      <c r="B676" s="932">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28"/>
      <c r="AD676" s="928"/>
      <c r="AE676" s="928"/>
      <c r="AF676" s="928"/>
      <c r="AG676" s="928"/>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hidden="1" customHeight="1" x14ac:dyDescent="0.15">
      <c r="A677" s="932">
        <v>14</v>
      </c>
      <c r="B677" s="932">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28"/>
      <c r="AD677" s="928"/>
      <c r="AE677" s="928"/>
      <c r="AF677" s="928"/>
      <c r="AG677" s="928"/>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hidden="1" customHeight="1" x14ac:dyDescent="0.15">
      <c r="A678" s="932">
        <v>15</v>
      </c>
      <c r="B678" s="932">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28"/>
      <c r="AD678" s="928"/>
      <c r="AE678" s="928"/>
      <c r="AF678" s="928"/>
      <c r="AG678" s="928"/>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hidden="1" customHeight="1" x14ac:dyDescent="0.15">
      <c r="A679" s="932">
        <v>16</v>
      </c>
      <c r="B679" s="932">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28"/>
      <c r="AD679" s="928"/>
      <c r="AE679" s="928"/>
      <c r="AF679" s="928"/>
      <c r="AG679" s="928"/>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hidden="1" customHeight="1" x14ac:dyDescent="0.15">
      <c r="A680" s="932">
        <v>17</v>
      </c>
      <c r="B680" s="932">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28"/>
      <c r="AD680" s="928"/>
      <c r="AE680" s="928"/>
      <c r="AF680" s="928"/>
      <c r="AG680" s="928"/>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hidden="1" customHeight="1" x14ac:dyDescent="0.15">
      <c r="A681" s="932">
        <v>18</v>
      </c>
      <c r="B681" s="932">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28"/>
      <c r="AD681" s="928"/>
      <c r="AE681" s="928"/>
      <c r="AF681" s="928"/>
      <c r="AG681" s="928"/>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hidden="1" customHeight="1" x14ac:dyDescent="0.15">
      <c r="A682" s="932">
        <v>19</v>
      </c>
      <c r="B682" s="932">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28"/>
      <c r="AD682" s="928"/>
      <c r="AE682" s="928"/>
      <c r="AF682" s="928"/>
      <c r="AG682" s="928"/>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hidden="1" customHeight="1" x14ac:dyDescent="0.15">
      <c r="A683" s="932">
        <v>20</v>
      </c>
      <c r="B683" s="932">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28"/>
      <c r="AD683" s="928"/>
      <c r="AE683" s="928"/>
      <c r="AF683" s="928"/>
      <c r="AG683" s="928"/>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hidden="1" customHeight="1" x14ac:dyDescent="0.15">
      <c r="A684" s="932">
        <v>21</v>
      </c>
      <c r="B684" s="932">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28"/>
      <c r="AD684" s="928"/>
      <c r="AE684" s="928"/>
      <c r="AF684" s="928"/>
      <c r="AG684" s="928"/>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hidden="1" customHeight="1" x14ac:dyDescent="0.15">
      <c r="A685" s="932">
        <v>22</v>
      </c>
      <c r="B685" s="932">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28"/>
      <c r="AD685" s="928"/>
      <c r="AE685" s="928"/>
      <c r="AF685" s="928"/>
      <c r="AG685" s="928"/>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hidden="1" customHeight="1" x14ac:dyDescent="0.15">
      <c r="A686" s="932">
        <v>23</v>
      </c>
      <c r="B686" s="932">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28"/>
      <c r="AD686" s="928"/>
      <c r="AE686" s="928"/>
      <c r="AF686" s="928"/>
      <c r="AG686" s="928"/>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hidden="1" customHeight="1" x14ac:dyDescent="0.15">
      <c r="A687" s="932">
        <v>24</v>
      </c>
      <c r="B687" s="932">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28"/>
      <c r="AD687" s="928"/>
      <c r="AE687" s="928"/>
      <c r="AF687" s="928"/>
      <c r="AG687" s="928"/>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hidden="1" customHeight="1" x14ac:dyDescent="0.15">
      <c r="A688" s="932">
        <v>25</v>
      </c>
      <c r="B688" s="932">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28"/>
      <c r="AD688" s="928"/>
      <c r="AE688" s="928"/>
      <c r="AF688" s="928"/>
      <c r="AG688" s="928"/>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hidden="1" customHeight="1" x14ac:dyDescent="0.15">
      <c r="A689" s="932">
        <v>26</v>
      </c>
      <c r="B689" s="932">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28"/>
      <c r="AD689" s="928"/>
      <c r="AE689" s="928"/>
      <c r="AF689" s="928"/>
      <c r="AG689" s="928"/>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hidden="1" customHeight="1" x14ac:dyDescent="0.15">
      <c r="A690" s="932">
        <v>27</v>
      </c>
      <c r="B690" s="932">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28"/>
      <c r="AD690" s="928"/>
      <c r="AE690" s="928"/>
      <c r="AF690" s="928"/>
      <c r="AG690" s="928"/>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hidden="1" customHeight="1" x14ac:dyDescent="0.15">
      <c r="A691" s="932">
        <v>28</v>
      </c>
      <c r="B691" s="932">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28"/>
      <c r="AD691" s="928"/>
      <c r="AE691" s="928"/>
      <c r="AF691" s="928"/>
      <c r="AG691" s="928"/>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hidden="1" customHeight="1" x14ac:dyDescent="0.15">
      <c r="A692" s="932">
        <v>29</v>
      </c>
      <c r="B692" s="932">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28"/>
      <c r="AD692" s="928"/>
      <c r="AE692" s="928"/>
      <c r="AF692" s="928"/>
      <c r="AG692" s="928"/>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hidden="1" customHeight="1" x14ac:dyDescent="0.15">
      <c r="A693" s="932">
        <v>30</v>
      </c>
      <c r="B693" s="932">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28"/>
      <c r="AD693" s="928"/>
      <c r="AE693" s="928"/>
      <c r="AF693" s="928"/>
      <c r="AG693" s="928"/>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7"/>
      <c r="B696" s="887"/>
      <c r="C696" s="887" t="s">
        <v>24</v>
      </c>
      <c r="D696" s="887"/>
      <c r="E696" s="887"/>
      <c r="F696" s="887"/>
      <c r="G696" s="887"/>
      <c r="H696" s="887"/>
      <c r="I696" s="887"/>
      <c r="J696" s="930" t="s">
        <v>267</v>
      </c>
      <c r="K696" s="931"/>
      <c r="L696" s="931"/>
      <c r="M696" s="931"/>
      <c r="N696" s="931"/>
      <c r="O696" s="931"/>
      <c r="P696" s="442" t="s">
        <v>25</v>
      </c>
      <c r="Q696" s="442"/>
      <c r="R696" s="442"/>
      <c r="S696" s="442"/>
      <c r="T696" s="442"/>
      <c r="U696" s="442"/>
      <c r="V696" s="442"/>
      <c r="W696" s="442"/>
      <c r="X696" s="442"/>
      <c r="Y696" s="889" t="s">
        <v>307</v>
      </c>
      <c r="Z696" s="890"/>
      <c r="AA696" s="890"/>
      <c r="AB696" s="890"/>
      <c r="AC696" s="930" t="s">
        <v>299</v>
      </c>
      <c r="AD696" s="930"/>
      <c r="AE696" s="930"/>
      <c r="AF696" s="930"/>
      <c r="AG696" s="930"/>
      <c r="AH696" s="889" t="s">
        <v>230</v>
      </c>
      <c r="AI696" s="887"/>
      <c r="AJ696" s="887"/>
      <c r="AK696" s="887"/>
      <c r="AL696" s="887" t="s">
        <v>19</v>
      </c>
      <c r="AM696" s="887"/>
      <c r="AN696" s="887"/>
      <c r="AO696" s="891"/>
      <c r="AP696" s="929" t="s">
        <v>268</v>
      </c>
      <c r="AQ696" s="929"/>
      <c r="AR696" s="929"/>
      <c r="AS696" s="929"/>
      <c r="AT696" s="929"/>
      <c r="AU696" s="929"/>
      <c r="AV696" s="929"/>
      <c r="AW696" s="929"/>
      <c r="AX696" s="929"/>
      <c r="AY696" s="34">
        <f>$AY$694</f>
        <v>0</v>
      </c>
    </row>
    <row r="697" spans="1:51" ht="26.25" hidden="1" customHeight="1" x14ac:dyDescent="0.15">
      <c r="A697" s="932">
        <v>1</v>
      </c>
      <c r="B697" s="932">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28"/>
      <c r="AD697" s="928"/>
      <c r="AE697" s="928"/>
      <c r="AF697" s="928"/>
      <c r="AG697" s="928"/>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hidden="1" customHeight="1" x14ac:dyDescent="0.15">
      <c r="A698" s="932">
        <v>2</v>
      </c>
      <c r="B698" s="932">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28"/>
      <c r="AD698" s="928"/>
      <c r="AE698" s="928"/>
      <c r="AF698" s="928"/>
      <c r="AG698" s="928"/>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hidden="1" customHeight="1" x14ac:dyDescent="0.15">
      <c r="A699" s="932">
        <v>3</v>
      </c>
      <c r="B699" s="932">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28"/>
      <c r="AD699" s="928"/>
      <c r="AE699" s="928"/>
      <c r="AF699" s="928"/>
      <c r="AG699" s="928"/>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hidden="1" customHeight="1" x14ac:dyDescent="0.15">
      <c r="A700" s="932">
        <v>4</v>
      </c>
      <c r="B700" s="932">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28"/>
      <c r="AD700" s="928"/>
      <c r="AE700" s="928"/>
      <c r="AF700" s="928"/>
      <c r="AG700" s="928"/>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hidden="1" customHeight="1" x14ac:dyDescent="0.15">
      <c r="A701" s="932">
        <v>5</v>
      </c>
      <c r="B701" s="932">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28"/>
      <c r="AD701" s="928"/>
      <c r="AE701" s="928"/>
      <c r="AF701" s="928"/>
      <c r="AG701" s="928"/>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hidden="1" customHeight="1" x14ac:dyDescent="0.15">
      <c r="A702" s="932">
        <v>6</v>
      </c>
      <c r="B702" s="932">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28"/>
      <c r="AD702" s="928"/>
      <c r="AE702" s="928"/>
      <c r="AF702" s="928"/>
      <c r="AG702" s="928"/>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hidden="1" customHeight="1" x14ac:dyDescent="0.15">
      <c r="A703" s="932">
        <v>7</v>
      </c>
      <c r="B703" s="932">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28"/>
      <c r="AD703" s="928"/>
      <c r="AE703" s="928"/>
      <c r="AF703" s="928"/>
      <c r="AG703" s="928"/>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hidden="1" customHeight="1" x14ac:dyDescent="0.15">
      <c r="A704" s="932">
        <v>8</v>
      </c>
      <c r="B704" s="932">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28"/>
      <c r="AD704" s="928"/>
      <c r="AE704" s="928"/>
      <c r="AF704" s="928"/>
      <c r="AG704" s="928"/>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hidden="1" customHeight="1" x14ac:dyDescent="0.15">
      <c r="A705" s="932">
        <v>9</v>
      </c>
      <c r="B705" s="932">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28"/>
      <c r="AD705" s="928"/>
      <c r="AE705" s="928"/>
      <c r="AF705" s="928"/>
      <c r="AG705" s="928"/>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hidden="1" customHeight="1" x14ac:dyDescent="0.15">
      <c r="A706" s="932">
        <v>10</v>
      </c>
      <c r="B706" s="932">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28"/>
      <c r="AD706" s="928"/>
      <c r="AE706" s="928"/>
      <c r="AF706" s="928"/>
      <c r="AG706" s="928"/>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hidden="1" customHeight="1" x14ac:dyDescent="0.15">
      <c r="A707" s="932">
        <v>11</v>
      </c>
      <c r="B707" s="932">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28"/>
      <c r="AD707" s="928"/>
      <c r="AE707" s="928"/>
      <c r="AF707" s="928"/>
      <c r="AG707" s="928"/>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hidden="1" customHeight="1" x14ac:dyDescent="0.15">
      <c r="A708" s="932">
        <v>12</v>
      </c>
      <c r="B708" s="932">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28"/>
      <c r="AD708" s="928"/>
      <c r="AE708" s="928"/>
      <c r="AF708" s="928"/>
      <c r="AG708" s="928"/>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hidden="1" customHeight="1" x14ac:dyDescent="0.15">
      <c r="A709" s="932">
        <v>13</v>
      </c>
      <c r="B709" s="932">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28"/>
      <c r="AD709" s="928"/>
      <c r="AE709" s="928"/>
      <c r="AF709" s="928"/>
      <c r="AG709" s="928"/>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hidden="1" customHeight="1" x14ac:dyDescent="0.15">
      <c r="A710" s="932">
        <v>14</v>
      </c>
      <c r="B710" s="932">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28"/>
      <c r="AD710" s="928"/>
      <c r="AE710" s="928"/>
      <c r="AF710" s="928"/>
      <c r="AG710" s="928"/>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hidden="1" customHeight="1" x14ac:dyDescent="0.15">
      <c r="A711" s="932">
        <v>15</v>
      </c>
      <c r="B711" s="932">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28"/>
      <c r="AD711" s="928"/>
      <c r="AE711" s="928"/>
      <c r="AF711" s="928"/>
      <c r="AG711" s="928"/>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hidden="1" customHeight="1" x14ac:dyDescent="0.15">
      <c r="A712" s="932">
        <v>16</v>
      </c>
      <c r="B712" s="932">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28"/>
      <c r="AD712" s="928"/>
      <c r="AE712" s="928"/>
      <c r="AF712" s="928"/>
      <c r="AG712" s="928"/>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hidden="1" customHeight="1" x14ac:dyDescent="0.15">
      <c r="A713" s="932">
        <v>17</v>
      </c>
      <c r="B713" s="932">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28"/>
      <c r="AD713" s="928"/>
      <c r="AE713" s="928"/>
      <c r="AF713" s="928"/>
      <c r="AG713" s="928"/>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hidden="1" customHeight="1" x14ac:dyDescent="0.15">
      <c r="A714" s="932">
        <v>18</v>
      </c>
      <c r="B714" s="932">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28"/>
      <c r="AD714" s="928"/>
      <c r="AE714" s="928"/>
      <c r="AF714" s="928"/>
      <c r="AG714" s="928"/>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hidden="1" customHeight="1" x14ac:dyDescent="0.15">
      <c r="A715" s="932">
        <v>19</v>
      </c>
      <c r="B715" s="932">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28"/>
      <c r="AD715" s="928"/>
      <c r="AE715" s="928"/>
      <c r="AF715" s="928"/>
      <c r="AG715" s="928"/>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hidden="1" customHeight="1" x14ac:dyDescent="0.15">
      <c r="A716" s="932">
        <v>20</v>
      </c>
      <c r="B716" s="932">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28"/>
      <c r="AD716" s="928"/>
      <c r="AE716" s="928"/>
      <c r="AF716" s="928"/>
      <c r="AG716" s="928"/>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hidden="1" customHeight="1" x14ac:dyDescent="0.15">
      <c r="A717" s="932">
        <v>21</v>
      </c>
      <c r="B717" s="932">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28"/>
      <c r="AD717" s="928"/>
      <c r="AE717" s="928"/>
      <c r="AF717" s="928"/>
      <c r="AG717" s="928"/>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hidden="1" customHeight="1" x14ac:dyDescent="0.15">
      <c r="A718" s="932">
        <v>22</v>
      </c>
      <c r="B718" s="932">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28"/>
      <c r="AD718" s="928"/>
      <c r="AE718" s="928"/>
      <c r="AF718" s="928"/>
      <c r="AG718" s="928"/>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hidden="1" customHeight="1" x14ac:dyDescent="0.15">
      <c r="A719" s="932">
        <v>23</v>
      </c>
      <c r="B719" s="932">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28"/>
      <c r="AD719" s="928"/>
      <c r="AE719" s="928"/>
      <c r="AF719" s="928"/>
      <c r="AG719" s="928"/>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hidden="1" customHeight="1" x14ac:dyDescent="0.15">
      <c r="A720" s="932">
        <v>24</v>
      </c>
      <c r="B720" s="932">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28"/>
      <c r="AD720" s="928"/>
      <c r="AE720" s="928"/>
      <c r="AF720" s="928"/>
      <c r="AG720" s="928"/>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hidden="1" customHeight="1" x14ac:dyDescent="0.15">
      <c r="A721" s="932">
        <v>25</v>
      </c>
      <c r="B721" s="932">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28"/>
      <c r="AD721" s="928"/>
      <c r="AE721" s="928"/>
      <c r="AF721" s="928"/>
      <c r="AG721" s="928"/>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hidden="1" customHeight="1" x14ac:dyDescent="0.15">
      <c r="A722" s="932">
        <v>26</v>
      </c>
      <c r="B722" s="932">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28"/>
      <c r="AD722" s="928"/>
      <c r="AE722" s="928"/>
      <c r="AF722" s="928"/>
      <c r="AG722" s="928"/>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hidden="1" customHeight="1" x14ac:dyDescent="0.15">
      <c r="A723" s="932">
        <v>27</v>
      </c>
      <c r="B723" s="932">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28"/>
      <c r="AD723" s="928"/>
      <c r="AE723" s="928"/>
      <c r="AF723" s="928"/>
      <c r="AG723" s="928"/>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hidden="1" customHeight="1" x14ac:dyDescent="0.15">
      <c r="A724" s="932">
        <v>28</v>
      </c>
      <c r="B724" s="932">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28"/>
      <c r="AD724" s="928"/>
      <c r="AE724" s="928"/>
      <c r="AF724" s="928"/>
      <c r="AG724" s="928"/>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hidden="1" customHeight="1" x14ac:dyDescent="0.15">
      <c r="A725" s="932">
        <v>29</v>
      </c>
      <c r="B725" s="932">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28"/>
      <c r="AD725" s="928"/>
      <c r="AE725" s="928"/>
      <c r="AF725" s="928"/>
      <c r="AG725" s="928"/>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hidden="1" customHeight="1" x14ac:dyDescent="0.15">
      <c r="A726" s="932">
        <v>30</v>
      </c>
      <c r="B726" s="932">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28"/>
      <c r="AD726" s="928"/>
      <c r="AE726" s="928"/>
      <c r="AF726" s="928"/>
      <c r="AG726" s="928"/>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7"/>
      <c r="B729" s="887"/>
      <c r="C729" s="887" t="s">
        <v>24</v>
      </c>
      <c r="D729" s="887"/>
      <c r="E729" s="887"/>
      <c r="F729" s="887"/>
      <c r="G729" s="887"/>
      <c r="H729" s="887"/>
      <c r="I729" s="887"/>
      <c r="J729" s="930" t="s">
        <v>267</v>
      </c>
      <c r="K729" s="931"/>
      <c r="L729" s="931"/>
      <c r="M729" s="931"/>
      <c r="N729" s="931"/>
      <c r="O729" s="931"/>
      <c r="P729" s="442" t="s">
        <v>25</v>
      </c>
      <c r="Q729" s="442"/>
      <c r="R729" s="442"/>
      <c r="S729" s="442"/>
      <c r="T729" s="442"/>
      <c r="U729" s="442"/>
      <c r="V729" s="442"/>
      <c r="W729" s="442"/>
      <c r="X729" s="442"/>
      <c r="Y729" s="889" t="s">
        <v>307</v>
      </c>
      <c r="Z729" s="890"/>
      <c r="AA729" s="890"/>
      <c r="AB729" s="890"/>
      <c r="AC729" s="930" t="s">
        <v>299</v>
      </c>
      <c r="AD729" s="930"/>
      <c r="AE729" s="930"/>
      <c r="AF729" s="930"/>
      <c r="AG729" s="930"/>
      <c r="AH729" s="889" t="s">
        <v>230</v>
      </c>
      <c r="AI729" s="887"/>
      <c r="AJ729" s="887"/>
      <c r="AK729" s="887"/>
      <c r="AL729" s="887" t="s">
        <v>19</v>
      </c>
      <c r="AM729" s="887"/>
      <c r="AN729" s="887"/>
      <c r="AO729" s="891"/>
      <c r="AP729" s="929" t="s">
        <v>268</v>
      </c>
      <c r="AQ729" s="929"/>
      <c r="AR729" s="929"/>
      <c r="AS729" s="929"/>
      <c r="AT729" s="929"/>
      <c r="AU729" s="929"/>
      <c r="AV729" s="929"/>
      <c r="AW729" s="929"/>
      <c r="AX729" s="929"/>
      <c r="AY729" s="34">
        <f>$AY$727</f>
        <v>0</v>
      </c>
    </row>
    <row r="730" spans="1:51" ht="26.25" hidden="1" customHeight="1" x14ac:dyDescent="0.15">
      <c r="A730" s="932">
        <v>1</v>
      </c>
      <c r="B730" s="932">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28"/>
      <c r="AD730" s="928"/>
      <c r="AE730" s="928"/>
      <c r="AF730" s="928"/>
      <c r="AG730" s="928"/>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hidden="1" customHeight="1" x14ac:dyDescent="0.15">
      <c r="A731" s="932">
        <v>2</v>
      </c>
      <c r="B731" s="932">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28"/>
      <c r="AD731" s="928"/>
      <c r="AE731" s="928"/>
      <c r="AF731" s="928"/>
      <c r="AG731" s="928"/>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hidden="1" customHeight="1" x14ac:dyDescent="0.15">
      <c r="A732" s="932">
        <v>3</v>
      </c>
      <c r="B732" s="932">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28"/>
      <c r="AD732" s="928"/>
      <c r="AE732" s="928"/>
      <c r="AF732" s="928"/>
      <c r="AG732" s="928"/>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hidden="1" customHeight="1" x14ac:dyDescent="0.15">
      <c r="A733" s="932">
        <v>4</v>
      </c>
      <c r="B733" s="932">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28"/>
      <c r="AD733" s="928"/>
      <c r="AE733" s="928"/>
      <c r="AF733" s="928"/>
      <c r="AG733" s="928"/>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hidden="1" customHeight="1" x14ac:dyDescent="0.15">
      <c r="A734" s="932">
        <v>5</v>
      </c>
      <c r="B734" s="932">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28"/>
      <c r="AD734" s="928"/>
      <c r="AE734" s="928"/>
      <c r="AF734" s="928"/>
      <c r="AG734" s="928"/>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hidden="1" customHeight="1" x14ac:dyDescent="0.15">
      <c r="A735" s="932">
        <v>6</v>
      </c>
      <c r="B735" s="932">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28"/>
      <c r="AD735" s="928"/>
      <c r="AE735" s="928"/>
      <c r="AF735" s="928"/>
      <c r="AG735" s="928"/>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hidden="1" customHeight="1" x14ac:dyDescent="0.15">
      <c r="A736" s="932">
        <v>7</v>
      </c>
      <c r="B736" s="932">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28"/>
      <c r="AD736" s="928"/>
      <c r="AE736" s="928"/>
      <c r="AF736" s="928"/>
      <c r="AG736" s="928"/>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hidden="1" customHeight="1" x14ac:dyDescent="0.15">
      <c r="A737" s="932">
        <v>8</v>
      </c>
      <c r="B737" s="932">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28"/>
      <c r="AD737" s="928"/>
      <c r="AE737" s="928"/>
      <c r="AF737" s="928"/>
      <c r="AG737" s="928"/>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hidden="1" customHeight="1" x14ac:dyDescent="0.15">
      <c r="A738" s="932">
        <v>9</v>
      </c>
      <c r="B738" s="932">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28"/>
      <c r="AD738" s="928"/>
      <c r="AE738" s="928"/>
      <c r="AF738" s="928"/>
      <c r="AG738" s="928"/>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hidden="1" customHeight="1" x14ac:dyDescent="0.15">
      <c r="A739" s="932">
        <v>10</v>
      </c>
      <c r="B739" s="932">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28"/>
      <c r="AD739" s="928"/>
      <c r="AE739" s="928"/>
      <c r="AF739" s="928"/>
      <c r="AG739" s="928"/>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hidden="1" customHeight="1" x14ac:dyDescent="0.15">
      <c r="A740" s="932">
        <v>11</v>
      </c>
      <c r="B740" s="932">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28"/>
      <c r="AD740" s="928"/>
      <c r="AE740" s="928"/>
      <c r="AF740" s="928"/>
      <c r="AG740" s="928"/>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hidden="1" customHeight="1" x14ac:dyDescent="0.15">
      <c r="A741" s="932">
        <v>12</v>
      </c>
      <c r="B741" s="932">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28"/>
      <c r="AD741" s="928"/>
      <c r="AE741" s="928"/>
      <c r="AF741" s="928"/>
      <c r="AG741" s="928"/>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hidden="1" customHeight="1" x14ac:dyDescent="0.15">
      <c r="A742" s="932">
        <v>13</v>
      </c>
      <c r="B742" s="932">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28"/>
      <c r="AD742" s="928"/>
      <c r="AE742" s="928"/>
      <c r="AF742" s="928"/>
      <c r="AG742" s="928"/>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hidden="1" customHeight="1" x14ac:dyDescent="0.15">
      <c r="A743" s="932">
        <v>14</v>
      </c>
      <c r="B743" s="932">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28"/>
      <c r="AD743" s="928"/>
      <c r="AE743" s="928"/>
      <c r="AF743" s="928"/>
      <c r="AG743" s="928"/>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hidden="1" customHeight="1" x14ac:dyDescent="0.15">
      <c r="A744" s="932">
        <v>15</v>
      </c>
      <c r="B744" s="932">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28"/>
      <c r="AD744" s="928"/>
      <c r="AE744" s="928"/>
      <c r="AF744" s="928"/>
      <c r="AG744" s="928"/>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hidden="1" customHeight="1" x14ac:dyDescent="0.15">
      <c r="A745" s="932">
        <v>16</v>
      </c>
      <c r="B745" s="932">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28"/>
      <c r="AD745" s="928"/>
      <c r="AE745" s="928"/>
      <c r="AF745" s="928"/>
      <c r="AG745" s="928"/>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hidden="1" customHeight="1" x14ac:dyDescent="0.15">
      <c r="A746" s="932">
        <v>17</v>
      </c>
      <c r="B746" s="932">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28"/>
      <c r="AD746" s="928"/>
      <c r="AE746" s="928"/>
      <c r="AF746" s="928"/>
      <c r="AG746" s="928"/>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hidden="1" customHeight="1" x14ac:dyDescent="0.15">
      <c r="A747" s="932">
        <v>18</v>
      </c>
      <c r="B747" s="932">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28"/>
      <c r="AD747" s="928"/>
      <c r="AE747" s="928"/>
      <c r="AF747" s="928"/>
      <c r="AG747" s="928"/>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hidden="1" customHeight="1" x14ac:dyDescent="0.15">
      <c r="A748" s="932">
        <v>19</v>
      </c>
      <c r="B748" s="932">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28"/>
      <c r="AD748" s="928"/>
      <c r="AE748" s="928"/>
      <c r="AF748" s="928"/>
      <c r="AG748" s="928"/>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hidden="1" customHeight="1" x14ac:dyDescent="0.15">
      <c r="A749" s="932">
        <v>20</v>
      </c>
      <c r="B749" s="932">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28"/>
      <c r="AD749" s="928"/>
      <c r="AE749" s="928"/>
      <c r="AF749" s="928"/>
      <c r="AG749" s="928"/>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hidden="1" customHeight="1" x14ac:dyDescent="0.15">
      <c r="A750" s="932">
        <v>21</v>
      </c>
      <c r="B750" s="932">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28"/>
      <c r="AD750" s="928"/>
      <c r="AE750" s="928"/>
      <c r="AF750" s="928"/>
      <c r="AG750" s="928"/>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hidden="1" customHeight="1" x14ac:dyDescent="0.15">
      <c r="A751" s="932">
        <v>22</v>
      </c>
      <c r="B751" s="932">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28"/>
      <c r="AD751" s="928"/>
      <c r="AE751" s="928"/>
      <c r="AF751" s="928"/>
      <c r="AG751" s="928"/>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hidden="1" customHeight="1" x14ac:dyDescent="0.15">
      <c r="A752" s="932">
        <v>23</v>
      </c>
      <c r="B752" s="932">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28"/>
      <c r="AD752" s="928"/>
      <c r="AE752" s="928"/>
      <c r="AF752" s="928"/>
      <c r="AG752" s="928"/>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hidden="1" customHeight="1" x14ac:dyDescent="0.15">
      <c r="A753" s="932">
        <v>24</v>
      </c>
      <c r="B753" s="932">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28"/>
      <c r="AD753" s="928"/>
      <c r="AE753" s="928"/>
      <c r="AF753" s="928"/>
      <c r="AG753" s="928"/>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hidden="1" customHeight="1" x14ac:dyDescent="0.15">
      <c r="A754" s="932">
        <v>25</v>
      </c>
      <c r="B754" s="932">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28"/>
      <c r="AD754" s="928"/>
      <c r="AE754" s="928"/>
      <c r="AF754" s="928"/>
      <c r="AG754" s="928"/>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hidden="1" customHeight="1" x14ac:dyDescent="0.15">
      <c r="A755" s="932">
        <v>26</v>
      </c>
      <c r="B755" s="932">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28"/>
      <c r="AD755" s="928"/>
      <c r="AE755" s="928"/>
      <c r="AF755" s="928"/>
      <c r="AG755" s="928"/>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hidden="1" customHeight="1" x14ac:dyDescent="0.15">
      <c r="A756" s="932">
        <v>27</v>
      </c>
      <c r="B756" s="932">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28"/>
      <c r="AD756" s="928"/>
      <c r="AE756" s="928"/>
      <c r="AF756" s="928"/>
      <c r="AG756" s="928"/>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hidden="1" customHeight="1" x14ac:dyDescent="0.15">
      <c r="A757" s="932">
        <v>28</v>
      </c>
      <c r="B757" s="932">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28"/>
      <c r="AD757" s="928"/>
      <c r="AE757" s="928"/>
      <c r="AF757" s="928"/>
      <c r="AG757" s="928"/>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hidden="1" customHeight="1" x14ac:dyDescent="0.15">
      <c r="A758" s="932">
        <v>29</v>
      </c>
      <c r="B758" s="932">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28"/>
      <c r="AD758" s="928"/>
      <c r="AE758" s="928"/>
      <c r="AF758" s="928"/>
      <c r="AG758" s="928"/>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hidden="1" customHeight="1" x14ac:dyDescent="0.15">
      <c r="A759" s="932">
        <v>30</v>
      </c>
      <c r="B759" s="932">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28"/>
      <c r="AD759" s="928"/>
      <c r="AE759" s="928"/>
      <c r="AF759" s="928"/>
      <c r="AG759" s="928"/>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7"/>
      <c r="B762" s="887"/>
      <c r="C762" s="887" t="s">
        <v>24</v>
      </c>
      <c r="D762" s="887"/>
      <c r="E762" s="887"/>
      <c r="F762" s="887"/>
      <c r="G762" s="887"/>
      <c r="H762" s="887"/>
      <c r="I762" s="887"/>
      <c r="J762" s="930" t="s">
        <v>267</v>
      </c>
      <c r="K762" s="931"/>
      <c r="L762" s="931"/>
      <c r="M762" s="931"/>
      <c r="N762" s="931"/>
      <c r="O762" s="931"/>
      <c r="P762" s="442" t="s">
        <v>25</v>
      </c>
      <c r="Q762" s="442"/>
      <c r="R762" s="442"/>
      <c r="S762" s="442"/>
      <c r="T762" s="442"/>
      <c r="U762" s="442"/>
      <c r="V762" s="442"/>
      <c r="W762" s="442"/>
      <c r="X762" s="442"/>
      <c r="Y762" s="889" t="s">
        <v>307</v>
      </c>
      <c r="Z762" s="890"/>
      <c r="AA762" s="890"/>
      <c r="AB762" s="890"/>
      <c r="AC762" s="930" t="s">
        <v>299</v>
      </c>
      <c r="AD762" s="930"/>
      <c r="AE762" s="930"/>
      <c r="AF762" s="930"/>
      <c r="AG762" s="930"/>
      <c r="AH762" s="889" t="s">
        <v>230</v>
      </c>
      <c r="AI762" s="887"/>
      <c r="AJ762" s="887"/>
      <c r="AK762" s="887"/>
      <c r="AL762" s="887" t="s">
        <v>19</v>
      </c>
      <c r="AM762" s="887"/>
      <c r="AN762" s="887"/>
      <c r="AO762" s="891"/>
      <c r="AP762" s="929" t="s">
        <v>268</v>
      </c>
      <c r="AQ762" s="929"/>
      <c r="AR762" s="929"/>
      <c r="AS762" s="929"/>
      <c r="AT762" s="929"/>
      <c r="AU762" s="929"/>
      <c r="AV762" s="929"/>
      <c r="AW762" s="929"/>
      <c r="AX762" s="929"/>
      <c r="AY762" s="34">
        <f>$AY$760</f>
        <v>0</v>
      </c>
    </row>
    <row r="763" spans="1:51" ht="26.25" hidden="1" customHeight="1" x14ac:dyDescent="0.15">
      <c r="A763" s="932">
        <v>1</v>
      </c>
      <c r="B763" s="932">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28"/>
      <c r="AD763" s="928"/>
      <c r="AE763" s="928"/>
      <c r="AF763" s="928"/>
      <c r="AG763" s="928"/>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hidden="1" customHeight="1" x14ac:dyDescent="0.15">
      <c r="A764" s="932">
        <v>2</v>
      </c>
      <c r="B764" s="932">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28"/>
      <c r="AD764" s="928"/>
      <c r="AE764" s="928"/>
      <c r="AF764" s="928"/>
      <c r="AG764" s="928"/>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hidden="1" customHeight="1" x14ac:dyDescent="0.15">
      <c r="A765" s="932">
        <v>3</v>
      </c>
      <c r="B765" s="932">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28"/>
      <c r="AD765" s="928"/>
      <c r="AE765" s="928"/>
      <c r="AF765" s="928"/>
      <c r="AG765" s="928"/>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hidden="1" customHeight="1" x14ac:dyDescent="0.15">
      <c r="A766" s="932">
        <v>4</v>
      </c>
      <c r="B766" s="932">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28"/>
      <c r="AD766" s="928"/>
      <c r="AE766" s="928"/>
      <c r="AF766" s="928"/>
      <c r="AG766" s="928"/>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hidden="1" customHeight="1" x14ac:dyDescent="0.15">
      <c r="A767" s="932">
        <v>5</v>
      </c>
      <c r="B767" s="932">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28"/>
      <c r="AD767" s="928"/>
      <c r="AE767" s="928"/>
      <c r="AF767" s="928"/>
      <c r="AG767" s="928"/>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hidden="1" customHeight="1" x14ac:dyDescent="0.15">
      <c r="A768" s="932">
        <v>6</v>
      </c>
      <c r="B768" s="932">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28"/>
      <c r="AD768" s="928"/>
      <c r="AE768" s="928"/>
      <c r="AF768" s="928"/>
      <c r="AG768" s="928"/>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hidden="1" customHeight="1" x14ac:dyDescent="0.15">
      <c r="A769" s="932">
        <v>7</v>
      </c>
      <c r="B769" s="932">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28"/>
      <c r="AD769" s="928"/>
      <c r="AE769" s="928"/>
      <c r="AF769" s="928"/>
      <c r="AG769" s="928"/>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hidden="1" customHeight="1" x14ac:dyDescent="0.15">
      <c r="A770" s="932">
        <v>8</v>
      </c>
      <c r="B770" s="932">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28"/>
      <c r="AD770" s="928"/>
      <c r="AE770" s="928"/>
      <c r="AF770" s="928"/>
      <c r="AG770" s="928"/>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hidden="1" customHeight="1" x14ac:dyDescent="0.15">
      <c r="A771" s="932">
        <v>9</v>
      </c>
      <c r="B771" s="932">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28"/>
      <c r="AD771" s="928"/>
      <c r="AE771" s="928"/>
      <c r="AF771" s="928"/>
      <c r="AG771" s="928"/>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hidden="1" customHeight="1" x14ac:dyDescent="0.15">
      <c r="A772" s="932">
        <v>10</v>
      </c>
      <c r="B772" s="932">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28"/>
      <c r="AD772" s="928"/>
      <c r="AE772" s="928"/>
      <c r="AF772" s="928"/>
      <c r="AG772" s="928"/>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hidden="1" customHeight="1" x14ac:dyDescent="0.15">
      <c r="A773" s="932">
        <v>11</v>
      </c>
      <c r="B773" s="932">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28"/>
      <c r="AD773" s="928"/>
      <c r="AE773" s="928"/>
      <c r="AF773" s="928"/>
      <c r="AG773" s="928"/>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hidden="1" customHeight="1" x14ac:dyDescent="0.15">
      <c r="A774" s="932">
        <v>12</v>
      </c>
      <c r="B774" s="932">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28"/>
      <c r="AD774" s="928"/>
      <c r="AE774" s="928"/>
      <c r="AF774" s="928"/>
      <c r="AG774" s="928"/>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hidden="1" customHeight="1" x14ac:dyDescent="0.15">
      <c r="A775" s="932">
        <v>13</v>
      </c>
      <c r="B775" s="932">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28"/>
      <c r="AD775" s="928"/>
      <c r="AE775" s="928"/>
      <c r="AF775" s="928"/>
      <c r="AG775" s="928"/>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hidden="1" customHeight="1" x14ac:dyDescent="0.15">
      <c r="A776" s="932">
        <v>14</v>
      </c>
      <c r="B776" s="932">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28"/>
      <c r="AD776" s="928"/>
      <c r="AE776" s="928"/>
      <c r="AF776" s="928"/>
      <c r="AG776" s="928"/>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hidden="1" customHeight="1" x14ac:dyDescent="0.15">
      <c r="A777" s="932">
        <v>15</v>
      </c>
      <c r="B777" s="932">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28"/>
      <c r="AD777" s="928"/>
      <c r="AE777" s="928"/>
      <c r="AF777" s="928"/>
      <c r="AG777" s="928"/>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hidden="1" customHeight="1" x14ac:dyDescent="0.15">
      <c r="A778" s="932">
        <v>16</v>
      </c>
      <c r="B778" s="932">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28"/>
      <c r="AD778" s="928"/>
      <c r="AE778" s="928"/>
      <c r="AF778" s="928"/>
      <c r="AG778" s="928"/>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hidden="1" customHeight="1" x14ac:dyDescent="0.15">
      <c r="A779" s="932">
        <v>17</v>
      </c>
      <c r="B779" s="932">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28"/>
      <c r="AD779" s="928"/>
      <c r="AE779" s="928"/>
      <c r="AF779" s="928"/>
      <c r="AG779" s="928"/>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hidden="1" customHeight="1" x14ac:dyDescent="0.15">
      <c r="A780" s="932">
        <v>18</v>
      </c>
      <c r="B780" s="932">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28"/>
      <c r="AD780" s="928"/>
      <c r="AE780" s="928"/>
      <c r="AF780" s="928"/>
      <c r="AG780" s="928"/>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hidden="1" customHeight="1" x14ac:dyDescent="0.15">
      <c r="A781" s="932">
        <v>19</v>
      </c>
      <c r="B781" s="932">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28"/>
      <c r="AD781" s="928"/>
      <c r="AE781" s="928"/>
      <c r="AF781" s="928"/>
      <c r="AG781" s="928"/>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hidden="1" customHeight="1" x14ac:dyDescent="0.15">
      <c r="A782" s="932">
        <v>20</v>
      </c>
      <c r="B782" s="932">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28"/>
      <c r="AD782" s="928"/>
      <c r="AE782" s="928"/>
      <c r="AF782" s="928"/>
      <c r="AG782" s="928"/>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hidden="1" customHeight="1" x14ac:dyDescent="0.15">
      <c r="A783" s="932">
        <v>21</v>
      </c>
      <c r="B783" s="932">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28"/>
      <c r="AD783" s="928"/>
      <c r="AE783" s="928"/>
      <c r="AF783" s="928"/>
      <c r="AG783" s="928"/>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hidden="1" customHeight="1" x14ac:dyDescent="0.15">
      <c r="A784" s="932">
        <v>22</v>
      </c>
      <c r="B784" s="932">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28"/>
      <c r="AD784" s="928"/>
      <c r="AE784" s="928"/>
      <c r="AF784" s="928"/>
      <c r="AG784" s="928"/>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hidden="1" customHeight="1" x14ac:dyDescent="0.15">
      <c r="A785" s="932">
        <v>23</v>
      </c>
      <c r="B785" s="932">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28"/>
      <c r="AD785" s="928"/>
      <c r="AE785" s="928"/>
      <c r="AF785" s="928"/>
      <c r="AG785" s="928"/>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hidden="1" customHeight="1" x14ac:dyDescent="0.15">
      <c r="A786" s="932">
        <v>24</v>
      </c>
      <c r="B786" s="932">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28"/>
      <c r="AD786" s="928"/>
      <c r="AE786" s="928"/>
      <c r="AF786" s="928"/>
      <c r="AG786" s="928"/>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hidden="1" customHeight="1" x14ac:dyDescent="0.15">
      <c r="A787" s="932">
        <v>25</v>
      </c>
      <c r="B787" s="932">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28"/>
      <c r="AD787" s="928"/>
      <c r="AE787" s="928"/>
      <c r="AF787" s="928"/>
      <c r="AG787" s="928"/>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hidden="1" customHeight="1" x14ac:dyDescent="0.15">
      <c r="A788" s="932">
        <v>26</v>
      </c>
      <c r="B788" s="932">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28"/>
      <c r="AD788" s="928"/>
      <c r="AE788" s="928"/>
      <c r="AF788" s="928"/>
      <c r="AG788" s="928"/>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hidden="1" customHeight="1" x14ac:dyDescent="0.15">
      <c r="A789" s="932">
        <v>27</v>
      </c>
      <c r="B789" s="932">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28"/>
      <c r="AD789" s="928"/>
      <c r="AE789" s="928"/>
      <c r="AF789" s="928"/>
      <c r="AG789" s="928"/>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hidden="1" customHeight="1" x14ac:dyDescent="0.15">
      <c r="A790" s="932">
        <v>28</v>
      </c>
      <c r="B790" s="932">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28"/>
      <c r="AD790" s="928"/>
      <c r="AE790" s="928"/>
      <c r="AF790" s="928"/>
      <c r="AG790" s="928"/>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hidden="1" customHeight="1" x14ac:dyDescent="0.15">
      <c r="A791" s="932">
        <v>29</v>
      </c>
      <c r="B791" s="932">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28"/>
      <c r="AD791" s="928"/>
      <c r="AE791" s="928"/>
      <c r="AF791" s="928"/>
      <c r="AG791" s="928"/>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hidden="1" customHeight="1" x14ac:dyDescent="0.15">
      <c r="A792" s="932">
        <v>30</v>
      </c>
      <c r="B792" s="932">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28"/>
      <c r="AD792" s="928"/>
      <c r="AE792" s="928"/>
      <c r="AF792" s="928"/>
      <c r="AG792" s="928"/>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7"/>
      <c r="B795" s="887"/>
      <c r="C795" s="887" t="s">
        <v>24</v>
      </c>
      <c r="D795" s="887"/>
      <c r="E795" s="887"/>
      <c r="F795" s="887"/>
      <c r="G795" s="887"/>
      <c r="H795" s="887"/>
      <c r="I795" s="887"/>
      <c r="J795" s="930" t="s">
        <v>267</v>
      </c>
      <c r="K795" s="931"/>
      <c r="L795" s="931"/>
      <c r="M795" s="931"/>
      <c r="N795" s="931"/>
      <c r="O795" s="931"/>
      <c r="P795" s="442" t="s">
        <v>25</v>
      </c>
      <c r="Q795" s="442"/>
      <c r="R795" s="442"/>
      <c r="S795" s="442"/>
      <c r="T795" s="442"/>
      <c r="U795" s="442"/>
      <c r="V795" s="442"/>
      <c r="W795" s="442"/>
      <c r="X795" s="442"/>
      <c r="Y795" s="889" t="s">
        <v>307</v>
      </c>
      <c r="Z795" s="890"/>
      <c r="AA795" s="890"/>
      <c r="AB795" s="890"/>
      <c r="AC795" s="930" t="s">
        <v>299</v>
      </c>
      <c r="AD795" s="930"/>
      <c r="AE795" s="930"/>
      <c r="AF795" s="930"/>
      <c r="AG795" s="930"/>
      <c r="AH795" s="889" t="s">
        <v>230</v>
      </c>
      <c r="AI795" s="887"/>
      <c r="AJ795" s="887"/>
      <c r="AK795" s="887"/>
      <c r="AL795" s="887" t="s">
        <v>19</v>
      </c>
      <c r="AM795" s="887"/>
      <c r="AN795" s="887"/>
      <c r="AO795" s="891"/>
      <c r="AP795" s="929" t="s">
        <v>268</v>
      </c>
      <c r="AQ795" s="929"/>
      <c r="AR795" s="929"/>
      <c r="AS795" s="929"/>
      <c r="AT795" s="929"/>
      <c r="AU795" s="929"/>
      <c r="AV795" s="929"/>
      <c r="AW795" s="929"/>
      <c r="AX795" s="929"/>
      <c r="AY795" s="34">
        <f>$AY$793</f>
        <v>0</v>
      </c>
    </row>
    <row r="796" spans="1:51" ht="26.25" hidden="1" customHeight="1" x14ac:dyDescent="0.15">
      <c r="A796" s="932">
        <v>1</v>
      </c>
      <c r="B796" s="932">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28"/>
      <c r="AD796" s="928"/>
      <c r="AE796" s="928"/>
      <c r="AF796" s="928"/>
      <c r="AG796" s="928"/>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hidden="1" customHeight="1" x14ac:dyDescent="0.15">
      <c r="A797" s="932">
        <v>2</v>
      </c>
      <c r="B797" s="932">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28"/>
      <c r="AD797" s="928"/>
      <c r="AE797" s="928"/>
      <c r="AF797" s="928"/>
      <c r="AG797" s="928"/>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hidden="1" customHeight="1" x14ac:dyDescent="0.15">
      <c r="A798" s="932">
        <v>3</v>
      </c>
      <c r="B798" s="932">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28"/>
      <c r="AD798" s="928"/>
      <c r="AE798" s="928"/>
      <c r="AF798" s="928"/>
      <c r="AG798" s="928"/>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hidden="1" customHeight="1" x14ac:dyDescent="0.15">
      <c r="A799" s="932">
        <v>4</v>
      </c>
      <c r="B799" s="932">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28"/>
      <c r="AD799" s="928"/>
      <c r="AE799" s="928"/>
      <c r="AF799" s="928"/>
      <c r="AG799" s="928"/>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hidden="1" customHeight="1" x14ac:dyDescent="0.15">
      <c r="A800" s="932">
        <v>5</v>
      </c>
      <c r="B800" s="932">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28"/>
      <c r="AD800" s="928"/>
      <c r="AE800" s="928"/>
      <c r="AF800" s="928"/>
      <c r="AG800" s="928"/>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hidden="1" customHeight="1" x14ac:dyDescent="0.15">
      <c r="A801" s="932">
        <v>6</v>
      </c>
      <c r="B801" s="932">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28"/>
      <c r="AD801" s="928"/>
      <c r="AE801" s="928"/>
      <c r="AF801" s="928"/>
      <c r="AG801" s="928"/>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hidden="1" customHeight="1" x14ac:dyDescent="0.15">
      <c r="A802" s="932">
        <v>7</v>
      </c>
      <c r="B802" s="932">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28"/>
      <c r="AD802" s="928"/>
      <c r="AE802" s="928"/>
      <c r="AF802" s="928"/>
      <c r="AG802" s="928"/>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hidden="1" customHeight="1" x14ac:dyDescent="0.15">
      <c r="A803" s="932">
        <v>8</v>
      </c>
      <c r="B803" s="932">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28"/>
      <c r="AD803" s="928"/>
      <c r="AE803" s="928"/>
      <c r="AF803" s="928"/>
      <c r="AG803" s="928"/>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hidden="1" customHeight="1" x14ac:dyDescent="0.15">
      <c r="A804" s="932">
        <v>9</v>
      </c>
      <c r="B804" s="932">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28"/>
      <c r="AD804" s="928"/>
      <c r="AE804" s="928"/>
      <c r="AF804" s="928"/>
      <c r="AG804" s="928"/>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hidden="1" customHeight="1" x14ac:dyDescent="0.15">
      <c r="A805" s="932">
        <v>10</v>
      </c>
      <c r="B805" s="932">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28"/>
      <c r="AD805" s="928"/>
      <c r="AE805" s="928"/>
      <c r="AF805" s="928"/>
      <c r="AG805" s="928"/>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hidden="1" customHeight="1" x14ac:dyDescent="0.15">
      <c r="A806" s="932">
        <v>11</v>
      </c>
      <c r="B806" s="932">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28"/>
      <c r="AD806" s="928"/>
      <c r="AE806" s="928"/>
      <c r="AF806" s="928"/>
      <c r="AG806" s="928"/>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hidden="1" customHeight="1" x14ac:dyDescent="0.15">
      <c r="A807" s="932">
        <v>12</v>
      </c>
      <c r="B807" s="932">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28"/>
      <c r="AD807" s="928"/>
      <c r="AE807" s="928"/>
      <c r="AF807" s="928"/>
      <c r="AG807" s="928"/>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hidden="1" customHeight="1" x14ac:dyDescent="0.15">
      <c r="A808" s="932">
        <v>13</v>
      </c>
      <c r="B808" s="932">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28"/>
      <c r="AD808" s="928"/>
      <c r="AE808" s="928"/>
      <c r="AF808" s="928"/>
      <c r="AG808" s="928"/>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hidden="1" customHeight="1" x14ac:dyDescent="0.15">
      <c r="A809" s="932">
        <v>14</v>
      </c>
      <c r="B809" s="932">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28"/>
      <c r="AD809" s="928"/>
      <c r="AE809" s="928"/>
      <c r="AF809" s="928"/>
      <c r="AG809" s="928"/>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hidden="1" customHeight="1" x14ac:dyDescent="0.15">
      <c r="A810" s="932">
        <v>15</v>
      </c>
      <c r="B810" s="932">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28"/>
      <c r="AD810" s="928"/>
      <c r="AE810" s="928"/>
      <c r="AF810" s="928"/>
      <c r="AG810" s="928"/>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hidden="1" customHeight="1" x14ac:dyDescent="0.15">
      <c r="A811" s="932">
        <v>16</v>
      </c>
      <c r="B811" s="932">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28"/>
      <c r="AD811" s="928"/>
      <c r="AE811" s="928"/>
      <c r="AF811" s="928"/>
      <c r="AG811" s="928"/>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hidden="1" customHeight="1" x14ac:dyDescent="0.15">
      <c r="A812" s="932">
        <v>17</v>
      </c>
      <c r="B812" s="932">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28"/>
      <c r="AD812" s="928"/>
      <c r="AE812" s="928"/>
      <c r="AF812" s="928"/>
      <c r="AG812" s="928"/>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hidden="1" customHeight="1" x14ac:dyDescent="0.15">
      <c r="A813" s="932">
        <v>18</v>
      </c>
      <c r="B813" s="932">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28"/>
      <c r="AD813" s="928"/>
      <c r="AE813" s="928"/>
      <c r="AF813" s="928"/>
      <c r="AG813" s="928"/>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hidden="1" customHeight="1" x14ac:dyDescent="0.15">
      <c r="A814" s="932">
        <v>19</v>
      </c>
      <c r="B814" s="932">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28"/>
      <c r="AD814" s="928"/>
      <c r="AE814" s="928"/>
      <c r="AF814" s="928"/>
      <c r="AG814" s="928"/>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hidden="1" customHeight="1" x14ac:dyDescent="0.15">
      <c r="A815" s="932">
        <v>20</v>
      </c>
      <c r="B815" s="932">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28"/>
      <c r="AD815" s="928"/>
      <c r="AE815" s="928"/>
      <c r="AF815" s="928"/>
      <c r="AG815" s="928"/>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hidden="1" customHeight="1" x14ac:dyDescent="0.15">
      <c r="A816" s="932">
        <v>21</v>
      </c>
      <c r="B816" s="932">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28"/>
      <c r="AD816" s="928"/>
      <c r="AE816" s="928"/>
      <c r="AF816" s="928"/>
      <c r="AG816" s="928"/>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hidden="1" customHeight="1" x14ac:dyDescent="0.15">
      <c r="A817" s="932">
        <v>22</v>
      </c>
      <c r="B817" s="932">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28"/>
      <c r="AD817" s="928"/>
      <c r="AE817" s="928"/>
      <c r="AF817" s="928"/>
      <c r="AG817" s="928"/>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hidden="1" customHeight="1" x14ac:dyDescent="0.15">
      <c r="A818" s="932">
        <v>23</v>
      </c>
      <c r="B818" s="932">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28"/>
      <c r="AD818" s="928"/>
      <c r="AE818" s="928"/>
      <c r="AF818" s="928"/>
      <c r="AG818" s="928"/>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hidden="1" customHeight="1" x14ac:dyDescent="0.15">
      <c r="A819" s="932">
        <v>24</v>
      </c>
      <c r="B819" s="932">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28"/>
      <c r="AD819" s="928"/>
      <c r="AE819" s="928"/>
      <c r="AF819" s="928"/>
      <c r="AG819" s="928"/>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hidden="1" customHeight="1" x14ac:dyDescent="0.15">
      <c r="A820" s="932">
        <v>25</v>
      </c>
      <c r="B820" s="932">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28"/>
      <c r="AD820" s="928"/>
      <c r="AE820" s="928"/>
      <c r="AF820" s="928"/>
      <c r="AG820" s="928"/>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hidden="1" customHeight="1" x14ac:dyDescent="0.15">
      <c r="A821" s="932">
        <v>26</v>
      </c>
      <c r="B821" s="932">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28"/>
      <c r="AD821" s="928"/>
      <c r="AE821" s="928"/>
      <c r="AF821" s="928"/>
      <c r="AG821" s="928"/>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hidden="1" customHeight="1" x14ac:dyDescent="0.15">
      <c r="A822" s="932">
        <v>27</v>
      </c>
      <c r="B822" s="932">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28"/>
      <c r="AD822" s="928"/>
      <c r="AE822" s="928"/>
      <c r="AF822" s="928"/>
      <c r="AG822" s="928"/>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hidden="1" customHeight="1" x14ac:dyDescent="0.15">
      <c r="A823" s="932">
        <v>28</v>
      </c>
      <c r="B823" s="932">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28"/>
      <c r="AD823" s="928"/>
      <c r="AE823" s="928"/>
      <c r="AF823" s="928"/>
      <c r="AG823" s="928"/>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hidden="1" customHeight="1" x14ac:dyDescent="0.15">
      <c r="A824" s="932">
        <v>29</v>
      </c>
      <c r="B824" s="932">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28"/>
      <c r="AD824" s="928"/>
      <c r="AE824" s="928"/>
      <c r="AF824" s="928"/>
      <c r="AG824" s="928"/>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hidden="1" customHeight="1" x14ac:dyDescent="0.15">
      <c r="A825" s="932">
        <v>30</v>
      </c>
      <c r="B825" s="932">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28"/>
      <c r="AD825" s="928"/>
      <c r="AE825" s="928"/>
      <c r="AF825" s="928"/>
      <c r="AG825" s="928"/>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7"/>
      <c r="B828" s="887"/>
      <c r="C828" s="887" t="s">
        <v>24</v>
      </c>
      <c r="D828" s="887"/>
      <c r="E828" s="887"/>
      <c r="F828" s="887"/>
      <c r="G828" s="887"/>
      <c r="H828" s="887"/>
      <c r="I828" s="887"/>
      <c r="J828" s="930" t="s">
        <v>267</v>
      </c>
      <c r="K828" s="931"/>
      <c r="L828" s="931"/>
      <c r="M828" s="931"/>
      <c r="N828" s="931"/>
      <c r="O828" s="931"/>
      <c r="P828" s="442" t="s">
        <v>25</v>
      </c>
      <c r="Q828" s="442"/>
      <c r="R828" s="442"/>
      <c r="S828" s="442"/>
      <c r="T828" s="442"/>
      <c r="U828" s="442"/>
      <c r="V828" s="442"/>
      <c r="W828" s="442"/>
      <c r="X828" s="442"/>
      <c r="Y828" s="889" t="s">
        <v>307</v>
      </c>
      <c r="Z828" s="890"/>
      <c r="AA828" s="890"/>
      <c r="AB828" s="890"/>
      <c r="AC828" s="930" t="s">
        <v>299</v>
      </c>
      <c r="AD828" s="930"/>
      <c r="AE828" s="930"/>
      <c r="AF828" s="930"/>
      <c r="AG828" s="930"/>
      <c r="AH828" s="889" t="s">
        <v>230</v>
      </c>
      <c r="AI828" s="887"/>
      <c r="AJ828" s="887"/>
      <c r="AK828" s="887"/>
      <c r="AL828" s="887" t="s">
        <v>19</v>
      </c>
      <c r="AM828" s="887"/>
      <c r="AN828" s="887"/>
      <c r="AO828" s="891"/>
      <c r="AP828" s="929" t="s">
        <v>268</v>
      </c>
      <c r="AQ828" s="929"/>
      <c r="AR828" s="929"/>
      <c r="AS828" s="929"/>
      <c r="AT828" s="929"/>
      <c r="AU828" s="929"/>
      <c r="AV828" s="929"/>
      <c r="AW828" s="929"/>
      <c r="AX828" s="929"/>
      <c r="AY828" s="34">
        <f>$AY$826</f>
        <v>0</v>
      </c>
    </row>
    <row r="829" spans="1:51" ht="26.25" hidden="1" customHeight="1" x14ac:dyDescent="0.15">
      <c r="A829" s="932">
        <v>1</v>
      </c>
      <c r="B829" s="932">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28"/>
      <c r="AD829" s="928"/>
      <c r="AE829" s="928"/>
      <c r="AF829" s="928"/>
      <c r="AG829" s="928"/>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hidden="1" customHeight="1" x14ac:dyDescent="0.15">
      <c r="A830" s="932">
        <v>2</v>
      </c>
      <c r="B830" s="932">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28"/>
      <c r="AD830" s="928"/>
      <c r="AE830" s="928"/>
      <c r="AF830" s="928"/>
      <c r="AG830" s="928"/>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hidden="1" customHeight="1" x14ac:dyDescent="0.15">
      <c r="A831" s="932">
        <v>3</v>
      </c>
      <c r="B831" s="932">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28"/>
      <c r="AD831" s="928"/>
      <c r="AE831" s="928"/>
      <c r="AF831" s="928"/>
      <c r="AG831" s="928"/>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hidden="1" customHeight="1" x14ac:dyDescent="0.15">
      <c r="A832" s="932">
        <v>4</v>
      </c>
      <c r="B832" s="932">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28"/>
      <c r="AD832" s="928"/>
      <c r="AE832" s="928"/>
      <c r="AF832" s="928"/>
      <c r="AG832" s="928"/>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hidden="1" customHeight="1" x14ac:dyDescent="0.15">
      <c r="A833" s="932">
        <v>5</v>
      </c>
      <c r="B833" s="932">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28"/>
      <c r="AD833" s="928"/>
      <c r="AE833" s="928"/>
      <c r="AF833" s="928"/>
      <c r="AG833" s="928"/>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hidden="1" customHeight="1" x14ac:dyDescent="0.15">
      <c r="A834" s="932">
        <v>6</v>
      </c>
      <c r="B834" s="932">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28"/>
      <c r="AD834" s="928"/>
      <c r="AE834" s="928"/>
      <c r="AF834" s="928"/>
      <c r="AG834" s="928"/>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hidden="1" customHeight="1" x14ac:dyDescent="0.15">
      <c r="A835" s="932">
        <v>7</v>
      </c>
      <c r="B835" s="932">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28"/>
      <c r="AD835" s="928"/>
      <c r="AE835" s="928"/>
      <c r="AF835" s="928"/>
      <c r="AG835" s="928"/>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hidden="1" customHeight="1" x14ac:dyDescent="0.15">
      <c r="A836" s="932">
        <v>8</v>
      </c>
      <c r="B836" s="932">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28"/>
      <c r="AD836" s="928"/>
      <c r="AE836" s="928"/>
      <c r="AF836" s="928"/>
      <c r="AG836" s="928"/>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hidden="1" customHeight="1" x14ac:dyDescent="0.15">
      <c r="A837" s="932">
        <v>9</v>
      </c>
      <c r="B837" s="932">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28"/>
      <c r="AD837" s="928"/>
      <c r="AE837" s="928"/>
      <c r="AF837" s="928"/>
      <c r="AG837" s="928"/>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hidden="1" customHeight="1" x14ac:dyDescent="0.15">
      <c r="A838" s="932">
        <v>10</v>
      </c>
      <c r="B838" s="932">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28"/>
      <c r="AD838" s="928"/>
      <c r="AE838" s="928"/>
      <c r="AF838" s="928"/>
      <c r="AG838" s="928"/>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hidden="1" customHeight="1" x14ac:dyDescent="0.15">
      <c r="A839" s="932">
        <v>11</v>
      </c>
      <c r="B839" s="932">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28"/>
      <c r="AD839" s="928"/>
      <c r="AE839" s="928"/>
      <c r="AF839" s="928"/>
      <c r="AG839" s="928"/>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hidden="1" customHeight="1" x14ac:dyDescent="0.15">
      <c r="A840" s="932">
        <v>12</v>
      </c>
      <c r="B840" s="932">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28"/>
      <c r="AD840" s="928"/>
      <c r="AE840" s="928"/>
      <c r="AF840" s="928"/>
      <c r="AG840" s="928"/>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hidden="1" customHeight="1" x14ac:dyDescent="0.15">
      <c r="A841" s="932">
        <v>13</v>
      </c>
      <c r="B841" s="932">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28"/>
      <c r="AD841" s="928"/>
      <c r="AE841" s="928"/>
      <c r="AF841" s="928"/>
      <c r="AG841" s="928"/>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hidden="1" customHeight="1" x14ac:dyDescent="0.15">
      <c r="A842" s="932">
        <v>14</v>
      </c>
      <c r="B842" s="932">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28"/>
      <c r="AD842" s="928"/>
      <c r="AE842" s="928"/>
      <c r="AF842" s="928"/>
      <c r="AG842" s="928"/>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hidden="1" customHeight="1" x14ac:dyDescent="0.15">
      <c r="A843" s="932">
        <v>15</v>
      </c>
      <c r="B843" s="932">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28"/>
      <c r="AD843" s="928"/>
      <c r="AE843" s="928"/>
      <c r="AF843" s="928"/>
      <c r="AG843" s="928"/>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hidden="1" customHeight="1" x14ac:dyDescent="0.15">
      <c r="A844" s="932">
        <v>16</v>
      </c>
      <c r="B844" s="932">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28"/>
      <c r="AD844" s="928"/>
      <c r="AE844" s="928"/>
      <c r="AF844" s="928"/>
      <c r="AG844" s="928"/>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hidden="1" customHeight="1" x14ac:dyDescent="0.15">
      <c r="A845" s="932">
        <v>17</v>
      </c>
      <c r="B845" s="932">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28"/>
      <c r="AD845" s="928"/>
      <c r="AE845" s="928"/>
      <c r="AF845" s="928"/>
      <c r="AG845" s="928"/>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hidden="1" customHeight="1" x14ac:dyDescent="0.15">
      <c r="A846" s="932">
        <v>18</v>
      </c>
      <c r="B846" s="932">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28"/>
      <c r="AD846" s="928"/>
      <c r="AE846" s="928"/>
      <c r="AF846" s="928"/>
      <c r="AG846" s="928"/>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hidden="1" customHeight="1" x14ac:dyDescent="0.15">
      <c r="A847" s="932">
        <v>19</v>
      </c>
      <c r="B847" s="932">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28"/>
      <c r="AD847" s="928"/>
      <c r="AE847" s="928"/>
      <c r="AF847" s="928"/>
      <c r="AG847" s="928"/>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hidden="1" customHeight="1" x14ac:dyDescent="0.15">
      <c r="A848" s="932">
        <v>20</v>
      </c>
      <c r="B848" s="932">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28"/>
      <c r="AD848" s="928"/>
      <c r="AE848" s="928"/>
      <c r="AF848" s="928"/>
      <c r="AG848" s="928"/>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hidden="1" customHeight="1" x14ac:dyDescent="0.15">
      <c r="A849" s="932">
        <v>21</v>
      </c>
      <c r="B849" s="932">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28"/>
      <c r="AD849" s="928"/>
      <c r="AE849" s="928"/>
      <c r="AF849" s="928"/>
      <c r="AG849" s="928"/>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hidden="1" customHeight="1" x14ac:dyDescent="0.15">
      <c r="A850" s="932">
        <v>22</v>
      </c>
      <c r="B850" s="932">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28"/>
      <c r="AD850" s="928"/>
      <c r="AE850" s="928"/>
      <c r="AF850" s="928"/>
      <c r="AG850" s="928"/>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hidden="1" customHeight="1" x14ac:dyDescent="0.15">
      <c r="A851" s="932">
        <v>23</v>
      </c>
      <c r="B851" s="932">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28"/>
      <c r="AD851" s="928"/>
      <c r="AE851" s="928"/>
      <c r="AF851" s="928"/>
      <c r="AG851" s="928"/>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hidden="1" customHeight="1" x14ac:dyDescent="0.15">
      <c r="A852" s="932">
        <v>24</v>
      </c>
      <c r="B852" s="932">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28"/>
      <c r="AD852" s="928"/>
      <c r="AE852" s="928"/>
      <c r="AF852" s="928"/>
      <c r="AG852" s="928"/>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hidden="1" customHeight="1" x14ac:dyDescent="0.15">
      <c r="A853" s="932">
        <v>25</v>
      </c>
      <c r="B853" s="932">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28"/>
      <c r="AD853" s="928"/>
      <c r="AE853" s="928"/>
      <c r="AF853" s="928"/>
      <c r="AG853" s="928"/>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hidden="1" customHeight="1" x14ac:dyDescent="0.15">
      <c r="A854" s="932">
        <v>26</v>
      </c>
      <c r="B854" s="932">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28"/>
      <c r="AD854" s="928"/>
      <c r="AE854" s="928"/>
      <c r="AF854" s="928"/>
      <c r="AG854" s="928"/>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hidden="1" customHeight="1" x14ac:dyDescent="0.15">
      <c r="A855" s="932">
        <v>27</v>
      </c>
      <c r="B855" s="932">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28"/>
      <c r="AD855" s="928"/>
      <c r="AE855" s="928"/>
      <c r="AF855" s="928"/>
      <c r="AG855" s="928"/>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hidden="1" customHeight="1" x14ac:dyDescent="0.15">
      <c r="A856" s="932">
        <v>28</v>
      </c>
      <c r="B856" s="932">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28"/>
      <c r="AD856" s="928"/>
      <c r="AE856" s="928"/>
      <c r="AF856" s="928"/>
      <c r="AG856" s="928"/>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hidden="1" customHeight="1" x14ac:dyDescent="0.15">
      <c r="A857" s="932">
        <v>29</v>
      </c>
      <c r="B857" s="932">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28"/>
      <c r="AD857" s="928"/>
      <c r="AE857" s="928"/>
      <c r="AF857" s="928"/>
      <c r="AG857" s="928"/>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hidden="1" customHeight="1" x14ac:dyDescent="0.15">
      <c r="A858" s="932">
        <v>30</v>
      </c>
      <c r="B858" s="932">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28"/>
      <c r="AD858" s="928"/>
      <c r="AE858" s="928"/>
      <c r="AF858" s="928"/>
      <c r="AG858" s="928"/>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7"/>
      <c r="B861" s="887"/>
      <c r="C861" s="887" t="s">
        <v>24</v>
      </c>
      <c r="D861" s="887"/>
      <c r="E861" s="887"/>
      <c r="F861" s="887"/>
      <c r="G861" s="887"/>
      <c r="H861" s="887"/>
      <c r="I861" s="887"/>
      <c r="J861" s="930" t="s">
        <v>267</v>
      </c>
      <c r="K861" s="931"/>
      <c r="L861" s="931"/>
      <c r="M861" s="931"/>
      <c r="N861" s="931"/>
      <c r="O861" s="931"/>
      <c r="P861" s="442" t="s">
        <v>25</v>
      </c>
      <c r="Q861" s="442"/>
      <c r="R861" s="442"/>
      <c r="S861" s="442"/>
      <c r="T861" s="442"/>
      <c r="U861" s="442"/>
      <c r="V861" s="442"/>
      <c r="W861" s="442"/>
      <c r="X861" s="442"/>
      <c r="Y861" s="889" t="s">
        <v>307</v>
      </c>
      <c r="Z861" s="890"/>
      <c r="AA861" s="890"/>
      <c r="AB861" s="890"/>
      <c r="AC861" s="930" t="s">
        <v>299</v>
      </c>
      <c r="AD861" s="930"/>
      <c r="AE861" s="930"/>
      <c r="AF861" s="930"/>
      <c r="AG861" s="930"/>
      <c r="AH861" s="889" t="s">
        <v>230</v>
      </c>
      <c r="AI861" s="887"/>
      <c r="AJ861" s="887"/>
      <c r="AK861" s="887"/>
      <c r="AL861" s="887" t="s">
        <v>19</v>
      </c>
      <c r="AM861" s="887"/>
      <c r="AN861" s="887"/>
      <c r="AO861" s="891"/>
      <c r="AP861" s="929" t="s">
        <v>268</v>
      </c>
      <c r="AQ861" s="929"/>
      <c r="AR861" s="929"/>
      <c r="AS861" s="929"/>
      <c r="AT861" s="929"/>
      <c r="AU861" s="929"/>
      <c r="AV861" s="929"/>
      <c r="AW861" s="929"/>
      <c r="AX861" s="929"/>
      <c r="AY861" s="34">
        <f>$AY$859</f>
        <v>0</v>
      </c>
    </row>
    <row r="862" spans="1:51" ht="26.25" hidden="1" customHeight="1" x14ac:dyDescent="0.15">
      <c r="A862" s="932">
        <v>1</v>
      </c>
      <c r="B862" s="932">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28"/>
      <c r="AD862" s="928"/>
      <c r="AE862" s="928"/>
      <c r="AF862" s="928"/>
      <c r="AG862" s="928"/>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hidden="1" customHeight="1" x14ac:dyDescent="0.15">
      <c r="A863" s="932">
        <v>2</v>
      </c>
      <c r="B863" s="932">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28"/>
      <c r="AD863" s="928"/>
      <c r="AE863" s="928"/>
      <c r="AF863" s="928"/>
      <c r="AG863" s="928"/>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hidden="1" customHeight="1" x14ac:dyDescent="0.15">
      <c r="A864" s="932">
        <v>3</v>
      </c>
      <c r="B864" s="932">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28"/>
      <c r="AD864" s="928"/>
      <c r="AE864" s="928"/>
      <c r="AF864" s="928"/>
      <c r="AG864" s="928"/>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hidden="1" customHeight="1" x14ac:dyDescent="0.15">
      <c r="A865" s="932">
        <v>4</v>
      </c>
      <c r="B865" s="932">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28"/>
      <c r="AD865" s="928"/>
      <c r="AE865" s="928"/>
      <c r="AF865" s="928"/>
      <c r="AG865" s="928"/>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hidden="1" customHeight="1" x14ac:dyDescent="0.15">
      <c r="A866" s="932">
        <v>5</v>
      </c>
      <c r="B866" s="932">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28"/>
      <c r="AD866" s="928"/>
      <c r="AE866" s="928"/>
      <c r="AF866" s="928"/>
      <c r="AG866" s="928"/>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hidden="1" customHeight="1" x14ac:dyDescent="0.15">
      <c r="A867" s="932">
        <v>6</v>
      </c>
      <c r="B867" s="932">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28"/>
      <c r="AD867" s="928"/>
      <c r="AE867" s="928"/>
      <c r="AF867" s="928"/>
      <c r="AG867" s="928"/>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hidden="1" customHeight="1" x14ac:dyDescent="0.15">
      <c r="A868" s="932">
        <v>7</v>
      </c>
      <c r="B868" s="932">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28"/>
      <c r="AD868" s="928"/>
      <c r="AE868" s="928"/>
      <c r="AF868" s="928"/>
      <c r="AG868" s="928"/>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hidden="1" customHeight="1" x14ac:dyDescent="0.15">
      <c r="A869" s="932">
        <v>8</v>
      </c>
      <c r="B869" s="932">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28"/>
      <c r="AD869" s="928"/>
      <c r="AE869" s="928"/>
      <c r="AF869" s="928"/>
      <c r="AG869" s="928"/>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hidden="1" customHeight="1" x14ac:dyDescent="0.15">
      <c r="A870" s="932">
        <v>9</v>
      </c>
      <c r="B870" s="932">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28"/>
      <c r="AD870" s="928"/>
      <c r="AE870" s="928"/>
      <c r="AF870" s="928"/>
      <c r="AG870" s="928"/>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hidden="1" customHeight="1" x14ac:dyDescent="0.15">
      <c r="A871" s="932">
        <v>10</v>
      </c>
      <c r="B871" s="932">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28"/>
      <c r="AD871" s="928"/>
      <c r="AE871" s="928"/>
      <c r="AF871" s="928"/>
      <c r="AG871" s="928"/>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hidden="1" customHeight="1" x14ac:dyDescent="0.15">
      <c r="A872" s="932">
        <v>11</v>
      </c>
      <c r="B872" s="932">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28"/>
      <c r="AD872" s="928"/>
      <c r="AE872" s="928"/>
      <c r="AF872" s="928"/>
      <c r="AG872" s="928"/>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hidden="1" customHeight="1" x14ac:dyDescent="0.15">
      <c r="A873" s="932">
        <v>12</v>
      </c>
      <c r="B873" s="932">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28"/>
      <c r="AD873" s="928"/>
      <c r="AE873" s="928"/>
      <c r="AF873" s="928"/>
      <c r="AG873" s="928"/>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hidden="1" customHeight="1" x14ac:dyDescent="0.15">
      <c r="A874" s="932">
        <v>13</v>
      </c>
      <c r="B874" s="932">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28"/>
      <c r="AD874" s="928"/>
      <c r="AE874" s="928"/>
      <c r="AF874" s="928"/>
      <c r="AG874" s="928"/>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hidden="1" customHeight="1" x14ac:dyDescent="0.15">
      <c r="A875" s="932">
        <v>14</v>
      </c>
      <c r="B875" s="932">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28"/>
      <c r="AD875" s="928"/>
      <c r="AE875" s="928"/>
      <c r="AF875" s="928"/>
      <c r="AG875" s="928"/>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hidden="1" customHeight="1" x14ac:dyDescent="0.15">
      <c r="A876" s="932">
        <v>15</v>
      </c>
      <c r="B876" s="932">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28"/>
      <c r="AD876" s="928"/>
      <c r="AE876" s="928"/>
      <c r="AF876" s="928"/>
      <c r="AG876" s="928"/>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hidden="1" customHeight="1" x14ac:dyDescent="0.15">
      <c r="A877" s="932">
        <v>16</v>
      </c>
      <c r="B877" s="932">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28"/>
      <c r="AD877" s="928"/>
      <c r="AE877" s="928"/>
      <c r="AF877" s="928"/>
      <c r="AG877" s="928"/>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hidden="1" customHeight="1" x14ac:dyDescent="0.15">
      <c r="A878" s="932">
        <v>17</v>
      </c>
      <c r="B878" s="932">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28"/>
      <c r="AD878" s="928"/>
      <c r="AE878" s="928"/>
      <c r="AF878" s="928"/>
      <c r="AG878" s="928"/>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hidden="1" customHeight="1" x14ac:dyDescent="0.15">
      <c r="A879" s="932">
        <v>18</v>
      </c>
      <c r="B879" s="932">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28"/>
      <c r="AD879" s="928"/>
      <c r="AE879" s="928"/>
      <c r="AF879" s="928"/>
      <c r="AG879" s="928"/>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hidden="1" customHeight="1" x14ac:dyDescent="0.15">
      <c r="A880" s="932">
        <v>19</v>
      </c>
      <c r="B880" s="932">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28"/>
      <c r="AD880" s="928"/>
      <c r="AE880" s="928"/>
      <c r="AF880" s="928"/>
      <c r="AG880" s="928"/>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hidden="1" customHeight="1" x14ac:dyDescent="0.15">
      <c r="A881" s="932">
        <v>20</v>
      </c>
      <c r="B881" s="932">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28"/>
      <c r="AD881" s="928"/>
      <c r="AE881" s="928"/>
      <c r="AF881" s="928"/>
      <c r="AG881" s="928"/>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hidden="1" customHeight="1" x14ac:dyDescent="0.15">
      <c r="A882" s="932">
        <v>21</v>
      </c>
      <c r="B882" s="932">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28"/>
      <c r="AD882" s="928"/>
      <c r="AE882" s="928"/>
      <c r="AF882" s="928"/>
      <c r="AG882" s="928"/>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hidden="1" customHeight="1" x14ac:dyDescent="0.15">
      <c r="A883" s="932">
        <v>22</v>
      </c>
      <c r="B883" s="932">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28"/>
      <c r="AD883" s="928"/>
      <c r="AE883" s="928"/>
      <c r="AF883" s="928"/>
      <c r="AG883" s="928"/>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hidden="1" customHeight="1" x14ac:dyDescent="0.15">
      <c r="A884" s="932">
        <v>23</v>
      </c>
      <c r="B884" s="932">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28"/>
      <c r="AD884" s="928"/>
      <c r="AE884" s="928"/>
      <c r="AF884" s="928"/>
      <c r="AG884" s="928"/>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hidden="1" customHeight="1" x14ac:dyDescent="0.15">
      <c r="A885" s="932">
        <v>24</v>
      </c>
      <c r="B885" s="932">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28"/>
      <c r="AD885" s="928"/>
      <c r="AE885" s="928"/>
      <c r="AF885" s="928"/>
      <c r="AG885" s="928"/>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hidden="1" customHeight="1" x14ac:dyDescent="0.15">
      <c r="A886" s="932">
        <v>25</v>
      </c>
      <c r="B886" s="932">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28"/>
      <c r="AD886" s="928"/>
      <c r="AE886" s="928"/>
      <c r="AF886" s="928"/>
      <c r="AG886" s="928"/>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hidden="1" customHeight="1" x14ac:dyDescent="0.15">
      <c r="A887" s="932">
        <v>26</v>
      </c>
      <c r="B887" s="932">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28"/>
      <c r="AD887" s="928"/>
      <c r="AE887" s="928"/>
      <c r="AF887" s="928"/>
      <c r="AG887" s="928"/>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hidden="1" customHeight="1" x14ac:dyDescent="0.15">
      <c r="A888" s="932">
        <v>27</v>
      </c>
      <c r="B888" s="932">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28"/>
      <c r="AD888" s="928"/>
      <c r="AE888" s="928"/>
      <c r="AF888" s="928"/>
      <c r="AG888" s="928"/>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hidden="1" customHeight="1" x14ac:dyDescent="0.15">
      <c r="A889" s="932">
        <v>28</v>
      </c>
      <c r="B889" s="932">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28"/>
      <c r="AD889" s="928"/>
      <c r="AE889" s="928"/>
      <c r="AF889" s="928"/>
      <c r="AG889" s="928"/>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hidden="1" customHeight="1" x14ac:dyDescent="0.15">
      <c r="A890" s="932">
        <v>29</v>
      </c>
      <c r="B890" s="932">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28"/>
      <c r="AD890" s="928"/>
      <c r="AE890" s="928"/>
      <c r="AF890" s="928"/>
      <c r="AG890" s="928"/>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hidden="1" customHeight="1" x14ac:dyDescent="0.15">
      <c r="A891" s="932">
        <v>30</v>
      </c>
      <c r="B891" s="932">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28"/>
      <c r="AD891" s="928"/>
      <c r="AE891" s="928"/>
      <c r="AF891" s="928"/>
      <c r="AG891" s="928"/>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7"/>
      <c r="B894" s="887"/>
      <c r="C894" s="887" t="s">
        <v>24</v>
      </c>
      <c r="D894" s="887"/>
      <c r="E894" s="887"/>
      <c r="F894" s="887"/>
      <c r="G894" s="887"/>
      <c r="H894" s="887"/>
      <c r="I894" s="887"/>
      <c r="J894" s="930" t="s">
        <v>267</v>
      </c>
      <c r="K894" s="931"/>
      <c r="L894" s="931"/>
      <c r="M894" s="931"/>
      <c r="N894" s="931"/>
      <c r="O894" s="931"/>
      <c r="P894" s="442" t="s">
        <v>25</v>
      </c>
      <c r="Q894" s="442"/>
      <c r="R894" s="442"/>
      <c r="S894" s="442"/>
      <c r="T894" s="442"/>
      <c r="U894" s="442"/>
      <c r="V894" s="442"/>
      <c r="W894" s="442"/>
      <c r="X894" s="442"/>
      <c r="Y894" s="889" t="s">
        <v>307</v>
      </c>
      <c r="Z894" s="890"/>
      <c r="AA894" s="890"/>
      <c r="AB894" s="890"/>
      <c r="AC894" s="930" t="s">
        <v>299</v>
      </c>
      <c r="AD894" s="930"/>
      <c r="AE894" s="930"/>
      <c r="AF894" s="930"/>
      <c r="AG894" s="930"/>
      <c r="AH894" s="889" t="s">
        <v>230</v>
      </c>
      <c r="AI894" s="887"/>
      <c r="AJ894" s="887"/>
      <c r="AK894" s="887"/>
      <c r="AL894" s="887" t="s">
        <v>19</v>
      </c>
      <c r="AM894" s="887"/>
      <c r="AN894" s="887"/>
      <c r="AO894" s="891"/>
      <c r="AP894" s="929" t="s">
        <v>268</v>
      </c>
      <c r="AQ894" s="929"/>
      <c r="AR894" s="929"/>
      <c r="AS894" s="929"/>
      <c r="AT894" s="929"/>
      <c r="AU894" s="929"/>
      <c r="AV894" s="929"/>
      <c r="AW894" s="929"/>
      <c r="AX894" s="929"/>
      <c r="AY894" s="34">
        <f>$AY$892</f>
        <v>0</v>
      </c>
    </row>
    <row r="895" spans="1:51" ht="26.25" hidden="1" customHeight="1" x14ac:dyDescent="0.15">
      <c r="A895" s="932">
        <v>1</v>
      </c>
      <c r="B895" s="932">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28"/>
      <c r="AD895" s="928"/>
      <c r="AE895" s="928"/>
      <c r="AF895" s="928"/>
      <c r="AG895" s="928"/>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hidden="1" customHeight="1" x14ac:dyDescent="0.15">
      <c r="A896" s="932">
        <v>2</v>
      </c>
      <c r="B896" s="932">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28"/>
      <c r="AD896" s="928"/>
      <c r="AE896" s="928"/>
      <c r="AF896" s="928"/>
      <c r="AG896" s="928"/>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hidden="1" customHeight="1" x14ac:dyDescent="0.15">
      <c r="A897" s="932">
        <v>3</v>
      </c>
      <c r="B897" s="932">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28"/>
      <c r="AD897" s="928"/>
      <c r="AE897" s="928"/>
      <c r="AF897" s="928"/>
      <c r="AG897" s="928"/>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hidden="1" customHeight="1" x14ac:dyDescent="0.15">
      <c r="A898" s="932">
        <v>4</v>
      </c>
      <c r="B898" s="932">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28"/>
      <c r="AD898" s="928"/>
      <c r="AE898" s="928"/>
      <c r="AF898" s="928"/>
      <c r="AG898" s="928"/>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hidden="1" customHeight="1" x14ac:dyDescent="0.15">
      <c r="A899" s="932">
        <v>5</v>
      </c>
      <c r="B899" s="932">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28"/>
      <c r="AD899" s="928"/>
      <c r="AE899" s="928"/>
      <c r="AF899" s="928"/>
      <c r="AG899" s="928"/>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hidden="1" customHeight="1" x14ac:dyDescent="0.15">
      <c r="A900" s="932">
        <v>6</v>
      </c>
      <c r="B900" s="932">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28"/>
      <c r="AD900" s="928"/>
      <c r="AE900" s="928"/>
      <c r="AF900" s="928"/>
      <c r="AG900" s="928"/>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hidden="1" customHeight="1" x14ac:dyDescent="0.15">
      <c r="A901" s="932">
        <v>7</v>
      </c>
      <c r="B901" s="932">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28"/>
      <c r="AD901" s="928"/>
      <c r="AE901" s="928"/>
      <c r="AF901" s="928"/>
      <c r="AG901" s="928"/>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hidden="1" customHeight="1" x14ac:dyDescent="0.15">
      <c r="A902" s="932">
        <v>8</v>
      </c>
      <c r="B902" s="932">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28"/>
      <c r="AD902" s="928"/>
      <c r="AE902" s="928"/>
      <c r="AF902" s="928"/>
      <c r="AG902" s="928"/>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hidden="1" customHeight="1" x14ac:dyDescent="0.15">
      <c r="A903" s="932">
        <v>9</v>
      </c>
      <c r="B903" s="932">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28"/>
      <c r="AD903" s="928"/>
      <c r="AE903" s="928"/>
      <c r="AF903" s="928"/>
      <c r="AG903" s="928"/>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hidden="1" customHeight="1" x14ac:dyDescent="0.15">
      <c r="A904" s="932">
        <v>10</v>
      </c>
      <c r="B904" s="932">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28"/>
      <c r="AD904" s="928"/>
      <c r="AE904" s="928"/>
      <c r="AF904" s="928"/>
      <c r="AG904" s="928"/>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hidden="1" customHeight="1" x14ac:dyDescent="0.15">
      <c r="A905" s="932">
        <v>11</v>
      </c>
      <c r="B905" s="932">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28"/>
      <c r="AD905" s="928"/>
      <c r="AE905" s="928"/>
      <c r="AF905" s="928"/>
      <c r="AG905" s="928"/>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hidden="1" customHeight="1" x14ac:dyDescent="0.15">
      <c r="A906" s="932">
        <v>12</v>
      </c>
      <c r="B906" s="932">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28"/>
      <c r="AD906" s="928"/>
      <c r="AE906" s="928"/>
      <c r="AF906" s="928"/>
      <c r="AG906" s="928"/>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hidden="1" customHeight="1" x14ac:dyDescent="0.15">
      <c r="A907" s="932">
        <v>13</v>
      </c>
      <c r="B907" s="932">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28"/>
      <c r="AD907" s="928"/>
      <c r="AE907" s="928"/>
      <c r="AF907" s="928"/>
      <c r="AG907" s="928"/>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hidden="1" customHeight="1" x14ac:dyDescent="0.15">
      <c r="A908" s="932">
        <v>14</v>
      </c>
      <c r="B908" s="932">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28"/>
      <c r="AD908" s="928"/>
      <c r="AE908" s="928"/>
      <c r="AF908" s="928"/>
      <c r="AG908" s="928"/>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hidden="1" customHeight="1" x14ac:dyDescent="0.15">
      <c r="A909" s="932">
        <v>15</v>
      </c>
      <c r="B909" s="932">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28"/>
      <c r="AD909" s="928"/>
      <c r="AE909" s="928"/>
      <c r="AF909" s="928"/>
      <c r="AG909" s="928"/>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hidden="1" customHeight="1" x14ac:dyDescent="0.15">
      <c r="A910" s="932">
        <v>16</v>
      </c>
      <c r="B910" s="932">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28"/>
      <c r="AD910" s="928"/>
      <c r="AE910" s="928"/>
      <c r="AF910" s="928"/>
      <c r="AG910" s="928"/>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hidden="1" customHeight="1" x14ac:dyDescent="0.15">
      <c r="A911" s="932">
        <v>17</v>
      </c>
      <c r="B911" s="932">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28"/>
      <c r="AD911" s="928"/>
      <c r="AE911" s="928"/>
      <c r="AF911" s="928"/>
      <c r="AG911" s="928"/>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hidden="1" customHeight="1" x14ac:dyDescent="0.15">
      <c r="A912" s="932">
        <v>18</v>
      </c>
      <c r="B912" s="932">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28"/>
      <c r="AD912" s="928"/>
      <c r="AE912" s="928"/>
      <c r="AF912" s="928"/>
      <c r="AG912" s="928"/>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hidden="1" customHeight="1" x14ac:dyDescent="0.15">
      <c r="A913" s="932">
        <v>19</v>
      </c>
      <c r="B913" s="932">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28"/>
      <c r="AD913" s="928"/>
      <c r="AE913" s="928"/>
      <c r="AF913" s="928"/>
      <c r="AG913" s="928"/>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hidden="1" customHeight="1" x14ac:dyDescent="0.15">
      <c r="A914" s="932">
        <v>20</v>
      </c>
      <c r="B914" s="932">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28"/>
      <c r="AD914" s="928"/>
      <c r="AE914" s="928"/>
      <c r="AF914" s="928"/>
      <c r="AG914" s="928"/>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hidden="1" customHeight="1" x14ac:dyDescent="0.15">
      <c r="A915" s="932">
        <v>21</v>
      </c>
      <c r="B915" s="932">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28"/>
      <c r="AD915" s="928"/>
      <c r="AE915" s="928"/>
      <c r="AF915" s="928"/>
      <c r="AG915" s="928"/>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hidden="1" customHeight="1" x14ac:dyDescent="0.15">
      <c r="A916" s="932">
        <v>22</v>
      </c>
      <c r="B916" s="932">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28"/>
      <c r="AD916" s="928"/>
      <c r="AE916" s="928"/>
      <c r="AF916" s="928"/>
      <c r="AG916" s="928"/>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hidden="1" customHeight="1" x14ac:dyDescent="0.15">
      <c r="A917" s="932">
        <v>23</v>
      </c>
      <c r="B917" s="932">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28"/>
      <c r="AD917" s="928"/>
      <c r="AE917" s="928"/>
      <c r="AF917" s="928"/>
      <c r="AG917" s="928"/>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hidden="1" customHeight="1" x14ac:dyDescent="0.15">
      <c r="A918" s="932">
        <v>24</v>
      </c>
      <c r="B918" s="932">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28"/>
      <c r="AD918" s="928"/>
      <c r="AE918" s="928"/>
      <c r="AF918" s="928"/>
      <c r="AG918" s="928"/>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hidden="1" customHeight="1" x14ac:dyDescent="0.15">
      <c r="A919" s="932">
        <v>25</v>
      </c>
      <c r="B919" s="932">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28"/>
      <c r="AD919" s="928"/>
      <c r="AE919" s="928"/>
      <c r="AF919" s="928"/>
      <c r="AG919" s="928"/>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hidden="1" customHeight="1" x14ac:dyDescent="0.15">
      <c r="A920" s="932">
        <v>26</v>
      </c>
      <c r="B920" s="932">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28"/>
      <c r="AD920" s="928"/>
      <c r="AE920" s="928"/>
      <c r="AF920" s="928"/>
      <c r="AG920" s="928"/>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hidden="1" customHeight="1" x14ac:dyDescent="0.15">
      <c r="A921" s="932">
        <v>27</v>
      </c>
      <c r="B921" s="932">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28"/>
      <c r="AD921" s="928"/>
      <c r="AE921" s="928"/>
      <c r="AF921" s="928"/>
      <c r="AG921" s="928"/>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hidden="1" customHeight="1" x14ac:dyDescent="0.15">
      <c r="A922" s="932">
        <v>28</v>
      </c>
      <c r="B922" s="932">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28"/>
      <c r="AD922" s="928"/>
      <c r="AE922" s="928"/>
      <c r="AF922" s="928"/>
      <c r="AG922" s="928"/>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hidden="1" customHeight="1" x14ac:dyDescent="0.15">
      <c r="A923" s="932">
        <v>29</v>
      </c>
      <c r="B923" s="932">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28"/>
      <c r="AD923" s="928"/>
      <c r="AE923" s="928"/>
      <c r="AF923" s="928"/>
      <c r="AG923" s="928"/>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hidden="1" customHeight="1" x14ac:dyDescent="0.15">
      <c r="A924" s="932">
        <v>30</v>
      </c>
      <c r="B924" s="932">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28"/>
      <c r="AD924" s="928"/>
      <c r="AE924" s="928"/>
      <c r="AF924" s="928"/>
      <c r="AG924" s="928"/>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7"/>
      <c r="B927" s="887"/>
      <c r="C927" s="887" t="s">
        <v>24</v>
      </c>
      <c r="D927" s="887"/>
      <c r="E927" s="887"/>
      <c r="F927" s="887"/>
      <c r="G927" s="887"/>
      <c r="H927" s="887"/>
      <c r="I927" s="887"/>
      <c r="J927" s="930" t="s">
        <v>267</v>
      </c>
      <c r="K927" s="931"/>
      <c r="L927" s="931"/>
      <c r="M927" s="931"/>
      <c r="N927" s="931"/>
      <c r="O927" s="931"/>
      <c r="P927" s="442" t="s">
        <v>25</v>
      </c>
      <c r="Q927" s="442"/>
      <c r="R927" s="442"/>
      <c r="S927" s="442"/>
      <c r="T927" s="442"/>
      <c r="U927" s="442"/>
      <c r="V927" s="442"/>
      <c r="W927" s="442"/>
      <c r="X927" s="442"/>
      <c r="Y927" s="889" t="s">
        <v>307</v>
      </c>
      <c r="Z927" s="890"/>
      <c r="AA927" s="890"/>
      <c r="AB927" s="890"/>
      <c r="AC927" s="930" t="s">
        <v>299</v>
      </c>
      <c r="AD927" s="930"/>
      <c r="AE927" s="930"/>
      <c r="AF927" s="930"/>
      <c r="AG927" s="930"/>
      <c r="AH927" s="889" t="s">
        <v>230</v>
      </c>
      <c r="AI927" s="887"/>
      <c r="AJ927" s="887"/>
      <c r="AK927" s="887"/>
      <c r="AL927" s="887" t="s">
        <v>19</v>
      </c>
      <c r="AM927" s="887"/>
      <c r="AN927" s="887"/>
      <c r="AO927" s="891"/>
      <c r="AP927" s="929" t="s">
        <v>268</v>
      </c>
      <c r="AQ927" s="929"/>
      <c r="AR927" s="929"/>
      <c r="AS927" s="929"/>
      <c r="AT927" s="929"/>
      <c r="AU927" s="929"/>
      <c r="AV927" s="929"/>
      <c r="AW927" s="929"/>
      <c r="AX927" s="929"/>
      <c r="AY927" s="34">
        <f>$AY$925</f>
        <v>0</v>
      </c>
    </row>
    <row r="928" spans="1:51" ht="26.25" hidden="1" customHeight="1" x14ac:dyDescent="0.15">
      <c r="A928" s="932">
        <v>1</v>
      </c>
      <c r="B928" s="932">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28"/>
      <c r="AD928" s="928"/>
      <c r="AE928" s="928"/>
      <c r="AF928" s="928"/>
      <c r="AG928" s="928"/>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hidden="1" customHeight="1" x14ac:dyDescent="0.15">
      <c r="A929" s="932">
        <v>2</v>
      </c>
      <c r="B929" s="932">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28"/>
      <c r="AD929" s="928"/>
      <c r="AE929" s="928"/>
      <c r="AF929" s="928"/>
      <c r="AG929" s="928"/>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hidden="1" customHeight="1" x14ac:dyDescent="0.15">
      <c r="A930" s="932">
        <v>3</v>
      </c>
      <c r="B930" s="932">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28"/>
      <c r="AD930" s="928"/>
      <c r="AE930" s="928"/>
      <c r="AF930" s="928"/>
      <c r="AG930" s="928"/>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hidden="1" customHeight="1" x14ac:dyDescent="0.15">
      <c r="A931" s="932">
        <v>4</v>
      </c>
      <c r="B931" s="932">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28"/>
      <c r="AD931" s="928"/>
      <c r="AE931" s="928"/>
      <c r="AF931" s="928"/>
      <c r="AG931" s="928"/>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hidden="1" customHeight="1" x14ac:dyDescent="0.15">
      <c r="A932" s="932">
        <v>5</v>
      </c>
      <c r="B932" s="932">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28"/>
      <c r="AD932" s="928"/>
      <c r="AE932" s="928"/>
      <c r="AF932" s="928"/>
      <c r="AG932" s="928"/>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hidden="1" customHeight="1" x14ac:dyDescent="0.15">
      <c r="A933" s="932">
        <v>6</v>
      </c>
      <c r="B933" s="932">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28"/>
      <c r="AD933" s="928"/>
      <c r="AE933" s="928"/>
      <c r="AF933" s="928"/>
      <c r="AG933" s="928"/>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hidden="1" customHeight="1" x14ac:dyDescent="0.15">
      <c r="A934" s="932">
        <v>7</v>
      </c>
      <c r="B934" s="932">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28"/>
      <c r="AD934" s="928"/>
      <c r="AE934" s="928"/>
      <c r="AF934" s="928"/>
      <c r="AG934" s="928"/>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hidden="1" customHeight="1" x14ac:dyDescent="0.15">
      <c r="A935" s="932">
        <v>8</v>
      </c>
      <c r="B935" s="932">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28"/>
      <c r="AD935" s="928"/>
      <c r="AE935" s="928"/>
      <c r="AF935" s="928"/>
      <c r="AG935" s="928"/>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hidden="1" customHeight="1" x14ac:dyDescent="0.15">
      <c r="A936" s="932">
        <v>9</v>
      </c>
      <c r="B936" s="932">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28"/>
      <c r="AD936" s="928"/>
      <c r="AE936" s="928"/>
      <c r="AF936" s="928"/>
      <c r="AG936" s="928"/>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hidden="1" customHeight="1" x14ac:dyDescent="0.15">
      <c r="A937" s="932">
        <v>10</v>
      </c>
      <c r="B937" s="932">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28"/>
      <c r="AD937" s="928"/>
      <c r="AE937" s="928"/>
      <c r="AF937" s="928"/>
      <c r="AG937" s="928"/>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hidden="1" customHeight="1" x14ac:dyDescent="0.15">
      <c r="A938" s="932">
        <v>11</v>
      </c>
      <c r="B938" s="932">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28"/>
      <c r="AD938" s="928"/>
      <c r="AE938" s="928"/>
      <c r="AF938" s="928"/>
      <c r="AG938" s="928"/>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hidden="1" customHeight="1" x14ac:dyDescent="0.15">
      <c r="A939" s="932">
        <v>12</v>
      </c>
      <c r="B939" s="932">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28"/>
      <c r="AD939" s="928"/>
      <c r="AE939" s="928"/>
      <c r="AF939" s="928"/>
      <c r="AG939" s="928"/>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hidden="1" customHeight="1" x14ac:dyDescent="0.15">
      <c r="A940" s="932">
        <v>13</v>
      </c>
      <c r="B940" s="932">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28"/>
      <c r="AD940" s="928"/>
      <c r="AE940" s="928"/>
      <c r="AF940" s="928"/>
      <c r="AG940" s="928"/>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hidden="1" customHeight="1" x14ac:dyDescent="0.15">
      <c r="A941" s="932">
        <v>14</v>
      </c>
      <c r="B941" s="932">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28"/>
      <c r="AD941" s="928"/>
      <c r="AE941" s="928"/>
      <c r="AF941" s="928"/>
      <c r="AG941" s="928"/>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hidden="1" customHeight="1" x14ac:dyDescent="0.15">
      <c r="A942" s="932">
        <v>15</v>
      </c>
      <c r="B942" s="932">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28"/>
      <c r="AD942" s="928"/>
      <c r="AE942" s="928"/>
      <c r="AF942" s="928"/>
      <c r="AG942" s="928"/>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hidden="1" customHeight="1" x14ac:dyDescent="0.15">
      <c r="A943" s="932">
        <v>16</v>
      </c>
      <c r="B943" s="932">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28"/>
      <c r="AD943" s="928"/>
      <c r="AE943" s="928"/>
      <c r="AF943" s="928"/>
      <c r="AG943" s="928"/>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hidden="1" customHeight="1" x14ac:dyDescent="0.15">
      <c r="A944" s="932">
        <v>17</v>
      </c>
      <c r="B944" s="932">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28"/>
      <c r="AD944" s="928"/>
      <c r="AE944" s="928"/>
      <c r="AF944" s="928"/>
      <c r="AG944" s="928"/>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hidden="1" customHeight="1" x14ac:dyDescent="0.15">
      <c r="A945" s="932">
        <v>18</v>
      </c>
      <c r="B945" s="932">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28"/>
      <c r="AD945" s="928"/>
      <c r="AE945" s="928"/>
      <c r="AF945" s="928"/>
      <c r="AG945" s="928"/>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hidden="1" customHeight="1" x14ac:dyDescent="0.15">
      <c r="A946" s="932">
        <v>19</v>
      </c>
      <c r="B946" s="932">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28"/>
      <c r="AD946" s="928"/>
      <c r="AE946" s="928"/>
      <c r="AF946" s="928"/>
      <c r="AG946" s="928"/>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hidden="1" customHeight="1" x14ac:dyDescent="0.15">
      <c r="A947" s="932">
        <v>20</v>
      </c>
      <c r="B947" s="932">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28"/>
      <c r="AD947" s="928"/>
      <c r="AE947" s="928"/>
      <c r="AF947" s="928"/>
      <c r="AG947" s="928"/>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hidden="1" customHeight="1" x14ac:dyDescent="0.15">
      <c r="A948" s="932">
        <v>21</v>
      </c>
      <c r="B948" s="932">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28"/>
      <c r="AD948" s="928"/>
      <c r="AE948" s="928"/>
      <c r="AF948" s="928"/>
      <c r="AG948" s="928"/>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hidden="1" customHeight="1" x14ac:dyDescent="0.15">
      <c r="A949" s="932">
        <v>22</v>
      </c>
      <c r="B949" s="932">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28"/>
      <c r="AD949" s="928"/>
      <c r="AE949" s="928"/>
      <c r="AF949" s="928"/>
      <c r="AG949" s="928"/>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hidden="1" customHeight="1" x14ac:dyDescent="0.15">
      <c r="A950" s="932">
        <v>23</v>
      </c>
      <c r="B950" s="932">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28"/>
      <c r="AD950" s="928"/>
      <c r="AE950" s="928"/>
      <c r="AF950" s="928"/>
      <c r="AG950" s="928"/>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hidden="1" customHeight="1" x14ac:dyDescent="0.15">
      <c r="A951" s="932">
        <v>24</v>
      </c>
      <c r="B951" s="932">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28"/>
      <c r="AD951" s="928"/>
      <c r="AE951" s="928"/>
      <c r="AF951" s="928"/>
      <c r="AG951" s="928"/>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hidden="1" customHeight="1" x14ac:dyDescent="0.15">
      <c r="A952" s="932">
        <v>25</v>
      </c>
      <c r="B952" s="932">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28"/>
      <c r="AD952" s="928"/>
      <c r="AE952" s="928"/>
      <c r="AF952" s="928"/>
      <c r="AG952" s="928"/>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hidden="1" customHeight="1" x14ac:dyDescent="0.15">
      <c r="A953" s="932">
        <v>26</v>
      </c>
      <c r="B953" s="932">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28"/>
      <c r="AD953" s="928"/>
      <c r="AE953" s="928"/>
      <c r="AF953" s="928"/>
      <c r="AG953" s="928"/>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hidden="1" customHeight="1" x14ac:dyDescent="0.15">
      <c r="A954" s="932">
        <v>27</v>
      </c>
      <c r="B954" s="932">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28"/>
      <c r="AD954" s="928"/>
      <c r="AE954" s="928"/>
      <c r="AF954" s="928"/>
      <c r="AG954" s="928"/>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hidden="1" customHeight="1" x14ac:dyDescent="0.15">
      <c r="A955" s="932">
        <v>28</v>
      </c>
      <c r="B955" s="932">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28"/>
      <c r="AD955" s="928"/>
      <c r="AE955" s="928"/>
      <c r="AF955" s="928"/>
      <c r="AG955" s="928"/>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hidden="1" customHeight="1" x14ac:dyDescent="0.15">
      <c r="A956" s="932">
        <v>29</v>
      </c>
      <c r="B956" s="932">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28"/>
      <c r="AD956" s="928"/>
      <c r="AE956" s="928"/>
      <c r="AF956" s="928"/>
      <c r="AG956" s="928"/>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hidden="1" customHeight="1" x14ac:dyDescent="0.15">
      <c r="A957" s="932">
        <v>30</v>
      </c>
      <c r="B957" s="932">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28"/>
      <c r="AD957" s="928"/>
      <c r="AE957" s="928"/>
      <c r="AF957" s="928"/>
      <c r="AG957" s="928"/>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7"/>
      <c r="B960" s="887"/>
      <c r="C960" s="887" t="s">
        <v>24</v>
      </c>
      <c r="D960" s="887"/>
      <c r="E960" s="887"/>
      <c r="F960" s="887"/>
      <c r="G960" s="887"/>
      <c r="H960" s="887"/>
      <c r="I960" s="887"/>
      <c r="J960" s="930" t="s">
        <v>267</v>
      </c>
      <c r="K960" s="931"/>
      <c r="L960" s="931"/>
      <c r="M960" s="931"/>
      <c r="N960" s="931"/>
      <c r="O960" s="931"/>
      <c r="P960" s="442" t="s">
        <v>25</v>
      </c>
      <c r="Q960" s="442"/>
      <c r="R960" s="442"/>
      <c r="S960" s="442"/>
      <c r="T960" s="442"/>
      <c r="U960" s="442"/>
      <c r="V960" s="442"/>
      <c r="W960" s="442"/>
      <c r="X960" s="442"/>
      <c r="Y960" s="889" t="s">
        <v>307</v>
      </c>
      <c r="Z960" s="890"/>
      <c r="AA960" s="890"/>
      <c r="AB960" s="890"/>
      <c r="AC960" s="930" t="s">
        <v>299</v>
      </c>
      <c r="AD960" s="930"/>
      <c r="AE960" s="930"/>
      <c r="AF960" s="930"/>
      <c r="AG960" s="930"/>
      <c r="AH960" s="889" t="s">
        <v>230</v>
      </c>
      <c r="AI960" s="887"/>
      <c r="AJ960" s="887"/>
      <c r="AK960" s="887"/>
      <c r="AL960" s="887" t="s">
        <v>19</v>
      </c>
      <c r="AM960" s="887"/>
      <c r="AN960" s="887"/>
      <c r="AO960" s="891"/>
      <c r="AP960" s="929" t="s">
        <v>268</v>
      </c>
      <c r="AQ960" s="929"/>
      <c r="AR960" s="929"/>
      <c r="AS960" s="929"/>
      <c r="AT960" s="929"/>
      <c r="AU960" s="929"/>
      <c r="AV960" s="929"/>
      <c r="AW960" s="929"/>
      <c r="AX960" s="929"/>
      <c r="AY960" s="34">
        <f>$AY$958</f>
        <v>0</v>
      </c>
    </row>
    <row r="961" spans="1:51" ht="26.25" hidden="1" customHeight="1" x14ac:dyDescent="0.15">
      <c r="A961" s="932">
        <v>1</v>
      </c>
      <c r="B961" s="932">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28"/>
      <c r="AD961" s="928"/>
      <c r="AE961" s="928"/>
      <c r="AF961" s="928"/>
      <c r="AG961" s="928"/>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hidden="1" customHeight="1" x14ac:dyDescent="0.15">
      <c r="A962" s="932">
        <v>2</v>
      </c>
      <c r="B962" s="932">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28"/>
      <c r="AD962" s="928"/>
      <c r="AE962" s="928"/>
      <c r="AF962" s="928"/>
      <c r="AG962" s="928"/>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hidden="1" customHeight="1" x14ac:dyDescent="0.15">
      <c r="A963" s="932">
        <v>3</v>
      </c>
      <c r="B963" s="932">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28"/>
      <c r="AD963" s="928"/>
      <c r="AE963" s="928"/>
      <c r="AF963" s="928"/>
      <c r="AG963" s="928"/>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hidden="1" customHeight="1" x14ac:dyDescent="0.15">
      <c r="A964" s="932">
        <v>4</v>
      </c>
      <c r="B964" s="932">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28"/>
      <c r="AD964" s="928"/>
      <c r="AE964" s="928"/>
      <c r="AF964" s="928"/>
      <c r="AG964" s="928"/>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hidden="1" customHeight="1" x14ac:dyDescent="0.15">
      <c r="A965" s="932">
        <v>5</v>
      </c>
      <c r="B965" s="932">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28"/>
      <c r="AD965" s="928"/>
      <c r="AE965" s="928"/>
      <c r="AF965" s="928"/>
      <c r="AG965" s="928"/>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hidden="1" customHeight="1" x14ac:dyDescent="0.15">
      <c r="A966" s="932">
        <v>6</v>
      </c>
      <c r="B966" s="932">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28"/>
      <c r="AD966" s="928"/>
      <c r="AE966" s="928"/>
      <c r="AF966" s="928"/>
      <c r="AG966" s="928"/>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hidden="1" customHeight="1" x14ac:dyDescent="0.15">
      <c r="A967" s="932">
        <v>7</v>
      </c>
      <c r="B967" s="932">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28"/>
      <c r="AD967" s="928"/>
      <c r="AE967" s="928"/>
      <c r="AF967" s="928"/>
      <c r="AG967" s="928"/>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hidden="1" customHeight="1" x14ac:dyDescent="0.15">
      <c r="A968" s="932">
        <v>8</v>
      </c>
      <c r="B968" s="932">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28"/>
      <c r="AD968" s="928"/>
      <c r="AE968" s="928"/>
      <c r="AF968" s="928"/>
      <c r="AG968" s="928"/>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hidden="1" customHeight="1" x14ac:dyDescent="0.15">
      <c r="A969" s="932">
        <v>9</v>
      </c>
      <c r="B969" s="932">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28"/>
      <c r="AD969" s="928"/>
      <c r="AE969" s="928"/>
      <c r="AF969" s="928"/>
      <c r="AG969" s="928"/>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hidden="1" customHeight="1" x14ac:dyDescent="0.15">
      <c r="A970" s="932">
        <v>10</v>
      </c>
      <c r="B970" s="932">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28"/>
      <c r="AD970" s="928"/>
      <c r="AE970" s="928"/>
      <c r="AF970" s="928"/>
      <c r="AG970" s="928"/>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hidden="1" customHeight="1" x14ac:dyDescent="0.15">
      <c r="A971" s="932">
        <v>11</v>
      </c>
      <c r="B971" s="932">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28"/>
      <c r="AD971" s="928"/>
      <c r="AE971" s="928"/>
      <c r="AF971" s="928"/>
      <c r="AG971" s="928"/>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hidden="1" customHeight="1" x14ac:dyDescent="0.15">
      <c r="A972" s="932">
        <v>12</v>
      </c>
      <c r="B972" s="932">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28"/>
      <c r="AD972" s="928"/>
      <c r="AE972" s="928"/>
      <c r="AF972" s="928"/>
      <c r="AG972" s="928"/>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hidden="1" customHeight="1" x14ac:dyDescent="0.15">
      <c r="A973" s="932">
        <v>13</v>
      </c>
      <c r="B973" s="932">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28"/>
      <c r="AD973" s="928"/>
      <c r="AE973" s="928"/>
      <c r="AF973" s="928"/>
      <c r="AG973" s="928"/>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hidden="1" customHeight="1" x14ac:dyDescent="0.15">
      <c r="A974" s="932">
        <v>14</v>
      </c>
      <c r="B974" s="932">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28"/>
      <c r="AD974" s="928"/>
      <c r="AE974" s="928"/>
      <c r="AF974" s="928"/>
      <c r="AG974" s="928"/>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hidden="1" customHeight="1" x14ac:dyDescent="0.15">
      <c r="A975" s="932">
        <v>15</v>
      </c>
      <c r="B975" s="932">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28"/>
      <c r="AD975" s="928"/>
      <c r="AE975" s="928"/>
      <c r="AF975" s="928"/>
      <c r="AG975" s="928"/>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hidden="1" customHeight="1" x14ac:dyDescent="0.15">
      <c r="A976" s="932">
        <v>16</v>
      </c>
      <c r="B976" s="932">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28"/>
      <c r="AD976" s="928"/>
      <c r="AE976" s="928"/>
      <c r="AF976" s="928"/>
      <c r="AG976" s="928"/>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hidden="1" customHeight="1" x14ac:dyDescent="0.15">
      <c r="A977" s="932">
        <v>17</v>
      </c>
      <c r="B977" s="932">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28"/>
      <c r="AD977" s="928"/>
      <c r="AE977" s="928"/>
      <c r="AF977" s="928"/>
      <c r="AG977" s="928"/>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hidden="1" customHeight="1" x14ac:dyDescent="0.15">
      <c r="A978" s="932">
        <v>18</v>
      </c>
      <c r="B978" s="932">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28"/>
      <c r="AD978" s="928"/>
      <c r="AE978" s="928"/>
      <c r="AF978" s="928"/>
      <c r="AG978" s="928"/>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hidden="1" customHeight="1" x14ac:dyDescent="0.15">
      <c r="A979" s="932">
        <v>19</v>
      </c>
      <c r="B979" s="932">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28"/>
      <c r="AD979" s="928"/>
      <c r="AE979" s="928"/>
      <c r="AF979" s="928"/>
      <c r="AG979" s="928"/>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hidden="1" customHeight="1" x14ac:dyDescent="0.15">
      <c r="A980" s="932">
        <v>20</v>
      </c>
      <c r="B980" s="932">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28"/>
      <c r="AD980" s="928"/>
      <c r="AE980" s="928"/>
      <c r="AF980" s="928"/>
      <c r="AG980" s="928"/>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hidden="1" customHeight="1" x14ac:dyDescent="0.15">
      <c r="A981" s="932">
        <v>21</v>
      </c>
      <c r="B981" s="932">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28"/>
      <c r="AD981" s="928"/>
      <c r="AE981" s="928"/>
      <c r="AF981" s="928"/>
      <c r="AG981" s="928"/>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hidden="1" customHeight="1" x14ac:dyDescent="0.15">
      <c r="A982" s="932">
        <v>22</v>
      </c>
      <c r="B982" s="932">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28"/>
      <c r="AD982" s="928"/>
      <c r="AE982" s="928"/>
      <c r="AF982" s="928"/>
      <c r="AG982" s="928"/>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hidden="1" customHeight="1" x14ac:dyDescent="0.15">
      <c r="A983" s="932">
        <v>23</v>
      </c>
      <c r="B983" s="932">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28"/>
      <c r="AD983" s="928"/>
      <c r="AE983" s="928"/>
      <c r="AF983" s="928"/>
      <c r="AG983" s="928"/>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hidden="1" customHeight="1" x14ac:dyDescent="0.15">
      <c r="A984" s="932">
        <v>24</v>
      </c>
      <c r="B984" s="932">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28"/>
      <c r="AD984" s="928"/>
      <c r="AE984" s="928"/>
      <c r="AF984" s="928"/>
      <c r="AG984" s="928"/>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hidden="1" customHeight="1" x14ac:dyDescent="0.15">
      <c r="A985" s="932">
        <v>25</v>
      </c>
      <c r="B985" s="932">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28"/>
      <c r="AD985" s="928"/>
      <c r="AE985" s="928"/>
      <c r="AF985" s="928"/>
      <c r="AG985" s="928"/>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hidden="1" customHeight="1" x14ac:dyDescent="0.15">
      <c r="A986" s="932">
        <v>26</v>
      </c>
      <c r="B986" s="932">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28"/>
      <c r="AD986" s="928"/>
      <c r="AE986" s="928"/>
      <c r="AF986" s="928"/>
      <c r="AG986" s="928"/>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hidden="1" customHeight="1" x14ac:dyDescent="0.15">
      <c r="A987" s="932">
        <v>27</v>
      </c>
      <c r="B987" s="932">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28"/>
      <c r="AD987" s="928"/>
      <c r="AE987" s="928"/>
      <c r="AF987" s="928"/>
      <c r="AG987" s="928"/>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hidden="1" customHeight="1" x14ac:dyDescent="0.15">
      <c r="A988" s="932">
        <v>28</v>
      </c>
      <c r="B988" s="932">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28"/>
      <c r="AD988" s="928"/>
      <c r="AE988" s="928"/>
      <c r="AF988" s="928"/>
      <c r="AG988" s="928"/>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hidden="1" customHeight="1" x14ac:dyDescent="0.15">
      <c r="A989" s="932">
        <v>29</v>
      </c>
      <c r="B989" s="932">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28"/>
      <c r="AD989" s="928"/>
      <c r="AE989" s="928"/>
      <c r="AF989" s="928"/>
      <c r="AG989" s="928"/>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hidden="1" customHeight="1" x14ac:dyDescent="0.15">
      <c r="A990" s="932">
        <v>30</v>
      </c>
      <c r="B990" s="932">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28"/>
      <c r="AD990" s="928"/>
      <c r="AE990" s="928"/>
      <c r="AF990" s="928"/>
      <c r="AG990" s="928"/>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7"/>
      <c r="B993" s="887"/>
      <c r="C993" s="887" t="s">
        <v>24</v>
      </c>
      <c r="D993" s="887"/>
      <c r="E993" s="887"/>
      <c r="F993" s="887"/>
      <c r="G993" s="887"/>
      <c r="H993" s="887"/>
      <c r="I993" s="887"/>
      <c r="J993" s="930" t="s">
        <v>267</v>
      </c>
      <c r="K993" s="931"/>
      <c r="L993" s="931"/>
      <c r="M993" s="931"/>
      <c r="N993" s="931"/>
      <c r="O993" s="931"/>
      <c r="P993" s="442" t="s">
        <v>25</v>
      </c>
      <c r="Q993" s="442"/>
      <c r="R993" s="442"/>
      <c r="S993" s="442"/>
      <c r="T993" s="442"/>
      <c r="U993" s="442"/>
      <c r="V993" s="442"/>
      <c r="W993" s="442"/>
      <c r="X993" s="442"/>
      <c r="Y993" s="889" t="s">
        <v>307</v>
      </c>
      <c r="Z993" s="890"/>
      <c r="AA993" s="890"/>
      <c r="AB993" s="890"/>
      <c r="AC993" s="930" t="s">
        <v>299</v>
      </c>
      <c r="AD993" s="930"/>
      <c r="AE993" s="930"/>
      <c r="AF993" s="930"/>
      <c r="AG993" s="930"/>
      <c r="AH993" s="889" t="s">
        <v>230</v>
      </c>
      <c r="AI993" s="887"/>
      <c r="AJ993" s="887"/>
      <c r="AK993" s="887"/>
      <c r="AL993" s="887" t="s">
        <v>19</v>
      </c>
      <c r="AM993" s="887"/>
      <c r="AN993" s="887"/>
      <c r="AO993" s="891"/>
      <c r="AP993" s="929" t="s">
        <v>268</v>
      </c>
      <c r="AQ993" s="929"/>
      <c r="AR993" s="929"/>
      <c r="AS993" s="929"/>
      <c r="AT993" s="929"/>
      <c r="AU993" s="929"/>
      <c r="AV993" s="929"/>
      <c r="AW993" s="929"/>
      <c r="AX993" s="929"/>
      <c r="AY993" s="34">
        <f>$AY$991</f>
        <v>0</v>
      </c>
    </row>
    <row r="994" spans="1:51" ht="26.25" hidden="1" customHeight="1" x14ac:dyDescent="0.15">
      <c r="A994" s="932">
        <v>1</v>
      </c>
      <c r="B994" s="932">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28"/>
      <c r="AD994" s="928"/>
      <c r="AE994" s="928"/>
      <c r="AF994" s="928"/>
      <c r="AG994" s="928"/>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hidden="1" customHeight="1" x14ac:dyDescent="0.15">
      <c r="A995" s="932">
        <v>2</v>
      </c>
      <c r="B995" s="932">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28"/>
      <c r="AD995" s="928"/>
      <c r="AE995" s="928"/>
      <c r="AF995" s="928"/>
      <c r="AG995" s="928"/>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hidden="1" customHeight="1" x14ac:dyDescent="0.15">
      <c r="A996" s="932">
        <v>3</v>
      </c>
      <c r="B996" s="932">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28"/>
      <c r="AD996" s="928"/>
      <c r="AE996" s="928"/>
      <c r="AF996" s="928"/>
      <c r="AG996" s="928"/>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hidden="1" customHeight="1" x14ac:dyDescent="0.15">
      <c r="A997" s="932">
        <v>4</v>
      </c>
      <c r="B997" s="932">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28"/>
      <c r="AD997" s="928"/>
      <c r="AE997" s="928"/>
      <c r="AF997" s="928"/>
      <c r="AG997" s="928"/>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hidden="1" customHeight="1" x14ac:dyDescent="0.15">
      <c r="A998" s="932">
        <v>5</v>
      </c>
      <c r="B998" s="932">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28"/>
      <c r="AD998" s="928"/>
      <c r="AE998" s="928"/>
      <c r="AF998" s="928"/>
      <c r="AG998" s="928"/>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hidden="1" customHeight="1" x14ac:dyDescent="0.15">
      <c r="A999" s="932">
        <v>6</v>
      </c>
      <c r="B999" s="932">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28"/>
      <c r="AD999" s="928"/>
      <c r="AE999" s="928"/>
      <c r="AF999" s="928"/>
      <c r="AG999" s="928"/>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hidden="1" customHeight="1" x14ac:dyDescent="0.15">
      <c r="A1000" s="932">
        <v>7</v>
      </c>
      <c r="B1000" s="932">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28"/>
      <c r="AD1000" s="928"/>
      <c r="AE1000" s="928"/>
      <c r="AF1000" s="928"/>
      <c r="AG1000" s="928"/>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hidden="1" customHeight="1" x14ac:dyDescent="0.15">
      <c r="A1001" s="932">
        <v>8</v>
      </c>
      <c r="B1001" s="932">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28"/>
      <c r="AD1001" s="928"/>
      <c r="AE1001" s="928"/>
      <c r="AF1001" s="928"/>
      <c r="AG1001" s="928"/>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hidden="1" customHeight="1" x14ac:dyDescent="0.15">
      <c r="A1002" s="932">
        <v>9</v>
      </c>
      <c r="B1002" s="932">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28"/>
      <c r="AD1002" s="928"/>
      <c r="AE1002" s="928"/>
      <c r="AF1002" s="928"/>
      <c r="AG1002" s="928"/>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hidden="1" customHeight="1" x14ac:dyDescent="0.15">
      <c r="A1003" s="932">
        <v>10</v>
      </c>
      <c r="B1003" s="932">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28"/>
      <c r="AD1003" s="928"/>
      <c r="AE1003" s="928"/>
      <c r="AF1003" s="928"/>
      <c r="AG1003" s="928"/>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hidden="1" customHeight="1" x14ac:dyDescent="0.15">
      <c r="A1004" s="932">
        <v>11</v>
      </c>
      <c r="B1004" s="932">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28"/>
      <c r="AD1004" s="928"/>
      <c r="AE1004" s="928"/>
      <c r="AF1004" s="928"/>
      <c r="AG1004" s="928"/>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hidden="1" customHeight="1" x14ac:dyDescent="0.15">
      <c r="A1005" s="932">
        <v>12</v>
      </c>
      <c r="B1005" s="932">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28"/>
      <c r="AD1005" s="928"/>
      <c r="AE1005" s="928"/>
      <c r="AF1005" s="928"/>
      <c r="AG1005" s="928"/>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hidden="1" customHeight="1" x14ac:dyDescent="0.15">
      <c r="A1006" s="932">
        <v>13</v>
      </c>
      <c r="B1006" s="932">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28"/>
      <c r="AD1006" s="928"/>
      <c r="AE1006" s="928"/>
      <c r="AF1006" s="928"/>
      <c r="AG1006" s="928"/>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hidden="1" customHeight="1" x14ac:dyDescent="0.15">
      <c r="A1007" s="932">
        <v>14</v>
      </c>
      <c r="B1007" s="932">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28"/>
      <c r="AD1007" s="928"/>
      <c r="AE1007" s="928"/>
      <c r="AF1007" s="928"/>
      <c r="AG1007" s="928"/>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hidden="1" customHeight="1" x14ac:dyDescent="0.15">
      <c r="A1008" s="932">
        <v>15</v>
      </c>
      <c r="B1008" s="932">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28"/>
      <c r="AD1008" s="928"/>
      <c r="AE1008" s="928"/>
      <c r="AF1008" s="928"/>
      <c r="AG1008" s="928"/>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hidden="1" customHeight="1" x14ac:dyDescent="0.15">
      <c r="A1009" s="932">
        <v>16</v>
      </c>
      <c r="B1009" s="932">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28"/>
      <c r="AD1009" s="928"/>
      <c r="AE1009" s="928"/>
      <c r="AF1009" s="928"/>
      <c r="AG1009" s="928"/>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hidden="1" customHeight="1" x14ac:dyDescent="0.15">
      <c r="A1010" s="932">
        <v>17</v>
      </c>
      <c r="B1010" s="932">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28"/>
      <c r="AD1010" s="928"/>
      <c r="AE1010" s="928"/>
      <c r="AF1010" s="928"/>
      <c r="AG1010" s="928"/>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hidden="1" customHeight="1" x14ac:dyDescent="0.15">
      <c r="A1011" s="932">
        <v>18</v>
      </c>
      <c r="B1011" s="932">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28"/>
      <c r="AD1011" s="928"/>
      <c r="AE1011" s="928"/>
      <c r="AF1011" s="928"/>
      <c r="AG1011" s="928"/>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hidden="1" customHeight="1" x14ac:dyDescent="0.15">
      <c r="A1012" s="932">
        <v>19</v>
      </c>
      <c r="B1012" s="932">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28"/>
      <c r="AD1012" s="928"/>
      <c r="AE1012" s="928"/>
      <c r="AF1012" s="928"/>
      <c r="AG1012" s="928"/>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hidden="1" customHeight="1" x14ac:dyDescent="0.15">
      <c r="A1013" s="932">
        <v>20</v>
      </c>
      <c r="B1013" s="932">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28"/>
      <c r="AD1013" s="928"/>
      <c r="AE1013" s="928"/>
      <c r="AF1013" s="928"/>
      <c r="AG1013" s="928"/>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hidden="1" customHeight="1" x14ac:dyDescent="0.15">
      <c r="A1014" s="932">
        <v>21</v>
      </c>
      <c r="B1014" s="932">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28"/>
      <c r="AD1014" s="928"/>
      <c r="AE1014" s="928"/>
      <c r="AF1014" s="928"/>
      <c r="AG1014" s="928"/>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hidden="1" customHeight="1" x14ac:dyDescent="0.15">
      <c r="A1015" s="932">
        <v>22</v>
      </c>
      <c r="B1015" s="932">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28"/>
      <c r="AD1015" s="928"/>
      <c r="AE1015" s="928"/>
      <c r="AF1015" s="928"/>
      <c r="AG1015" s="928"/>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hidden="1" customHeight="1" x14ac:dyDescent="0.15">
      <c r="A1016" s="932">
        <v>23</v>
      </c>
      <c r="B1016" s="932">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28"/>
      <c r="AD1016" s="928"/>
      <c r="AE1016" s="928"/>
      <c r="AF1016" s="928"/>
      <c r="AG1016" s="928"/>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hidden="1" customHeight="1" x14ac:dyDescent="0.15">
      <c r="A1017" s="932">
        <v>24</v>
      </c>
      <c r="B1017" s="932">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28"/>
      <c r="AD1017" s="928"/>
      <c r="AE1017" s="928"/>
      <c r="AF1017" s="928"/>
      <c r="AG1017" s="928"/>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hidden="1" customHeight="1" x14ac:dyDescent="0.15">
      <c r="A1018" s="932">
        <v>25</v>
      </c>
      <c r="B1018" s="932">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28"/>
      <c r="AD1018" s="928"/>
      <c r="AE1018" s="928"/>
      <c r="AF1018" s="928"/>
      <c r="AG1018" s="928"/>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hidden="1" customHeight="1" x14ac:dyDescent="0.15">
      <c r="A1019" s="932">
        <v>26</v>
      </c>
      <c r="B1019" s="932">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28"/>
      <c r="AD1019" s="928"/>
      <c r="AE1019" s="928"/>
      <c r="AF1019" s="928"/>
      <c r="AG1019" s="928"/>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hidden="1" customHeight="1" x14ac:dyDescent="0.15">
      <c r="A1020" s="932">
        <v>27</v>
      </c>
      <c r="B1020" s="932">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28"/>
      <c r="AD1020" s="928"/>
      <c r="AE1020" s="928"/>
      <c r="AF1020" s="928"/>
      <c r="AG1020" s="928"/>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hidden="1" customHeight="1" x14ac:dyDescent="0.15">
      <c r="A1021" s="932">
        <v>28</v>
      </c>
      <c r="B1021" s="932">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28"/>
      <c r="AD1021" s="928"/>
      <c r="AE1021" s="928"/>
      <c r="AF1021" s="928"/>
      <c r="AG1021" s="928"/>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hidden="1" customHeight="1" x14ac:dyDescent="0.15">
      <c r="A1022" s="932">
        <v>29</v>
      </c>
      <c r="B1022" s="932">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28"/>
      <c r="AD1022" s="928"/>
      <c r="AE1022" s="928"/>
      <c r="AF1022" s="928"/>
      <c r="AG1022" s="928"/>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hidden="1" customHeight="1" x14ac:dyDescent="0.15">
      <c r="A1023" s="932">
        <v>30</v>
      </c>
      <c r="B1023" s="932">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28"/>
      <c r="AD1023" s="928"/>
      <c r="AE1023" s="928"/>
      <c r="AF1023" s="928"/>
      <c r="AG1023" s="928"/>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7"/>
      <c r="B1026" s="887"/>
      <c r="C1026" s="887" t="s">
        <v>24</v>
      </c>
      <c r="D1026" s="887"/>
      <c r="E1026" s="887"/>
      <c r="F1026" s="887"/>
      <c r="G1026" s="887"/>
      <c r="H1026" s="887"/>
      <c r="I1026" s="887"/>
      <c r="J1026" s="930" t="s">
        <v>267</v>
      </c>
      <c r="K1026" s="931"/>
      <c r="L1026" s="931"/>
      <c r="M1026" s="931"/>
      <c r="N1026" s="931"/>
      <c r="O1026" s="931"/>
      <c r="P1026" s="442" t="s">
        <v>25</v>
      </c>
      <c r="Q1026" s="442"/>
      <c r="R1026" s="442"/>
      <c r="S1026" s="442"/>
      <c r="T1026" s="442"/>
      <c r="U1026" s="442"/>
      <c r="V1026" s="442"/>
      <c r="W1026" s="442"/>
      <c r="X1026" s="442"/>
      <c r="Y1026" s="889" t="s">
        <v>307</v>
      </c>
      <c r="Z1026" s="890"/>
      <c r="AA1026" s="890"/>
      <c r="AB1026" s="890"/>
      <c r="AC1026" s="930" t="s">
        <v>299</v>
      </c>
      <c r="AD1026" s="930"/>
      <c r="AE1026" s="930"/>
      <c r="AF1026" s="930"/>
      <c r="AG1026" s="930"/>
      <c r="AH1026" s="889" t="s">
        <v>230</v>
      </c>
      <c r="AI1026" s="887"/>
      <c r="AJ1026" s="887"/>
      <c r="AK1026" s="887"/>
      <c r="AL1026" s="887" t="s">
        <v>19</v>
      </c>
      <c r="AM1026" s="887"/>
      <c r="AN1026" s="887"/>
      <c r="AO1026" s="891"/>
      <c r="AP1026" s="929" t="s">
        <v>268</v>
      </c>
      <c r="AQ1026" s="929"/>
      <c r="AR1026" s="929"/>
      <c r="AS1026" s="929"/>
      <c r="AT1026" s="929"/>
      <c r="AU1026" s="929"/>
      <c r="AV1026" s="929"/>
      <c r="AW1026" s="929"/>
      <c r="AX1026" s="929"/>
      <c r="AY1026" s="34">
        <f>$AY$1024</f>
        <v>0</v>
      </c>
    </row>
    <row r="1027" spans="1:51" ht="26.25" hidden="1" customHeight="1" x14ac:dyDescent="0.15">
      <c r="A1027" s="932">
        <v>1</v>
      </c>
      <c r="B1027" s="932">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28"/>
      <c r="AD1027" s="928"/>
      <c r="AE1027" s="928"/>
      <c r="AF1027" s="928"/>
      <c r="AG1027" s="928"/>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hidden="1" customHeight="1" x14ac:dyDescent="0.15">
      <c r="A1028" s="932">
        <v>2</v>
      </c>
      <c r="B1028" s="932">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28"/>
      <c r="AD1028" s="928"/>
      <c r="AE1028" s="928"/>
      <c r="AF1028" s="928"/>
      <c r="AG1028" s="928"/>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hidden="1" customHeight="1" x14ac:dyDescent="0.15">
      <c r="A1029" s="932">
        <v>3</v>
      </c>
      <c r="B1029" s="932">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28"/>
      <c r="AD1029" s="928"/>
      <c r="AE1029" s="928"/>
      <c r="AF1029" s="928"/>
      <c r="AG1029" s="928"/>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hidden="1" customHeight="1" x14ac:dyDescent="0.15">
      <c r="A1030" s="932">
        <v>4</v>
      </c>
      <c r="B1030" s="932">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28"/>
      <c r="AD1030" s="928"/>
      <c r="AE1030" s="928"/>
      <c r="AF1030" s="928"/>
      <c r="AG1030" s="928"/>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hidden="1" customHeight="1" x14ac:dyDescent="0.15">
      <c r="A1031" s="932">
        <v>5</v>
      </c>
      <c r="B1031" s="932">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28"/>
      <c r="AD1031" s="928"/>
      <c r="AE1031" s="928"/>
      <c r="AF1031" s="928"/>
      <c r="AG1031" s="928"/>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hidden="1" customHeight="1" x14ac:dyDescent="0.15">
      <c r="A1032" s="932">
        <v>6</v>
      </c>
      <c r="B1032" s="932">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28"/>
      <c r="AD1032" s="928"/>
      <c r="AE1032" s="928"/>
      <c r="AF1032" s="928"/>
      <c r="AG1032" s="928"/>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hidden="1" customHeight="1" x14ac:dyDescent="0.15">
      <c r="A1033" s="932">
        <v>7</v>
      </c>
      <c r="B1033" s="932">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28"/>
      <c r="AD1033" s="928"/>
      <c r="AE1033" s="928"/>
      <c r="AF1033" s="928"/>
      <c r="AG1033" s="928"/>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hidden="1" customHeight="1" x14ac:dyDescent="0.15">
      <c r="A1034" s="932">
        <v>8</v>
      </c>
      <c r="B1034" s="932">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28"/>
      <c r="AD1034" s="928"/>
      <c r="AE1034" s="928"/>
      <c r="AF1034" s="928"/>
      <c r="AG1034" s="928"/>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hidden="1" customHeight="1" x14ac:dyDescent="0.15">
      <c r="A1035" s="932">
        <v>9</v>
      </c>
      <c r="B1035" s="932">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28"/>
      <c r="AD1035" s="928"/>
      <c r="AE1035" s="928"/>
      <c r="AF1035" s="928"/>
      <c r="AG1035" s="928"/>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hidden="1" customHeight="1" x14ac:dyDescent="0.15">
      <c r="A1036" s="932">
        <v>10</v>
      </c>
      <c r="B1036" s="932">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28"/>
      <c r="AD1036" s="928"/>
      <c r="AE1036" s="928"/>
      <c r="AF1036" s="928"/>
      <c r="AG1036" s="928"/>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hidden="1" customHeight="1" x14ac:dyDescent="0.15">
      <c r="A1037" s="932">
        <v>11</v>
      </c>
      <c r="B1037" s="932">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28"/>
      <c r="AD1037" s="928"/>
      <c r="AE1037" s="928"/>
      <c r="AF1037" s="928"/>
      <c r="AG1037" s="928"/>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hidden="1" customHeight="1" x14ac:dyDescent="0.15">
      <c r="A1038" s="932">
        <v>12</v>
      </c>
      <c r="B1038" s="932">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28"/>
      <c r="AD1038" s="928"/>
      <c r="AE1038" s="928"/>
      <c r="AF1038" s="928"/>
      <c r="AG1038" s="928"/>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hidden="1" customHeight="1" x14ac:dyDescent="0.15">
      <c r="A1039" s="932">
        <v>13</v>
      </c>
      <c r="B1039" s="932">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28"/>
      <c r="AD1039" s="928"/>
      <c r="AE1039" s="928"/>
      <c r="AF1039" s="928"/>
      <c r="AG1039" s="928"/>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hidden="1" customHeight="1" x14ac:dyDescent="0.15">
      <c r="A1040" s="932">
        <v>14</v>
      </c>
      <c r="B1040" s="932">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28"/>
      <c r="AD1040" s="928"/>
      <c r="AE1040" s="928"/>
      <c r="AF1040" s="928"/>
      <c r="AG1040" s="928"/>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hidden="1" customHeight="1" x14ac:dyDescent="0.15">
      <c r="A1041" s="932">
        <v>15</v>
      </c>
      <c r="B1041" s="932">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28"/>
      <c r="AD1041" s="928"/>
      <c r="AE1041" s="928"/>
      <c r="AF1041" s="928"/>
      <c r="AG1041" s="928"/>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hidden="1" customHeight="1" x14ac:dyDescent="0.15">
      <c r="A1042" s="932">
        <v>16</v>
      </c>
      <c r="B1042" s="932">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28"/>
      <c r="AD1042" s="928"/>
      <c r="AE1042" s="928"/>
      <c r="AF1042" s="928"/>
      <c r="AG1042" s="928"/>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hidden="1" customHeight="1" x14ac:dyDescent="0.15">
      <c r="A1043" s="932">
        <v>17</v>
      </c>
      <c r="B1043" s="932">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28"/>
      <c r="AD1043" s="928"/>
      <c r="AE1043" s="928"/>
      <c r="AF1043" s="928"/>
      <c r="AG1043" s="928"/>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hidden="1" customHeight="1" x14ac:dyDescent="0.15">
      <c r="A1044" s="932">
        <v>18</v>
      </c>
      <c r="B1044" s="932">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28"/>
      <c r="AD1044" s="928"/>
      <c r="AE1044" s="928"/>
      <c r="AF1044" s="928"/>
      <c r="AG1044" s="928"/>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hidden="1" customHeight="1" x14ac:dyDescent="0.15">
      <c r="A1045" s="932">
        <v>19</v>
      </c>
      <c r="B1045" s="932">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28"/>
      <c r="AD1045" s="928"/>
      <c r="AE1045" s="928"/>
      <c r="AF1045" s="928"/>
      <c r="AG1045" s="928"/>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hidden="1" customHeight="1" x14ac:dyDescent="0.15">
      <c r="A1046" s="932">
        <v>20</v>
      </c>
      <c r="B1046" s="932">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28"/>
      <c r="AD1046" s="928"/>
      <c r="AE1046" s="928"/>
      <c r="AF1046" s="928"/>
      <c r="AG1046" s="928"/>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hidden="1" customHeight="1" x14ac:dyDescent="0.15">
      <c r="A1047" s="932">
        <v>21</v>
      </c>
      <c r="B1047" s="932">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28"/>
      <c r="AD1047" s="928"/>
      <c r="AE1047" s="928"/>
      <c r="AF1047" s="928"/>
      <c r="AG1047" s="928"/>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hidden="1" customHeight="1" x14ac:dyDescent="0.15">
      <c r="A1048" s="932">
        <v>22</v>
      </c>
      <c r="B1048" s="932">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28"/>
      <c r="AD1048" s="928"/>
      <c r="AE1048" s="928"/>
      <c r="AF1048" s="928"/>
      <c r="AG1048" s="928"/>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hidden="1" customHeight="1" x14ac:dyDescent="0.15">
      <c r="A1049" s="932">
        <v>23</v>
      </c>
      <c r="B1049" s="932">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28"/>
      <c r="AD1049" s="928"/>
      <c r="AE1049" s="928"/>
      <c r="AF1049" s="928"/>
      <c r="AG1049" s="928"/>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hidden="1" customHeight="1" x14ac:dyDescent="0.15">
      <c r="A1050" s="932">
        <v>24</v>
      </c>
      <c r="B1050" s="932">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28"/>
      <c r="AD1050" s="928"/>
      <c r="AE1050" s="928"/>
      <c r="AF1050" s="928"/>
      <c r="AG1050" s="928"/>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hidden="1" customHeight="1" x14ac:dyDescent="0.15">
      <c r="A1051" s="932">
        <v>25</v>
      </c>
      <c r="B1051" s="932">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28"/>
      <c r="AD1051" s="928"/>
      <c r="AE1051" s="928"/>
      <c r="AF1051" s="928"/>
      <c r="AG1051" s="928"/>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hidden="1" customHeight="1" x14ac:dyDescent="0.15">
      <c r="A1052" s="932">
        <v>26</v>
      </c>
      <c r="B1052" s="932">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28"/>
      <c r="AD1052" s="928"/>
      <c r="AE1052" s="928"/>
      <c r="AF1052" s="928"/>
      <c r="AG1052" s="928"/>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hidden="1" customHeight="1" x14ac:dyDescent="0.15">
      <c r="A1053" s="932">
        <v>27</v>
      </c>
      <c r="B1053" s="932">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28"/>
      <c r="AD1053" s="928"/>
      <c r="AE1053" s="928"/>
      <c r="AF1053" s="928"/>
      <c r="AG1053" s="928"/>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hidden="1" customHeight="1" x14ac:dyDescent="0.15">
      <c r="A1054" s="932">
        <v>28</v>
      </c>
      <c r="B1054" s="932">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28"/>
      <c r="AD1054" s="928"/>
      <c r="AE1054" s="928"/>
      <c r="AF1054" s="928"/>
      <c r="AG1054" s="928"/>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hidden="1" customHeight="1" x14ac:dyDescent="0.15">
      <c r="A1055" s="932">
        <v>29</v>
      </c>
      <c r="B1055" s="932">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28"/>
      <c r="AD1055" s="928"/>
      <c r="AE1055" s="928"/>
      <c r="AF1055" s="928"/>
      <c r="AG1055" s="928"/>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hidden="1" customHeight="1" x14ac:dyDescent="0.15">
      <c r="A1056" s="932">
        <v>30</v>
      </c>
      <c r="B1056" s="932">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28"/>
      <c r="AD1056" s="928"/>
      <c r="AE1056" s="928"/>
      <c r="AF1056" s="928"/>
      <c r="AG1056" s="928"/>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7"/>
      <c r="B1059" s="887"/>
      <c r="C1059" s="887" t="s">
        <v>24</v>
      </c>
      <c r="D1059" s="887"/>
      <c r="E1059" s="887"/>
      <c r="F1059" s="887"/>
      <c r="G1059" s="887"/>
      <c r="H1059" s="887"/>
      <c r="I1059" s="887"/>
      <c r="J1059" s="930" t="s">
        <v>267</v>
      </c>
      <c r="K1059" s="931"/>
      <c r="L1059" s="931"/>
      <c r="M1059" s="931"/>
      <c r="N1059" s="931"/>
      <c r="O1059" s="931"/>
      <c r="P1059" s="442" t="s">
        <v>25</v>
      </c>
      <c r="Q1059" s="442"/>
      <c r="R1059" s="442"/>
      <c r="S1059" s="442"/>
      <c r="T1059" s="442"/>
      <c r="U1059" s="442"/>
      <c r="V1059" s="442"/>
      <c r="W1059" s="442"/>
      <c r="X1059" s="442"/>
      <c r="Y1059" s="889" t="s">
        <v>307</v>
      </c>
      <c r="Z1059" s="890"/>
      <c r="AA1059" s="890"/>
      <c r="AB1059" s="890"/>
      <c r="AC1059" s="930" t="s">
        <v>299</v>
      </c>
      <c r="AD1059" s="930"/>
      <c r="AE1059" s="930"/>
      <c r="AF1059" s="930"/>
      <c r="AG1059" s="930"/>
      <c r="AH1059" s="889" t="s">
        <v>230</v>
      </c>
      <c r="AI1059" s="887"/>
      <c r="AJ1059" s="887"/>
      <c r="AK1059" s="887"/>
      <c r="AL1059" s="887" t="s">
        <v>19</v>
      </c>
      <c r="AM1059" s="887"/>
      <c r="AN1059" s="887"/>
      <c r="AO1059" s="891"/>
      <c r="AP1059" s="929" t="s">
        <v>268</v>
      </c>
      <c r="AQ1059" s="929"/>
      <c r="AR1059" s="929"/>
      <c r="AS1059" s="929"/>
      <c r="AT1059" s="929"/>
      <c r="AU1059" s="929"/>
      <c r="AV1059" s="929"/>
      <c r="AW1059" s="929"/>
      <c r="AX1059" s="929"/>
      <c r="AY1059" s="34">
        <f>$AY$1057</f>
        <v>0</v>
      </c>
    </row>
    <row r="1060" spans="1:51" ht="26.25" hidden="1" customHeight="1" x14ac:dyDescent="0.15">
      <c r="A1060" s="932">
        <v>1</v>
      </c>
      <c r="B1060" s="932">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28"/>
      <c r="AD1060" s="928"/>
      <c r="AE1060" s="928"/>
      <c r="AF1060" s="928"/>
      <c r="AG1060" s="928"/>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hidden="1" customHeight="1" x14ac:dyDescent="0.15">
      <c r="A1061" s="932">
        <v>2</v>
      </c>
      <c r="B1061" s="932">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28"/>
      <c r="AD1061" s="928"/>
      <c r="AE1061" s="928"/>
      <c r="AF1061" s="928"/>
      <c r="AG1061" s="928"/>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hidden="1" customHeight="1" x14ac:dyDescent="0.15">
      <c r="A1062" s="932">
        <v>3</v>
      </c>
      <c r="B1062" s="932">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28"/>
      <c r="AD1062" s="928"/>
      <c r="AE1062" s="928"/>
      <c r="AF1062" s="928"/>
      <c r="AG1062" s="928"/>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hidden="1" customHeight="1" x14ac:dyDescent="0.15">
      <c r="A1063" s="932">
        <v>4</v>
      </c>
      <c r="B1063" s="932">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28"/>
      <c r="AD1063" s="928"/>
      <c r="AE1063" s="928"/>
      <c r="AF1063" s="928"/>
      <c r="AG1063" s="928"/>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hidden="1" customHeight="1" x14ac:dyDescent="0.15">
      <c r="A1064" s="932">
        <v>5</v>
      </c>
      <c r="B1064" s="932">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28"/>
      <c r="AD1064" s="928"/>
      <c r="AE1064" s="928"/>
      <c r="AF1064" s="928"/>
      <c r="AG1064" s="928"/>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hidden="1" customHeight="1" x14ac:dyDescent="0.15">
      <c r="A1065" s="932">
        <v>6</v>
      </c>
      <c r="B1065" s="932">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28"/>
      <c r="AD1065" s="928"/>
      <c r="AE1065" s="928"/>
      <c r="AF1065" s="928"/>
      <c r="AG1065" s="928"/>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hidden="1" customHeight="1" x14ac:dyDescent="0.15">
      <c r="A1066" s="932">
        <v>7</v>
      </c>
      <c r="B1066" s="932">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28"/>
      <c r="AD1066" s="928"/>
      <c r="AE1066" s="928"/>
      <c r="AF1066" s="928"/>
      <c r="AG1066" s="928"/>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hidden="1" customHeight="1" x14ac:dyDescent="0.15">
      <c r="A1067" s="932">
        <v>8</v>
      </c>
      <c r="B1067" s="932">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28"/>
      <c r="AD1067" s="928"/>
      <c r="AE1067" s="928"/>
      <c r="AF1067" s="928"/>
      <c r="AG1067" s="928"/>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hidden="1" customHeight="1" x14ac:dyDescent="0.15">
      <c r="A1068" s="932">
        <v>9</v>
      </c>
      <c r="B1068" s="932">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28"/>
      <c r="AD1068" s="928"/>
      <c r="AE1068" s="928"/>
      <c r="AF1068" s="928"/>
      <c r="AG1068" s="928"/>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hidden="1" customHeight="1" x14ac:dyDescent="0.15">
      <c r="A1069" s="932">
        <v>10</v>
      </c>
      <c r="B1069" s="932">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28"/>
      <c r="AD1069" s="928"/>
      <c r="AE1069" s="928"/>
      <c r="AF1069" s="928"/>
      <c r="AG1069" s="928"/>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hidden="1" customHeight="1" x14ac:dyDescent="0.15">
      <c r="A1070" s="932">
        <v>11</v>
      </c>
      <c r="B1070" s="932">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28"/>
      <c r="AD1070" s="928"/>
      <c r="AE1070" s="928"/>
      <c r="AF1070" s="928"/>
      <c r="AG1070" s="928"/>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hidden="1" customHeight="1" x14ac:dyDescent="0.15">
      <c r="A1071" s="932">
        <v>12</v>
      </c>
      <c r="B1071" s="932">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28"/>
      <c r="AD1071" s="928"/>
      <c r="AE1071" s="928"/>
      <c r="AF1071" s="928"/>
      <c r="AG1071" s="928"/>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hidden="1" customHeight="1" x14ac:dyDescent="0.15">
      <c r="A1072" s="932">
        <v>13</v>
      </c>
      <c r="B1072" s="932">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28"/>
      <c r="AD1072" s="928"/>
      <c r="AE1072" s="928"/>
      <c r="AF1072" s="928"/>
      <c r="AG1072" s="928"/>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hidden="1" customHeight="1" x14ac:dyDescent="0.15">
      <c r="A1073" s="932">
        <v>14</v>
      </c>
      <c r="B1073" s="932">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28"/>
      <c r="AD1073" s="928"/>
      <c r="AE1073" s="928"/>
      <c r="AF1073" s="928"/>
      <c r="AG1073" s="928"/>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hidden="1" customHeight="1" x14ac:dyDescent="0.15">
      <c r="A1074" s="932">
        <v>15</v>
      </c>
      <c r="B1074" s="932">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28"/>
      <c r="AD1074" s="928"/>
      <c r="AE1074" s="928"/>
      <c r="AF1074" s="928"/>
      <c r="AG1074" s="928"/>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hidden="1" customHeight="1" x14ac:dyDescent="0.15">
      <c r="A1075" s="932">
        <v>16</v>
      </c>
      <c r="B1075" s="932">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28"/>
      <c r="AD1075" s="928"/>
      <c r="AE1075" s="928"/>
      <c r="AF1075" s="928"/>
      <c r="AG1075" s="928"/>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hidden="1" customHeight="1" x14ac:dyDescent="0.15">
      <c r="A1076" s="932">
        <v>17</v>
      </c>
      <c r="B1076" s="932">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28"/>
      <c r="AD1076" s="928"/>
      <c r="AE1076" s="928"/>
      <c r="AF1076" s="928"/>
      <c r="AG1076" s="928"/>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hidden="1" customHeight="1" x14ac:dyDescent="0.15">
      <c r="A1077" s="932">
        <v>18</v>
      </c>
      <c r="B1077" s="932">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28"/>
      <c r="AD1077" s="928"/>
      <c r="AE1077" s="928"/>
      <c r="AF1077" s="928"/>
      <c r="AG1077" s="928"/>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hidden="1" customHeight="1" x14ac:dyDescent="0.15">
      <c r="A1078" s="932">
        <v>19</v>
      </c>
      <c r="B1078" s="932">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28"/>
      <c r="AD1078" s="928"/>
      <c r="AE1078" s="928"/>
      <c r="AF1078" s="928"/>
      <c r="AG1078" s="928"/>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hidden="1" customHeight="1" x14ac:dyDescent="0.15">
      <c r="A1079" s="932">
        <v>20</v>
      </c>
      <c r="B1079" s="932">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28"/>
      <c r="AD1079" s="928"/>
      <c r="AE1079" s="928"/>
      <c r="AF1079" s="928"/>
      <c r="AG1079" s="928"/>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hidden="1" customHeight="1" x14ac:dyDescent="0.15">
      <c r="A1080" s="932">
        <v>21</v>
      </c>
      <c r="B1080" s="932">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28"/>
      <c r="AD1080" s="928"/>
      <c r="AE1080" s="928"/>
      <c r="AF1080" s="928"/>
      <c r="AG1080" s="928"/>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hidden="1" customHeight="1" x14ac:dyDescent="0.15">
      <c r="A1081" s="932">
        <v>22</v>
      </c>
      <c r="B1081" s="932">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28"/>
      <c r="AD1081" s="928"/>
      <c r="AE1081" s="928"/>
      <c r="AF1081" s="928"/>
      <c r="AG1081" s="928"/>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hidden="1" customHeight="1" x14ac:dyDescent="0.15">
      <c r="A1082" s="932">
        <v>23</v>
      </c>
      <c r="B1082" s="932">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28"/>
      <c r="AD1082" s="928"/>
      <c r="AE1082" s="928"/>
      <c r="AF1082" s="928"/>
      <c r="AG1082" s="928"/>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hidden="1" customHeight="1" x14ac:dyDescent="0.15">
      <c r="A1083" s="932">
        <v>24</v>
      </c>
      <c r="B1083" s="932">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28"/>
      <c r="AD1083" s="928"/>
      <c r="AE1083" s="928"/>
      <c r="AF1083" s="928"/>
      <c r="AG1083" s="928"/>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hidden="1" customHeight="1" x14ac:dyDescent="0.15">
      <c r="A1084" s="932">
        <v>25</v>
      </c>
      <c r="B1084" s="932">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28"/>
      <c r="AD1084" s="928"/>
      <c r="AE1084" s="928"/>
      <c r="AF1084" s="928"/>
      <c r="AG1084" s="928"/>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hidden="1" customHeight="1" x14ac:dyDescent="0.15">
      <c r="A1085" s="932">
        <v>26</v>
      </c>
      <c r="B1085" s="932">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28"/>
      <c r="AD1085" s="928"/>
      <c r="AE1085" s="928"/>
      <c r="AF1085" s="928"/>
      <c r="AG1085" s="928"/>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hidden="1" customHeight="1" x14ac:dyDescent="0.15">
      <c r="A1086" s="932">
        <v>27</v>
      </c>
      <c r="B1086" s="932">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28"/>
      <c r="AD1086" s="928"/>
      <c r="AE1086" s="928"/>
      <c r="AF1086" s="928"/>
      <c r="AG1086" s="928"/>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hidden="1" customHeight="1" x14ac:dyDescent="0.15">
      <c r="A1087" s="932">
        <v>28</v>
      </c>
      <c r="B1087" s="932">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28"/>
      <c r="AD1087" s="928"/>
      <c r="AE1087" s="928"/>
      <c r="AF1087" s="928"/>
      <c r="AG1087" s="928"/>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hidden="1" customHeight="1" x14ac:dyDescent="0.15">
      <c r="A1088" s="932">
        <v>29</v>
      </c>
      <c r="B1088" s="932">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28"/>
      <c r="AD1088" s="928"/>
      <c r="AE1088" s="928"/>
      <c r="AF1088" s="928"/>
      <c r="AG1088" s="928"/>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hidden="1" customHeight="1" x14ac:dyDescent="0.15">
      <c r="A1089" s="932">
        <v>30</v>
      </c>
      <c r="B1089" s="932">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28"/>
      <c r="AD1089" s="928"/>
      <c r="AE1089" s="928"/>
      <c r="AF1089" s="928"/>
      <c r="AG1089" s="928"/>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7"/>
      <c r="B1092" s="887"/>
      <c r="C1092" s="887" t="s">
        <v>24</v>
      </c>
      <c r="D1092" s="887"/>
      <c r="E1092" s="887"/>
      <c r="F1092" s="887"/>
      <c r="G1092" s="887"/>
      <c r="H1092" s="887"/>
      <c r="I1092" s="887"/>
      <c r="J1092" s="930" t="s">
        <v>267</v>
      </c>
      <c r="K1092" s="931"/>
      <c r="L1092" s="931"/>
      <c r="M1092" s="931"/>
      <c r="N1092" s="931"/>
      <c r="O1092" s="931"/>
      <c r="P1092" s="442" t="s">
        <v>25</v>
      </c>
      <c r="Q1092" s="442"/>
      <c r="R1092" s="442"/>
      <c r="S1092" s="442"/>
      <c r="T1092" s="442"/>
      <c r="U1092" s="442"/>
      <c r="V1092" s="442"/>
      <c r="W1092" s="442"/>
      <c r="X1092" s="442"/>
      <c r="Y1092" s="889" t="s">
        <v>307</v>
      </c>
      <c r="Z1092" s="890"/>
      <c r="AA1092" s="890"/>
      <c r="AB1092" s="890"/>
      <c r="AC1092" s="930" t="s">
        <v>299</v>
      </c>
      <c r="AD1092" s="930"/>
      <c r="AE1092" s="930"/>
      <c r="AF1092" s="930"/>
      <c r="AG1092" s="930"/>
      <c r="AH1092" s="889" t="s">
        <v>230</v>
      </c>
      <c r="AI1092" s="887"/>
      <c r="AJ1092" s="887"/>
      <c r="AK1092" s="887"/>
      <c r="AL1092" s="887" t="s">
        <v>19</v>
      </c>
      <c r="AM1092" s="887"/>
      <c r="AN1092" s="887"/>
      <c r="AO1092" s="891"/>
      <c r="AP1092" s="929" t="s">
        <v>268</v>
      </c>
      <c r="AQ1092" s="929"/>
      <c r="AR1092" s="929"/>
      <c r="AS1092" s="929"/>
      <c r="AT1092" s="929"/>
      <c r="AU1092" s="929"/>
      <c r="AV1092" s="929"/>
      <c r="AW1092" s="929"/>
      <c r="AX1092" s="929"/>
      <c r="AY1092">
        <f>$AY$1090</f>
        <v>0</v>
      </c>
    </row>
    <row r="1093" spans="1:51" ht="26.25" hidden="1" customHeight="1" x14ac:dyDescent="0.15">
      <c r="A1093" s="932">
        <v>1</v>
      </c>
      <c r="B1093" s="932">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28"/>
      <c r="AD1093" s="928"/>
      <c r="AE1093" s="928"/>
      <c r="AF1093" s="928"/>
      <c r="AG1093" s="928"/>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hidden="1" customHeight="1" x14ac:dyDescent="0.15">
      <c r="A1094" s="932">
        <v>2</v>
      </c>
      <c r="B1094" s="932">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28"/>
      <c r="AD1094" s="928"/>
      <c r="AE1094" s="928"/>
      <c r="AF1094" s="928"/>
      <c r="AG1094" s="928"/>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hidden="1" customHeight="1" x14ac:dyDescent="0.15">
      <c r="A1095" s="932">
        <v>3</v>
      </c>
      <c r="B1095" s="932">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28"/>
      <c r="AD1095" s="928"/>
      <c r="AE1095" s="928"/>
      <c r="AF1095" s="928"/>
      <c r="AG1095" s="928"/>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hidden="1" customHeight="1" x14ac:dyDescent="0.15">
      <c r="A1096" s="932">
        <v>4</v>
      </c>
      <c r="B1096" s="932">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28"/>
      <c r="AD1096" s="928"/>
      <c r="AE1096" s="928"/>
      <c r="AF1096" s="928"/>
      <c r="AG1096" s="928"/>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hidden="1" customHeight="1" x14ac:dyDescent="0.15">
      <c r="A1097" s="932">
        <v>5</v>
      </c>
      <c r="B1097" s="932">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28"/>
      <c r="AD1097" s="928"/>
      <c r="AE1097" s="928"/>
      <c r="AF1097" s="928"/>
      <c r="AG1097" s="928"/>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hidden="1" customHeight="1" x14ac:dyDescent="0.15">
      <c r="A1098" s="932">
        <v>6</v>
      </c>
      <c r="B1098" s="932">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28"/>
      <c r="AD1098" s="928"/>
      <c r="AE1098" s="928"/>
      <c r="AF1098" s="928"/>
      <c r="AG1098" s="928"/>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hidden="1" customHeight="1" x14ac:dyDescent="0.15">
      <c r="A1099" s="932">
        <v>7</v>
      </c>
      <c r="B1099" s="932">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28"/>
      <c r="AD1099" s="928"/>
      <c r="AE1099" s="928"/>
      <c r="AF1099" s="928"/>
      <c r="AG1099" s="928"/>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hidden="1" customHeight="1" x14ac:dyDescent="0.15">
      <c r="A1100" s="932">
        <v>8</v>
      </c>
      <c r="B1100" s="932">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28"/>
      <c r="AD1100" s="928"/>
      <c r="AE1100" s="928"/>
      <c r="AF1100" s="928"/>
      <c r="AG1100" s="928"/>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hidden="1" customHeight="1" x14ac:dyDescent="0.15">
      <c r="A1101" s="932">
        <v>9</v>
      </c>
      <c r="B1101" s="932">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28"/>
      <c r="AD1101" s="928"/>
      <c r="AE1101" s="928"/>
      <c r="AF1101" s="928"/>
      <c r="AG1101" s="928"/>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hidden="1" customHeight="1" x14ac:dyDescent="0.15">
      <c r="A1102" s="932">
        <v>10</v>
      </c>
      <c r="B1102" s="932">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28"/>
      <c r="AD1102" s="928"/>
      <c r="AE1102" s="928"/>
      <c r="AF1102" s="928"/>
      <c r="AG1102" s="928"/>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hidden="1" customHeight="1" x14ac:dyDescent="0.15">
      <c r="A1103" s="932">
        <v>11</v>
      </c>
      <c r="B1103" s="932">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28"/>
      <c r="AD1103" s="928"/>
      <c r="AE1103" s="928"/>
      <c r="AF1103" s="928"/>
      <c r="AG1103" s="928"/>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hidden="1" customHeight="1" x14ac:dyDescent="0.15">
      <c r="A1104" s="932">
        <v>12</v>
      </c>
      <c r="B1104" s="932">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28"/>
      <c r="AD1104" s="928"/>
      <c r="AE1104" s="928"/>
      <c r="AF1104" s="928"/>
      <c r="AG1104" s="928"/>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hidden="1" customHeight="1" x14ac:dyDescent="0.15">
      <c r="A1105" s="932">
        <v>13</v>
      </c>
      <c r="B1105" s="932">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28"/>
      <c r="AD1105" s="928"/>
      <c r="AE1105" s="928"/>
      <c r="AF1105" s="928"/>
      <c r="AG1105" s="928"/>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hidden="1" customHeight="1" x14ac:dyDescent="0.15">
      <c r="A1106" s="932">
        <v>14</v>
      </c>
      <c r="B1106" s="932">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28"/>
      <c r="AD1106" s="928"/>
      <c r="AE1106" s="928"/>
      <c r="AF1106" s="928"/>
      <c r="AG1106" s="928"/>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hidden="1" customHeight="1" x14ac:dyDescent="0.15">
      <c r="A1107" s="932">
        <v>15</v>
      </c>
      <c r="B1107" s="932">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28"/>
      <c r="AD1107" s="928"/>
      <c r="AE1107" s="928"/>
      <c r="AF1107" s="928"/>
      <c r="AG1107" s="928"/>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hidden="1" customHeight="1" x14ac:dyDescent="0.15">
      <c r="A1108" s="932">
        <v>16</v>
      </c>
      <c r="B1108" s="932">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28"/>
      <c r="AD1108" s="928"/>
      <c r="AE1108" s="928"/>
      <c r="AF1108" s="928"/>
      <c r="AG1108" s="928"/>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hidden="1" customHeight="1" x14ac:dyDescent="0.15">
      <c r="A1109" s="932">
        <v>17</v>
      </c>
      <c r="B1109" s="932">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28"/>
      <c r="AD1109" s="928"/>
      <c r="AE1109" s="928"/>
      <c r="AF1109" s="928"/>
      <c r="AG1109" s="928"/>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hidden="1" customHeight="1" x14ac:dyDescent="0.15">
      <c r="A1110" s="932">
        <v>18</v>
      </c>
      <c r="B1110" s="932">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28"/>
      <c r="AD1110" s="928"/>
      <c r="AE1110" s="928"/>
      <c r="AF1110" s="928"/>
      <c r="AG1110" s="928"/>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hidden="1" customHeight="1" x14ac:dyDescent="0.15">
      <c r="A1111" s="932">
        <v>19</v>
      </c>
      <c r="B1111" s="932">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28"/>
      <c r="AD1111" s="928"/>
      <c r="AE1111" s="928"/>
      <c r="AF1111" s="928"/>
      <c r="AG1111" s="928"/>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hidden="1" customHeight="1" x14ac:dyDescent="0.15">
      <c r="A1112" s="932">
        <v>20</v>
      </c>
      <c r="B1112" s="932">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28"/>
      <c r="AD1112" s="928"/>
      <c r="AE1112" s="928"/>
      <c r="AF1112" s="928"/>
      <c r="AG1112" s="928"/>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hidden="1" customHeight="1" x14ac:dyDescent="0.15">
      <c r="A1113" s="932">
        <v>21</v>
      </c>
      <c r="B1113" s="932">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28"/>
      <c r="AD1113" s="928"/>
      <c r="AE1113" s="928"/>
      <c r="AF1113" s="928"/>
      <c r="AG1113" s="928"/>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hidden="1" customHeight="1" x14ac:dyDescent="0.15">
      <c r="A1114" s="932">
        <v>22</v>
      </c>
      <c r="B1114" s="932">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28"/>
      <c r="AD1114" s="928"/>
      <c r="AE1114" s="928"/>
      <c r="AF1114" s="928"/>
      <c r="AG1114" s="928"/>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hidden="1" customHeight="1" x14ac:dyDescent="0.15">
      <c r="A1115" s="932">
        <v>23</v>
      </c>
      <c r="B1115" s="932">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28"/>
      <c r="AD1115" s="928"/>
      <c r="AE1115" s="928"/>
      <c r="AF1115" s="928"/>
      <c r="AG1115" s="928"/>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hidden="1" customHeight="1" x14ac:dyDescent="0.15">
      <c r="A1116" s="932">
        <v>24</v>
      </c>
      <c r="B1116" s="932">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28"/>
      <c r="AD1116" s="928"/>
      <c r="AE1116" s="928"/>
      <c r="AF1116" s="928"/>
      <c r="AG1116" s="928"/>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hidden="1" customHeight="1" x14ac:dyDescent="0.15">
      <c r="A1117" s="932">
        <v>25</v>
      </c>
      <c r="B1117" s="932">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28"/>
      <c r="AD1117" s="928"/>
      <c r="AE1117" s="928"/>
      <c r="AF1117" s="928"/>
      <c r="AG1117" s="928"/>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hidden="1" customHeight="1" x14ac:dyDescent="0.15">
      <c r="A1118" s="932">
        <v>26</v>
      </c>
      <c r="B1118" s="932">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28"/>
      <c r="AD1118" s="928"/>
      <c r="AE1118" s="928"/>
      <c r="AF1118" s="928"/>
      <c r="AG1118" s="928"/>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hidden="1" customHeight="1" x14ac:dyDescent="0.15">
      <c r="A1119" s="932">
        <v>27</v>
      </c>
      <c r="B1119" s="932">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28"/>
      <c r="AD1119" s="928"/>
      <c r="AE1119" s="928"/>
      <c r="AF1119" s="928"/>
      <c r="AG1119" s="928"/>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hidden="1" customHeight="1" x14ac:dyDescent="0.15">
      <c r="A1120" s="932">
        <v>28</v>
      </c>
      <c r="B1120" s="932">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28"/>
      <c r="AD1120" s="928"/>
      <c r="AE1120" s="928"/>
      <c r="AF1120" s="928"/>
      <c r="AG1120" s="928"/>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hidden="1" customHeight="1" x14ac:dyDescent="0.15">
      <c r="A1121" s="932">
        <v>29</v>
      </c>
      <c r="B1121" s="932">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28"/>
      <c r="AD1121" s="928"/>
      <c r="AE1121" s="928"/>
      <c r="AF1121" s="928"/>
      <c r="AG1121" s="928"/>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hidden="1" customHeight="1" x14ac:dyDescent="0.15">
      <c r="A1122" s="932">
        <v>30</v>
      </c>
      <c r="B1122" s="932">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28"/>
      <c r="AD1122" s="928"/>
      <c r="AE1122" s="928"/>
      <c r="AF1122" s="928"/>
      <c r="AG1122" s="928"/>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7"/>
      <c r="B1125" s="887"/>
      <c r="C1125" s="887" t="s">
        <v>24</v>
      </c>
      <c r="D1125" s="887"/>
      <c r="E1125" s="887"/>
      <c r="F1125" s="887"/>
      <c r="G1125" s="887"/>
      <c r="H1125" s="887"/>
      <c r="I1125" s="887"/>
      <c r="J1125" s="930" t="s">
        <v>267</v>
      </c>
      <c r="K1125" s="931"/>
      <c r="L1125" s="931"/>
      <c r="M1125" s="931"/>
      <c r="N1125" s="931"/>
      <c r="O1125" s="931"/>
      <c r="P1125" s="442" t="s">
        <v>25</v>
      </c>
      <c r="Q1125" s="442"/>
      <c r="R1125" s="442"/>
      <c r="S1125" s="442"/>
      <c r="T1125" s="442"/>
      <c r="U1125" s="442"/>
      <c r="V1125" s="442"/>
      <c r="W1125" s="442"/>
      <c r="X1125" s="442"/>
      <c r="Y1125" s="889" t="s">
        <v>307</v>
      </c>
      <c r="Z1125" s="890"/>
      <c r="AA1125" s="890"/>
      <c r="AB1125" s="890"/>
      <c r="AC1125" s="930" t="s">
        <v>299</v>
      </c>
      <c r="AD1125" s="930"/>
      <c r="AE1125" s="930"/>
      <c r="AF1125" s="930"/>
      <c r="AG1125" s="930"/>
      <c r="AH1125" s="889" t="s">
        <v>230</v>
      </c>
      <c r="AI1125" s="887"/>
      <c r="AJ1125" s="887"/>
      <c r="AK1125" s="887"/>
      <c r="AL1125" s="887" t="s">
        <v>19</v>
      </c>
      <c r="AM1125" s="887"/>
      <c r="AN1125" s="887"/>
      <c r="AO1125" s="891"/>
      <c r="AP1125" s="929" t="s">
        <v>268</v>
      </c>
      <c r="AQ1125" s="929"/>
      <c r="AR1125" s="929"/>
      <c r="AS1125" s="929"/>
      <c r="AT1125" s="929"/>
      <c r="AU1125" s="929"/>
      <c r="AV1125" s="929"/>
      <c r="AW1125" s="929"/>
      <c r="AX1125" s="929"/>
      <c r="AY1125">
        <f>$AY$1123</f>
        <v>0</v>
      </c>
    </row>
    <row r="1126" spans="1:51" ht="26.25" hidden="1" customHeight="1" x14ac:dyDescent="0.15">
      <c r="A1126" s="932">
        <v>1</v>
      </c>
      <c r="B1126" s="932">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28"/>
      <c r="AD1126" s="928"/>
      <c r="AE1126" s="928"/>
      <c r="AF1126" s="928"/>
      <c r="AG1126" s="928"/>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hidden="1" customHeight="1" x14ac:dyDescent="0.15">
      <c r="A1127" s="932">
        <v>2</v>
      </c>
      <c r="B1127" s="932">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28"/>
      <c r="AD1127" s="928"/>
      <c r="AE1127" s="928"/>
      <c r="AF1127" s="928"/>
      <c r="AG1127" s="928"/>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hidden="1" customHeight="1" x14ac:dyDescent="0.15">
      <c r="A1128" s="932">
        <v>3</v>
      </c>
      <c r="B1128" s="932">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28"/>
      <c r="AD1128" s="928"/>
      <c r="AE1128" s="928"/>
      <c r="AF1128" s="928"/>
      <c r="AG1128" s="928"/>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hidden="1" customHeight="1" x14ac:dyDescent="0.15">
      <c r="A1129" s="932">
        <v>4</v>
      </c>
      <c r="B1129" s="932">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28"/>
      <c r="AD1129" s="928"/>
      <c r="AE1129" s="928"/>
      <c r="AF1129" s="928"/>
      <c r="AG1129" s="928"/>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hidden="1" customHeight="1" x14ac:dyDescent="0.15">
      <c r="A1130" s="932">
        <v>5</v>
      </c>
      <c r="B1130" s="932">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28"/>
      <c r="AD1130" s="928"/>
      <c r="AE1130" s="928"/>
      <c r="AF1130" s="928"/>
      <c r="AG1130" s="928"/>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hidden="1" customHeight="1" x14ac:dyDescent="0.15">
      <c r="A1131" s="932">
        <v>6</v>
      </c>
      <c r="B1131" s="932">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28"/>
      <c r="AD1131" s="928"/>
      <c r="AE1131" s="928"/>
      <c r="AF1131" s="928"/>
      <c r="AG1131" s="928"/>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hidden="1" customHeight="1" x14ac:dyDescent="0.15">
      <c r="A1132" s="932">
        <v>7</v>
      </c>
      <c r="B1132" s="932">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28"/>
      <c r="AD1132" s="928"/>
      <c r="AE1132" s="928"/>
      <c r="AF1132" s="928"/>
      <c r="AG1132" s="928"/>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hidden="1" customHeight="1" x14ac:dyDescent="0.15">
      <c r="A1133" s="932">
        <v>8</v>
      </c>
      <c r="B1133" s="932">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28"/>
      <c r="AD1133" s="928"/>
      <c r="AE1133" s="928"/>
      <c r="AF1133" s="928"/>
      <c r="AG1133" s="928"/>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hidden="1" customHeight="1" x14ac:dyDescent="0.15">
      <c r="A1134" s="932">
        <v>9</v>
      </c>
      <c r="B1134" s="932">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28"/>
      <c r="AD1134" s="928"/>
      <c r="AE1134" s="928"/>
      <c r="AF1134" s="928"/>
      <c r="AG1134" s="928"/>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hidden="1" customHeight="1" x14ac:dyDescent="0.15">
      <c r="A1135" s="932">
        <v>10</v>
      </c>
      <c r="B1135" s="932">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28"/>
      <c r="AD1135" s="928"/>
      <c r="AE1135" s="928"/>
      <c r="AF1135" s="928"/>
      <c r="AG1135" s="928"/>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hidden="1" customHeight="1" x14ac:dyDescent="0.15">
      <c r="A1136" s="932">
        <v>11</v>
      </c>
      <c r="B1136" s="932">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28"/>
      <c r="AD1136" s="928"/>
      <c r="AE1136" s="928"/>
      <c r="AF1136" s="928"/>
      <c r="AG1136" s="928"/>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hidden="1" customHeight="1" x14ac:dyDescent="0.15">
      <c r="A1137" s="932">
        <v>12</v>
      </c>
      <c r="B1137" s="932">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28"/>
      <c r="AD1137" s="928"/>
      <c r="AE1137" s="928"/>
      <c r="AF1137" s="928"/>
      <c r="AG1137" s="928"/>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hidden="1" customHeight="1" x14ac:dyDescent="0.15">
      <c r="A1138" s="932">
        <v>13</v>
      </c>
      <c r="B1138" s="932">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28"/>
      <c r="AD1138" s="928"/>
      <c r="AE1138" s="928"/>
      <c r="AF1138" s="928"/>
      <c r="AG1138" s="928"/>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hidden="1" customHeight="1" x14ac:dyDescent="0.15">
      <c r="A1139" s="932">
        <v>14</v>
      </c>
      <c r="B1139" s="932">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28"/>
      <c r="AD1139" s="928"/>
      <c r="AE1139" s="928"/>
      <c r="AF1139" s="928"/>
      <c r="AG1139" s="928"/>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hidden="1" customHeight="1" x14ac:dyDescent="0.15">
      <c r="A1140" s="932">
        <v>15</v>
      </c>
      <c r="B1140" s="932">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28"/>
      <c r="AD1140" s="928"/>
      <c r="AE1140" s="928"/>
      <c r="AF1140" s="928"/>
      <c r="AG1140" s="928"/>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hidden="1" customHeight="1" x14ac:dyDescent="0.15">
      <c r="A1141" s="932">
        <v>16</v>
      </c>
      <c r="B1141" s="932">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28"/>
      <c r="AD1141" s="928"/>
      <c r="AE1141" s="928"/>
      <c r="AF1141" s="928"/>
      <c r="AG1141" s="928"/>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hidden="1" customHeight="1" x14ac:dyDescent="0.15">
      <c r="A1142" s="932">
        <v>17</v>
      </c>
      <c r="B1142" s="932">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28"/>
      <c r="AD1142" s="928"/>
      <c r="AE1142" s="928"/>
      <c r="AF1142" s="928"/>
      <c r="AG1142" s="928"/>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hidden="1" customHeight="1" x14ac:dyDescent="0.15">
      <c r="A1143" s="932">
        <v>18</v>
      </c>
      <c r="B1143" s="932">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28"/>
      <c r="AD1143" s="928"/>
      <c r="AE1143" s="928"/>
      <c r="AF1143" s="928"/>
      <c r="AG1143" s="928"/>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hidden="1" customHeight="1" x14ac:dyDescent="0.15">
      <c r="A1144" s="932">
        <v>19</v>
      </c>
      <c r="B1144" s="932">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28"/>
      <c r="AD1144" s="928"/>
      <c r="AE1144" s="928"/>
      <c r="AF1144" s="928"/>
      <c r="AG1144" s="928"/>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hidden="1" customHeight="1" x14ac:dyDescent="0.15">
      <c r="A1145" s="932">
        <v>20</v>
      </c>
      <c r="B1145" s="932">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28"/>
      <c r="AD1145" s="928"/>
      <c r="AE1145" s="928"/>
      <c r="AF1145" s="928"/>
      <c r="AG1145" s="928"/>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hidden="1" customHeight="1" x14ac:dyDescent="0.15">
      <c r="A1146" s="932">
        <v>21</v>
      </c>
      <c r="B1146" s="932">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28"/>
      <c r="AD1146" s="928"/>
      <c r="AE1146" s="928"/>
      <c r="AF1146" s="928"/>
      <c r="AG1146" s="928"/>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hidden="1" customHeight="1" x14ac:dyDescent="0.15">
      <c r="A1147" s="932">
        <v>22</v>
      </c>
      <c r="B1147" s="932">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28"/>
      <c r="AD1147" s="928"/>
      <c r="AE1147" s="928"/>
      <c r="AF1147" s="928"/>
      <c r="AG1147" s="928"/>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hidden="1" customHeight="1" x14ac:dyDescent="0.15">
      <c r="A1148" s="932">
        <v>23</v>
      </c>
      <c r="B1148" s="932">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28"/>
      <c r="AD1148" s="928"/>
      <c r="AE1148" s="928"/>
      <c r="AF1148" s="928"/>
      <c r="AG1148" s="928"/>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hidden="1" customHeight="1" x14ac:dyDescent="0.15">
      <c r="A1149" s="932">
        <v>24</v>
      </c>
      <c r="B1149" s="932">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28"/>
      <c r="AD1149" s="928"/>
      <c r="AE1149" s="928"/>
      <c r="AF1149" s="928"/>
      <c r="AG1149" s="928"/>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hidden="1" customHeight="1" x14ac:dyDescent="0.15">
      <c r="A1150" s="932">
        <v>25</v>
      </c>
      <c r="B1150" s="932">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28"/>
      <c r="AD1150" s="928"/>
      <c r="AE1150" s="928"/>
      <c r="AF1150" s="928"/>
      <c r="AG1150" s="928"/>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hidden="1" customHeight="1" x14ac:dyDescent="0.15">
      <c r="A1151" s="932">
        <v>26</v>
      </c>
      <c r="B1151" s="932">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28"/>
      <c r="AD1151" s="928"/>
      <c r="AE1151" s="928"/>
      <c r="AF1151" s="928"/>
      <c r="AG1151" s="928"/>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hidden="1" customHeight="1" x14ac:dyDescent="0.15">
      <c r="A1152" s="932">
        <v>27</v>
      </c>
      <c r="B1152" s="932">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28"/>
      <c r="AD1152" s="928"/>
      <c r="AE1152" s="928"/>
      <c r="AF1152" s="928"/>
      <c r="AG1152" s="928"/>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hidden="1" customHeight="1" x14ac:dyDescent="0.15">
      <c r="A1153" s="932">
        <v>28</v>
      </c>
      <c r="B1153" s="932">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28"/>
      <c r="AD1153" s="928"/>
      <c r="AE1153" s="928"/>
      <c r="AF1153" s="928"/>
      <c r="AG1153" s="928"/>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hidden="1" customHeight="1" x14ac:dyDescent="0.15">
      <c r="A1154" s="932">
        <v>29</v>
      </c>
      <c r="B1154" s="932">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28"/>
      <c r="AD1154" s="928"/>
      <c r="AE1154" s="928"/>
      <c r="AF1154" s="928"/>
      <c r="AG1154" s="928"/>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hidden="1" customHeight="1" x14ac:dyDescent="0.15">
      <c r="A1155" s="932">
        <v>30</v>
      </c>
      <c r="B1155" s="932">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28"/>
      <c r="AD1155" s="928"/>
      <c r="AE1155" s="928"/>
      <c r="AF1155" s="928"/>
      <c r="AG1155" s="928"/>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7"/>
      <c r="B1158" s="887"/>
      <c r="C1158" s="887" t="s">
        <v>24</v>
      </c>
      <c r="D1158" s="887"/>
      <c r="E1158" s="887"/>
      <c r="F1158" s="887"/>
      <c r="G1158" s="887"/>
      <c r="H1158" s="887"/>
      <c r="I1158" s="887"/>
      <c r="J1158" s="930" t="s">
        <v>267</v>
      </c>
      <c r="K1158" s="931"/>
      <c r="L1158" s="931"/>
      <c r="M1158" s="931"/>
      <c r="N1158" s="931"/>
      <c r="O1158" s="931"/>
      <c r="P1158" s="442" t="s">
        <v>25</v>
      </c>
      <c r="Q1158" s="442"/>
      <c r="R1158" s="442"/>
      <c r="S1158" s="442"/>
      <c r="T1158" s="442"/>
      <c r="U1158" s="442"/>
      <c r="V1158" s="442"/>
      <c r="W1158" s="442"/>
      <c r="X1158" s="442"/>
      <c r="Y1158" s="889" t="s">
        <v>307</v>
      </c>
      <c r="Z1158" s="890"/>
      <c r="AA1158" s="890"/>
      <c r="AB1158" s="890"/>
      <c r="AC1158" s="930" t="s">
        <v>299</v>
      </c>
      <c r="AD1158" s="930"/>
      <c r="AE1158" s="930"/>
      <c r="AF1158" s="930"/>
      <c r="AG1158" s="930"/>
      <c r="AH1158" s="889" t="s">
        <v>230</v>
      </c>
      <c r="AI1158" s="887"/>
      <c r="AJ1158" s="887"/>
      <c r="AK1158" s="887"/>
      <c r="AL1158" s="887" t="s">
        <v>19</v>
      </c>
      <c r="AM1158" s="887"/>
      <c r="AN1158" s="887"/>
      <c r="AO1158" s="891"/>
      <c r="AP1158" s="929" t="s">
        <v>268</v>
      </c>
      <c r="AQ1158" s="929"/>
      <c r="AR1158" s="929"/>
      <c r="AS1158" s="929"/>
      <c r="AT1158" s="929"/>
      <c r="AU1158" s="929"/>
      <c r="AV1158" s="929"/>
      <c r="AW1158" s="929"/>
      <c r="AX1158" s="929"/>
      <c r="AY1158">
        <f>$AY$1156</f>
        <v>0</v>
      </c>
    </row>
    <row r="1159" spans="1:51" ht="26.25" hidden="1" customHeight="1" x14ac:dyDescent="0.15">
      <c r="A1159" s="932">
        <v>1</v>
      </c>
      <c r="B1159" s="932">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28"/>
      <c r="AD1159" s="928"/>
      <c r="AE1159" s="928"/>
      <c r="AF1159" s="928"/>
      <c r="AG1159" s="928"/>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hidden="1" customHeight="1" x14ac:dyDescent="0.15">
      <c r="A1160" s="932">
        <v>2</v>
      </c>
      <c r="B1160" s="932">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28"/>
      <c r="AD1160" s="928"/>
      <c r="AE1160" s="928"/>
      <c r="AF1160" s="928"/>
      <c r="AG1160" s="928"/>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hidden="1" customHeight="1" x14ac:dyDescent="0.15">
      <c r="A1161" s="932">
        <v>3</v>
      </c>
      <c r="B1161" s="932">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28"/>
      <c r="AD1161" s="928"/>
      <c r="AE1161" s="928"/>
      <c r="AF1161" s="928"/>
      <c r="AG1161" s="928"/>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hidden="1" customHeight="1" x14ac:dyDescent="0.15">
      <c r="A1162" s="932">
        <v>4</v>
      </c>
      <c r="B1162" s="932">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28"/>
      <c r="AD1162" s="928"/>
      <c r="AE1162" s="928"/>
      <c r="AF1162" s="928"/>
      <c r="AG1162" s="928"/>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hidden="1" customHeight="1" x14ac:dyDescent="0.15">
      <c r="A1163" s="932">
        <v>5</v>
      </c>
      <c r="B1163" s="932">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28"/>
      <c r="AD1163" s="928"/>
      <c r="AE1163" s="928"/>
      <c r="AF1163" s="928"/>
      <c r="AG1163" s="928"/>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hidden="1" customHeight="1" x14ac:dyDescent="0.15">
      <c r="A1164" s="932">
        <v>6</v>
      </c>
      <c r="B1164" s="932">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28"/>
      <c r="AD1164" s="928"/>
      <c r="AE1164" s="928"/>
      <c r="AF1164" s="928"/>
      <c r="AG1164" s="928"/>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hidden="1" customHeight="1" x14ac:dyDescent="0.15">
      <c r="A1165" s="932">
        <v>7</v>
      </c>
      <c r="B1165" s="932">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28"/>
      <c r="AD1165" s="928"/>
      <c r="AE1165" s="928"/>
      <c r="AF1165" s="928"/>
      <c r="AG1165" s="928"/>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hidden="1" customHeight="1" x14ac:dyDescent="0.15">
      <c r="A1166" s="932">
        <v>8</v>
      </c>
      <c r="B1166" s="932">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28"/>
      <c r="AD1166" s="928"/>
      <c r="AE1166" s="928"/>
      <c r="AF1166" s="928"/>
      <c r="AG1166" s="928"/>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hidden="1" customHeight="1" x14ac:dyDescent="0.15">
      <c r="A1167" s="932">
        <v>9</v>
      </c>
      <c r="B1167" s="932">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28"/>
      <c r="AD1167" s="928"/>
      <c r="AE1167" s="928"/>
      <c r="AF1167" s="928"/>
      <c r="AG1167" s="928"/>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hidden="1" customHeight="1" x14ac:dyDescent="0.15">
      <c r="A1168" s="932">
        <v>10</v>
      </c>
      <c r="B1168" s="932">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28"/>
      <c r="AD1168" s="928"/>
      <c r="AE1168" s="928"/>
      <c r="AF1168" s="928"/>
      <c r="AG1168" s="928"/>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hidden="1" customHeight="1" x14ac:dyDescent="0.15">
      <c r="A1169" s="932">
        <v>11</v>
      </c>
      <c r="B1169" s="932">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28"/>
      <c r="AD1169" s="928"/>
      <c r="AE1169" s="928"/>
      <c r="AF1169" s="928"/>
      <c r="AG1169" s="928"/>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hidden="1" customHeight="1" x14ac:dyDescent="0.15">
      <c r="A1170" s="932">
        <v>12</v>
      </c>
      <c r="B1170" s="932">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28"/>
      <c r="AD1170" s="928"/>
      <c r="AE1170" s="928"/>
      <c r="AF1170" s="928"/>
      <c r="AG1170" s="928"/>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hidden="1" customHeight="1" x14ac:dyDescent="0.15">
      <c r="A1171" s="932">
        <v>13</v>
      </c>
      <c r="B1171" s="932">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28"/>
      <c r="AD1171" s="928"/>
      <c r="AE1171" s="928"/>
      <c r="AF1171" s="928"/>
      <c r="AG1171" s="928"/>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hidden="1" customHeight="1" x14ac:dyDescent="0.15">
      <c r="A1172" s="932">
        <v>14</v>
      </c>
      <c r="B1172" s="932">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28"/>
      <c r="AD1172" s="928"/>
      <c r="AE1172" s="928"/>
      <c r="AF1172" s="928"/>
      <c r="AG1172" s="928"/>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hidden="1" customHeight="1" x14ac:dyDescent="0.15">
      <c r="A1173" s="932">
        <v>15</v>
      </c>
      <c r="B1173" s="932">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28"/>
      <c r="AD1173" s="928"/>
      <c r="AE1173" s="928"/>
      <c r="AF1173" s="928"/>
      <c r="AG1173" s="928"/>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hidden="1" customHeight="1" x14ac:dyDescent="0.15">
      <c r="A1174" s="932">
        <v>16</v>
      </c>
      <c r="B1174" s="932">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28"/>
      <c r="AD1174" s="928"/>
      <c r="AE1174" s="928"/>
      <c r="AF1174" s="928"/>
      <c r="AG1174" s="928"/>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hidden="1" customHeight="1" x14ac:dyDescent="0.15">
      <c r="A1175" s="932">
        <v>17</v>
      </c>
      <c r="B1175" s="932">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28"/>
      <c r="AD1175" s="928"/>
      <c r="AE1175" s="928"/>
      <c r="AF1175" s="928"/>
      <c r="AG1175" s="928"/>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hidden="1" customHeight="1" x14ac:dyDescent="0.15">
      <c r="A1176" s="932">
        <v>18</v>
      </c>
      <c r="B1176" s="932">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28"/>
      <c r="AD1176" s="928"/>
      <c r="AE1176" s="928"/>
      <c r="AF1176" s="928"/>
      <c r="AG1176" s="928"/>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hidden="1" customHeight="1" x14ac:dyDescent="0.15">
      <c r="A1177" s="932">
        <v>19</v>
      </c>
      <c r="B1177" s="932">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28"/>
      <c r="AD1177" s="928"/>
      <c r="AE1177" s="928"/>
      <c r="AF1177" s="928"/>
      <c r="AG1177" s="928"/>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hidden="1" customHeight="1" x14ac:dyDescent="0.15">
      <c r="A1178" s="932">
        <v>20</v>
      </c>
      <c r="B1178" s="932">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28"/>
      <c r="AD1178" s="928"/>
      <c r="AE1178" s="928"/>
      <c r="AF1178" s="928"/>
      <c r="AG1178" s="928"/>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hidden="1" customHeight="1" x14ac:dyDescent="0.15">
      <c r="A1179" s="932">
        <v>21</v>
      </c>
      <c r="B1179" s="932">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28"/>
      <c r="AD1179" s="928"/>
      <c r="AE1179" s="928"/>
      <c r="AF1179" s="928"/>
      <c r="AG1179" s="928"/>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hidden="1" customHeight="1" x14ac:dyDescent="0.15">
      <c r="A1180" s="932">
        <v>22</v>
      </c>
      <c r="B1180" s="932">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28"/>
      <c r="AD1180" s="928"/>
      <c r="AE1180" s="928"/>
      <c r="AF1180" s="928"/>
      <c r="AG1180" s="928"/>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hidden="1" customHeight="1" x14ac:dyDescent="0.15">
      <c r="A1181" s="932">
        <v>23</v>
      </c>
      <c r="B1181" s="932">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28"/>
      <c r="AD1181" s="928"/>
      <c r="AE1181" s="928"/>
      <c r="AF1181" s="928"/>
      <c r="AG1181" s="928"/>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hidden="1" customHeight="1" x14ac:dyDescent="0.15">
      <c r="A1182" s="932">
        <v>24</v>
      </c>
      <c r="B1182" s="932">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28"/>
      <c r="AD1182" s="928"/>
      <c r="AE1182" s="928"/>
      <c r="AF1182" s="928"/>
      <c r="AG1182" s="928"/>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hidden="1" customHeight="1" x14ac:dyDescent="0.15">
      <c r="A1183" s="932">
        <v>25</v>
      </c>
      <c r="B1183" s="932">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28"/>
      <c r="AD1183" s="928"/>
      <c r="AE1183" s="928"/>
      <c r="AF1183" s="928"/>
      <c r="AG1183" s="928"/>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hidden="1" customHeight="1" x14ac:dyDescent="0.15">
      <c r="A1184" s="932">
        <v>26</v>
      </c>
      <c r="B1184" s="932">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28"/>
      <c r="AD1184" s="928"/>
      <c r="AE1184" s="928"/>
      <c r="AF1184" s="928"/>
      <c r="AG1184" s="928"/>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hidden="1" customHeight="1" x14ac:dyDescent="0.15">
      <c r="A1185" s="932">
        <v>27</v>
      </c>
      <c r="B1185" s="932">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28"/>
      <c r="AD1185" s="928"/>
      <c r="AE1185" s="928"/>
      <c r="AF1185" s="928"/>
      <c r="AG1185" s="928"/>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hidden="1" customHeight="1" x14ac:dyDescent="0.15">
      <c r="A1186" s="932">
        <v>28</v>
      </c>
      <c r="B1186" s="932">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28"/>
      <c r="AD1186" s="928"/>
      <c r="AE1186" s="928"/>
      <c r="AF1186" s="928"/>
      <c r="AG1186" s="928"/>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hidden="1" customHeight="1" x14ac:dyDescent="0.15">
      <c r="A1187" s="932">
        <v>29</v>
      </c>
      <c r="B1187" s="932">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28"/>
      <c r="AD1187" s="928"/>
      <c r="AE1187" s="928"/>
      <c r="AF1187" s="928"/>
      <c r="AG1187" s="928"/>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hidden="1" customHeight="1" x14ac:dyDescent="0.15">
      <c r="A1188" s="932">
        <v>30</v>
      </c>
      <c r="B1188" s="932">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28"/>
      <c r="AD1188" s="928"/>
      <c r="AE1188" s="928"/>
      <c r="AF1188" s="928"/>
      <c r="AG1188" s="928"/>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7"/>
      <c r="B1191" s="887"/>
      <c r="C1191" s="887" t="s">
        <v>24</v>
      </c>
      <c r="D1191" s="887"/>
      <c r="E1191" s="887"/>
      <c r="F1191" s="887"/>
      <c r="G1191" s="887"/>
      <c r="H1191" s="887"/>
      <c r="I1191" s="887"/>
      <c r="J1191" s="930" t="s">
        <v>267</v>
      </c>
      <c r="K1191" s="931"/>
      <c r="L1191" s="931"/>
      <c r="M1191" s="931"/>
      <c r="N1191" s="931"/>
      <c r="O1191" s="931"/>
      <c r="P1191" s="442" t="s">
        <v>25</v>
      </c>
      <c r="Q1191" s="442"/>
      <c r="R1191" s="442"/>
      <c r="S1191" s="442"/>
      <c r="T1191" s="442"/>
      <c r="U1191" s="442"/>
      <c r="V1191" s="442"/>
      <c r="W1191" s="442"/>
      <c r="X1191" s="442"/>
      <c r="Y1191" s="889" t="s">
        <v>307</v>
      </c>
      <c r="Z1191" s="890"/>
      <c r="AA1191" s="890"/>
      <c r="AB1191" s="890"/>
      <c r="AC1191" s="930" t="s">
        <v>299</v>
      </c>
      <c r="AD1191" s="930"/>
      <c r="AE1191" s="930"/>
      <c r="AF1191" s="930"/>
      <c r="AG1191" s="930"/>
      <c r="AH1191" s="889" t="s">
        <v>230</v>
      </c>
      <c r="AI1191" s="887"/>
      <c r="AJ1191" s="887"/>
      <c r="AK1191" s="887"/>
      <c r="AL1191" s="887" t="s">
        <v>19</v>
      </c>
      <c r="AM1191" s="887"/>
      <c r="AN1191" s="887"/>
      <c r="AO1191" s="891"/>
      <c r="AP1191" s="929" t="s">
        <v>268</v>
      </c>
      <c r="AQ1191" s="929"/>
      <c r="AR1191" s="929"/>
      <c r="AS1191" s="929"/>
      <c r="AT1191" s="929"/>
      <c r="AU1191" s="929"/>
      <c r="AV1191" s="929"/>
      <c r="AW1191" s="929"/>
      <c r="AX1191" s="929"/>
      <c r="AY1191">
        <f>$AY$1189</f>
        <v>0</v>
      </c>
    </row>
    <row r="1192" spans="1:51" ht="26.25" hidden="1" customHeight="1" x14ac:dyDescent="0.15">
      <c r="A1192" s="932">
        <v>1</v>
      </c>
      <c r="B1192" s="932">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28"/>
      <c r="AD1192" s="928"/>
      <c r="AE1192" s="928"/>
      <c r="AF1192" s="928"/>
      <c r="AG1192" s="928"/>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hidden="1" customHeight="1" x14ac:dyDescent="0.15">
      <c r="A1193" s="932">
        <v>2</v>
      </c>
      <c r="B1193" s="932">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28"/>
      <c r="AD1193" s="928"/>
      <c r="AE1193" s="928"/>
      <c r="AF1193" s="928"/>
      <c r="AG1193" s="928"/>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hidden="1" customHeight="1" x14ac:dyDescent="0.15">
      <c r="A1194" s="932">
        <v>3</v>
      </c>
      <c r="B1194" s="932">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28"/>
      <c r="AD1194" s="928"/>
      <c r="AE1194" s="928"/>
      <c r="AF1194" s="928"/>
      <c r="AG1194" s="928"/>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hidden="1" customHeight="1" x14ac:dyDescent="0.15">
      <c r="A1195" s="932">
        <v>4</v>
      </c>
      <c r="B1195" s="932">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28"/>
      <c r="AD1195" s="928"/>
      <c r="AE1195" s="928"/>
      <c r="AF1195" s="928"/>
      <c r="AG1195" s="928"/>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hidden="1" customHeight="1" x14ac:dyDescent="0.15">
      <c r="A1196" s="932">
        <v>5</v>
      </c>
      <c r="B1196" s="932">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28"/>
      <c r="AD1196" s="928"/>
      <c r="AE1196" s="928"/>
      <c r="AF1196" s="928"/>
      <c r="AG1196" s="928"/>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hidden="1" customHeight="1" x14ac:dyDescent="0.15">
      <c r="A1197" s="932">
        <v>6</v>
      </c>
      <c r="B1197" s="932">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28"/>
      <c r="AD1197" s="928"/>
      <c r="AE1197" s="928"/>
      <c r="AF1197" s="928"/>
      <c r="AG1197" s="928"/>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hidden="1" customHeight="1" x14ac:dyDescent="0.15">
      <c r="A1198" s="932">
        <v>7</v>
      </c>
      <c r="B1198" s="932">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28"/>
      <c r="AD1198" s="928"/>
      <c r="AE1198" s="928"/>
      <c r="AF1198" s="928"/>
      <c r="AG1198" s="928"/>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hidden="1" customHeight="1" x14ac:dyDescent="0.15">
      <c r="A1199" s="932">
        <v>8</v>
      </c>
      <c r="B1199" s="932">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28"/>
      <c r="AD1199" s="928"/>
      <c r="AE1199" s="928"/>
      <c r="AF1199" s="928"/>
      <c r="AG1199" s="928"/>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hidden="1" customHeight="1" x14ac:dyDescent="0.15">
      <c r="A1200" s="932">
        <v>9</v>
      </c>
      <c r="B1200" s="932">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28"/>
      <c r="AD1200" s="928"/>
      <c r="AE1200" s="928"/>
      <c r="AF1200" s="928"/>
      <c r="AG1200" s="928"/>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hidden="1" customHeight="1" x14ac:dyDescent="0.15">
      <c r="A1201" s="932">
        <v>10</v>
      </c>
      <c r="B1201" s="932">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28"/>
      <c r="AD1201" s="928"/>
      <c r="AE1201" s="928"/>
      <c r="AF1201" s="928"/>
      <c r="AG1201" s="928"/>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hidden="1" customHeight="1" x14ac:dyDescent="0.15">
      <c r="A1202" s="932">
        <v>11</v>
      </c>
      <c r="B1202" s="932">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28"/>
      <c r="AD1202" s="928"/>
      <c r="AE1202" s="928"/>
      <c r="AF1202" s="928"/>
      <c r="AG1202" s="928"/>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hidden="1" customHeight="1" x14ac:dyDescent="0.15">
      <c r="A1203" s="932">
        <v>12</v>
      </c>
      <c r="B1203" s="932">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28"/>
      <c r="AD1203" s="928"/>
      <c r="AE1203" s="928"/>
      <c r="AF1203" s="928"/>
      <c r="AG1203" s="928"/>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hidden="1" customHeight="1" x14ac:dyDescent="0.15">
      <c r="A1204" s="932">
        <v>13</v>
      </c>
      <c r="B1204" s="932">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28"/>
      <c r="AD1204" s="928"/>
      <c r="AE1204" s="928"/>
      <c r="AF1204" s="928"/>
      <c r="AG1204" s="928"/>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hidden="1" customHeight="1" x14ac:dyDescent="0.15">
      <c r="A1205" s="932">
        <v>14</v>
      </c>
      <c r="B1205" s="932">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28"/>
      <c r="AD1205" s="928"/>
      <c r="AE1205" s="928"/>
      <c r="AF1205" s="928"/>
      <c r="AG1205" s="928"/>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hidden="1" customHeight="1" x14ac:dyDescent="0.15">
      <c r="A1206" s="932">
        <v>15</v>
      </c>
      <c r="B1206" s="932">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28"/>
      <c r="AD1206" s="928"/>
      <c r="AE1206" s="928"/>
      <c r="AF1206" s="928"/>
      <c r="AG1206" s="928"/>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hidden="1" customHeight="1" x14ac:dyDescent="0.15">
      <c r="A1207" s="932">
        <v>16</v>
      </c>
      <c r="B1207" s="932">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28"/>
      <c r="AD1207" s="928"/>
      <c r="AE1207" s="928"/>
      <c r="AF1207" s="928"/>
      <c r="AG1207" s="928"/>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hidden="1" customHeight="1" x14ac:dyDescent="0.15">
      <c r="A1208" s="932">
        <v>17</v>
      </c>
      <c r="B1208" s="932">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28"/>
      <c r="AD1208" s="928"/>
      <c r="AE1208" s="928"/>
      <c r="AF1208" s="928"/>
      <c r="AG1208" s="928"/>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hidden="1" customHeight="1" x14ac:dyDescent="0.15">
      <c r="A1209" s="932">
        <v>18</v>
      </c>
      <c r="B1209" s="932">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28"/>
      <c r="AD1209" s="928"/>
      <c r="AE1209" s="928"/>
      <c r="AF1209" s="928"/>
      <c r="AG1209" s="928"/>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hidden="1" customHeight="1" x14ac:dyDescent="0.15">
      <c r="A1210" s="932">
        <v>19</v>
      </c>
      <c r="B1210" s="932">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28"/>
      <c r="AD1210" s="928"/>
      <c r="AE1210" s="928"/>
      <c r="AF1210" s="928"/>
      <c r="AG1210" s="928"/>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hidden="1" customHeight="1" x14ac:dyDescent="0.15">
      <c r="A1211" s="932">
        <v>20</v>
      </c>
      <c r="B1211" s="932">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28"/>
      <c r="AD1211" s="928"/>
      <c r="AE1211" s="928"/>
      <c r="AF1211" s="928"/>
      <c r="AG1211" s="928"/>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hidden="1" customHeight="1" x14ac:dyDescent="0.15">
      <c r="A1212" s="932">
        <v>21</v>
      </c>
      <c r="B1212" s="932">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28"/>
      <c r="AD1212" s="928"/>
      <c r="AE1212" s="928"/>
      <c r="AF1212" s="928"/>
      <c r="AG1212" s="928"/>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hidden="1" customHeight="1" x14ac:dyDescent="0.15">
      <c r="A1213" s="932">
        <v>22</v>
      </c>
      <c r="B1213" s="932">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28"/>
      <c r="AD1213" s="928"/>
      <c r="AE1213" s="928"/>
      <c r="AF1213" s="928"/>
      <c r="AG1213" s="928"/>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hidden="1" customHeight="1" x14ac:dyDescent="0.15">
      <c r="A1214" s="932">
        <v>23</v>
      </c>
      <c r="B1214" s="932">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28"/>
      <c r="AD1214" s="928"/>
      <c r="AE1214" s="928"/>
      <c r="AF1214" s="928"/>
      <c r="AG1214" s="928"/>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hidden="1" customHeight="1" x14ac:dyDescent="0.15">
      <c r="A1215" s="932">
        <v>24</v>
      </c>
      <c r="B1215" s="932">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28"/>
      <c r="AD1215" s="928"/>
      <c r="AE1215" s="928"/>
      <c r="AF1215" s="928"/>
      <c r="AG1215" s="928"/>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hidden="1" customHeight="1" x14ac:dyDescent="0.15">
      <c r="A1216" s="932">
        <v>25</v>
      </c>
      <c r="B1216" s="932">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28"/>
      <c r="AD1216" s="928"/>
      <c r="AE1216" s="928"/>
      <c r="AF1216" s="928"/>
      <c r="AG1216" s="928"/>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hidden="1" customHeight="1" x14ac:dyDescent="0.15">
      <c r="A1217" s="932">
        <v>26</v>
      </c>
      <c r="B1217" s="932">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28"/>
      <c r="AD1217" s="928"/>
      <c r="AE1217" s="928"/>
      <c r="AF1217" s="928"/>
      <c r="AG1217" s="928"/>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hidden="1" customHeight="1" x14ac:dyDescent="0.15">
      <c r="A1218" s="932">
        <v>27</v>
      </c>
      <c r="B1218" s="932">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28"/>
      <c r="AD1218" s="928"/>
      <c r="AE1218" s="928"/>
      <c r="AF1218" s="928"/>
      <c r="AG1218" s="928"/>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hidden="1" customHeight="1" x14ac:dyDescent="0.15">
      <c r="A1219" s="932">
        <v>28</v>
      </c>
      <c r="B1219" s="932">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28"/>
      <c r="AD1219" s="928"/>
      <c r="AE1219" s="928"/>
      <c r="AF1219" s="928"/>
      <c r="AG1219" s="928"/>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hidden="1" customHeight="1" x14ac:dyDescent="0.15">
      <c r="A1220" s="932">
        <v>29</v>
      </c>
      <c r="B1220" s="932">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28"/>
      <c r="AD1220" s="928"/>
      <c r="AE1220" s="928"/>
      <c r="AF1220" s="928"/>
      <c r="AG1220" s="928"/>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hidden="1" customHeight="1" x14ac:dyDescent="0.15">
      <c r="A1221" s="932">
        <v>30</v>
      </c>
      <c r="B1221" s="932">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28"/>
      <c r="AD1221" s="928"/>
      <c r="AE1221" s="928"/>
      <c r="AF1221" s="928"/>
      <c r="AG1221" s="928"/>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7"/>
      <c r="B1224" s="887"/>
      <c r="C1224" s="887" t="s">
        <v>24</v>
      </c>
      <c r="D1224" s="887"/>
      <c r="E1224" s="887"/>
      <c r="F1224" s="887"/>
      <c r="G1224" s="887"/>
      <c r="H1224" s="887"/>
      <c r="I1224" s="887"/>
      <c r="J1224" s="930" t="s">
        <v>267</v>
      </c>
      <c r="K1224" s="931"/>
      <c r="L1224" s="931"/>
      <c r="M1224" s="931"/>
      <c r="N1224" s="931"/>
      <c r="O1224" s="931"/>
      <c r="P1224" s="442" t="s">
        <v>25</v>
      </c>
      <c r="Q1224" s="442"/>
      <c r="R1224" s="442"/>
      <c r="S1224" s="442"/>
      <c r="T1224" s="442"/>
      <c r="U1224" s="442"/>
      <c r="V1224" s="442"/>
      <c r="W1224" s="442"/>
      <c r="X1224" s="442"/>
      <c r="Y1224" s="889" t="s">
        <v>307</v>
      </c>
      <c r="Z1224" s="890"/>
      <c r="AA1224" s="890"/>
      <c r="AB1224" s="890"/>
      <c r="AC1224" s="930" t="s">
        <v>299</v>
      </c>
      <c r="AD1224" s="930"/>
      <c r="AE1224" s="930"/>
      <c r="AF1224" s="930"/>
      <c r="AG1224" s="930"/>
      <c r="AH1224" s="889" t="s">
        <v>230</v>
      </c>
      <c r="AI1224" s="887"/>
      <c r="AJ1224" s="887"/>
      <c r="AK1224" s="887"/>
      <c r="AL1224" s="887" t="s">
        <v>19</v>
      </c>
      <c r="AM1224" s="887"/>
      <c r="AN1224" s="887"/>
      <c r="AO1224" s="891"/>
      <c r="AP1224" s="929" t="s">
        <v>268</v>
      </c>
      <c r="AQ1224" s="929"/>
      <c r="AR1224" s="929"/>
      <c r="AS1224" s="929"/>
      <c r="AT1224" s="929"/>
      <c r="AU1224" s="929"/>
      <c r="AV1224" s="929"/>
      <c r="AW1224" s="929"/>
      <c r="AX1224" s="929"/>
      <c r="AY1224">
        <f>$AY$1222</f>
        <v>0</v>
      </c>
    </row>
    <row r="1225" spans="1:51" ht="26.25" hidden="1" customHeight="1" x14ac:dyDescent="0.15">
      <c r="A1225" s="932">
        <v>1</v>
      </c>
      <c r="B1225" s="932">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28"/>
      <c r="AD1225" s="928"/>
      <c r="AE1225" s="928"/>
      <c r="AF1225" s="928"/>
      <c r="AG1225" s="928"/>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hidden="1" customHeight="1" x14ac:dyDescent="0.15">
      <c r="A1226" s="932">
        <v>2</v>
      </c>
      <c r="B1226" s="932">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28"/>
      <c r="AD1226" s="928"/>
      <c r="AE1226" s="928"/>
      <c r="AF1226" s="928"/>
      <c r="AG1226" s="928"/>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hidden="1" customHeight="1" x14ac:dyDescent="0.15">
      <c r="A1227" s="932">
        <v>3</v>
      </c>
      <c r="B1227" s="932">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28"/>
      <c r="AD1227" s="928"/>
      <c r="AE1227" s="928"/>
      <c r="AF1227" s="928"/>
      <c r="AG1227" s="928"/>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hidden="1" customHeight="1" x14ac:dyDescent="0.15">
      <c r="A1228" s="932">
        <v>4</v>
      </c>
      <c r="B1228" s="932">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28"/>
      <c r="AD1228" s="928"/>
      <c r="AE1228" s="928"/>
      <c r="AF1228" s="928"/>
      <c r="AG1228" s="928"/>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hidden="1" customHeight="1" x14ac:dyDescent="0.15">
      <c r="A1229" s="932">
        <v>5</v>
      </c>
      <c r="B1229" s="932">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28"/>
      <c r="AD1229" s="928"/>
      <c r="AE1229" s="928"/>
      <c r="AF1229" s="928"/>
      <c r="AG1229" s="928"/>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hidden="1" customHeight="1" x14ac:dyDescent="0.15">
      <c r="A1230" s="932">
        <v>6</v>
      </c>
      <c r="B1230" s="932">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28"/>
      <c r="AD1230" s="928"/>
      <c r="AE1230" s="928"/>
      <c r="AF1230" s="928"/>
      <c r="AG1230" s="928"/>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hidden="1" customHeight="1" x14ac:dyDescent="0.15">
      <c r="A1231" s="932">
        <v>7</v>
      </c>
      <c r="B1231" s="932">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28"/>
      <c r="AD1231" s="928"/>
      <c r="AE1231" s="928"/>
      <c r="AF1231" s="928"/>
      <c r="AG1231" s="928"/>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hidden="1" customHeight="1" x14ac:dyDescent="0.15">
      <c r="A1232" s="932">
        <v>8</v>
      </c>
      <c r="B1232" s="932">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28"/>
      <c r="AD1232" s="928"/>
      <c r="AE1232" s="928"/>
      <c r="AF1232" s="928"/>
      <c r="AG1232" s="928"/>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hidden="1" customHeight="1" x14ac:dyDescent="0.15">
      <c r="A1233" s="932">
        <v>9</v>
      </c>
      <c r="B1233" s="932">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28"/>
      <c r="AD1233" s="928"/>
      <c r="AE1233" s="928"/>
      <c r="AF1233" s="928"/>
      <c r="AG1233" s="928"/>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hidden="1" customHeight="1" x14ac:dyDescent="0.15">
      <c r="A1234" s="932">
        <v>10</v>
      </c>
      <c r="B1234" s="932">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28"/>
      <c r="AD1234" s="928"/>
      <c r="AE1234" s="928"/>
      <c r="AF1234" s="928"/>
      <c r="AG1234" s="928"/>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hidden="1" customHeight="1" x14ac:dyDescent="0.15">
      <c r="A1235" s="932">
        <v>11</v>
      </c>
      <c r="B1235" s="932">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28"/>
      <c r="AD1235" s="928"/>
      <c r="AE1235" s="928"/>
      <c r="AF1235" s="928"/>
      <c r="AG1235" s="928"/>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hidden="1" customHeight="1" x14ac:dyDescent="0.15">
      <c r="A1236" s="932">
        <v>12</v>
      </c>
      <c r="B1236" s="932">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28"/>
      <c r="AD1236" s="928"/>
      <c r="AE1236" s="928"/>
      <c r="AF1236" s="928"/>
      <c r="AG1236" s="928"/>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hidden="1" customHeight="1" x14ac:dyDescent="0.15">
      <c r="A1237" s="932">
        <v>13</v>
      </c>
      <c r="B1237" s="932">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28"/>
      <c r="AD1237" s="928"/>
      <c r="AE1237" s="928"/>
      <c r="AF1237" s="928"/>
      <c r="AG1237" s="928"/>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hidden="1" customHeight="1" x14ac:dyDescent="0.15">
      <c r="A1238" s="932">
        <v>14</v>
      </c>
      <c r="B1238" s="932">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28"/>
      <c r="AD1238" s="928"/>
      <c r="AE1238" s="928"/>
      <c r="AF1238" s="928"/>
      <c r="AG1238" s="928"/>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hidden="1" customHeight="1" x14ac:dyDescent="0.15">
      <c r="A1239" s="932">
        <v>15</v>
      </c>
      <c r="B1239" s="932">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28"/>
      <c r="AD1239" s="928"/>
      <c r="AE1239" s="928"/>
      <c r="AF1239" s="928"/>
      <c r="AG1239" s="928"/>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hidden="1" customHeight="1" x14ac:dyDescent="0.15">
      <c r="A1240" s="932">
        <v>16</v>
      </c>
      <c r="B1240" s="932">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28"/>
      <c r="AD1240" s="928"/>
      <c r="AE1240" s="928"/>
      <c r="AF1240" s="928"/>
      <c r="AG1240" s="928"/>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hidden="1" customHeight="1" x14ac:dyDescent="0.15">
      <c r="A1241" s="932">
        <v>17</v>
      </c>
      <c r="B1241" s="932">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28"/>
      <c r="AD1241" s="928"/>
      <c r="AE1241" s="928"/>
      <c r="AF1241" s="928"/>
      <c r="AG1241" s="928"/>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hidden="1" customHeight="1" x14ac:dyDescent="0.15">
      <c r="A1242" s="932">
        <v>18</v>
      </c>
      <c r="B1242" s="932">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28"/>
      <c r="AD1242" s="928"/>
      <c r="AE1242" s="928"/>
      <c r="AF1242" s="928"/>
      <c r="AG1242" s="928"/>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hidden="1" customHeight="1" x14ac:dyDescent="0.15">
      <c r="A1243" s="932">
        <v>19</v>
      </c>
      <c r="B1243" s="932">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28"/>
      <c r="AD1243" s="928"/>
      <c r="AE1243" s="928"/>
      <c r="AF1243" s="928"/>
      <c r="AG1243" s="928"/>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hidden="1" customHeight="1" x14ac:dyDescent="0.15">
      <c r="A1244" s="932">
        <v>20</v>
      </c>
      <c r="B1244" s="932">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28"/>
      <c r="AD1244" s="928"/>
      <c r="AE1244" s="928"/>
      <c r="AF1244" s="928"/>
      <c r="AG1244" s="928"/>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hidden="1" customHeight="1" x14ac:dyDescent="0.15">
      <c r="A1245" s="932">
        <v>21</v>
      </c>
      <c r="B1245" s="932">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28"/>
      <c r="AD1245" s="928"/>
      <c r="AE1245" s="928"/>
      <c r="AF1245" s="928"/>
      <c r="AG1245" s="928"/>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hidden="1" customHeight="1" x14ac:dyDescent="0.15">
      <c r="A1246" s="932">
        <v>22</v>
      </c>
      <c r="B1246" s="932">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28"/>
      <c r="AD1246" s="928"/>
      <c r="AE1246" s="928"/>
      <c r="AF1246" s="928"/>
      <c r="AG1246" s="928"/>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hidden="1" customHeight="1" x14ac:dyDescent="0.15">
      <c r="A1247" s="932">
        <v>23</v>
      </c>
      <c r="B1247" s="932">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28"/>
      <c r="AD1247" s="928"/>
      <c r="AE1247" s="928"/>
      <c r="AF1247" s="928"/>
      <c r="AG1247" s="928"/>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hidden="1" customHeight="1" x14ac:dyDescent="0.15">
      <c r="A1248" s="932">
        <v>24</v>
      </c>
      <c r="B1248" s="932">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28"/>
      <c r="AD1248" s="928"/>
      <c r="AE1248" s="928"/>
      <c r="AF1248" s="928"/>
      <c r="AG1248" s="928"/>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hidden="1" customHeight="1" x14ac:dyDescent="0.15">
      <c r="A1249" s="932">
        <v>25</v>
      </c>
      <c r="B1249" s="932">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28"/>
      <c r="AD1249" s="928"/>
      <c r="AE1249" s="928"/>
      <c r="AF1249" s="928"/>
      <c r="AG1249" s="928"/>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hidden="1" customHeight="1" x14ac:dyDescent="0.15">
      <c r="A1250" s="932">
        <v>26</v>
      </c>
      <c r="B1250" s="932">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28"/>
      <c r="AD1250" s="928"/>
      <c r="AE1250" s="928"/>
      <c r="AF1250" s="928"/>
      <c r="AG1250" s="928"/>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hidden="1" customHeight="1" x14ac:dyDescent="0.15">
      <c r="A1251" s="932">
        <v>27</v>
      </c>
      <c r="B1251" s="932">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28"/>
      <c r="AD1251" s="928"/>
      <c r="AE1251" s="928"/>
      <c r="AF1251" s="928"/>
      <c r="AG1251" s="928"/>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hidden="1" customHeight="1" x14ac:dyDescent="0.15">
      <c r="A1252" s="932">
        <v>28</v>
      </c>
      <c r="B1252" s="932">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28"/>
      <c r="AD1252" s="928"/>
      <c r="AE1252" s="928"/>
      <c r="AF1252" s="928"/>
      <c r="AG1252" s="928"/>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hidden="1" customHeight="1" x14ac:dyDescent="0.15">
      <c r="A1253" s="932">
        <v>29</v>
      </c>
      <c r="B1253" s="932">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28"/>
      <c r="AD1253" s="928"/>
      <c r="AE1253" s="928"/>
      <c r="AF1253" s="928"/>
      <c r="AG1253" s="928"/>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hidden="1" customHeight="1" x14ac:dyDescent="0.15">
      <c r="A1254" s="932">
        <v>30</v>
      </c>
      <c r="B1254" s="932">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28"/>
      <c r="AD1254" s="928"/>
      <c r="AE1254" s="928"/>
      <c r="AF1254" s="928"/>
      <c r="AG1254" s="928"/>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7"/>
      <c r="B1257" s="887"/>
      <c r="C1257" s="887" t="s">
        <v>24</v>
      </c>
      <c r="D1257" s="887"/>
      <c r="E1257" s="887"/>
      <c r="F1257" s="887"/>
      <c r="G1257" s="887"/>
      <c r="H1257" s="887"/>
      <c r="I1257" s="887"/>
      <c r="J1257" s="930" t="s">
        <v>267</v>
      </c>
      <c r="K1257" s="931"/>
      <c r="L1257" s="931"/>
      <c r="M1257" s="931"/>
      <c r="N1257" s="931"/>
      <c r="O1257" s="931"/>
      <c r="P1257" s="442" t="s">
        <v>25</v>
      </c>
      <c r="Q1257" s="442"/>
      <c r="R1257" s="442"/>
      <c r="S1257" s="442"/>
      <c r="T1257" s="442"/>
      <c r="U1257" s="442"/>
      <c r="V1257" s="442"/>
      <c r="W1257" s="442"/>
      <c r="X1257" s="442"/>
      <c r="Y1257" s="889" t="s">
        <v>307</v>
      </c>
      <c r="Z1257" s="890"/>
      <c r="AA1257" s="890"/>
      <c r="AB1257" s="890"/>
      <c r="AC1257" s="930" t="s">
        <v>299</v>
      </c>
      <c r="AD1257" s="930"/>
      <c r="AE1257" s="930"/>
      <c r="AF1257" s="930"/>
      <c r="AG1257" s="930"/>
      <c r="AH1257" s="889" t="s">
        <v>230</v>
      </c>
      <c r="AI1257" s="887"/>
      <c r="AJ1257" s="887"/>
      <c r="AK1257" s="887"/>
      <c r="AL1257" s="887" t="s">
        <v>19</v>
      </c>
      <c r="AM1257" s="887"/>
      <c r="AN1257" s="887"/>
      <c r="AO1257" s="891"/>
      <c r="AP1257" s="929" t="s">
        <v>268</v>
      </c>
      <c r="AQ1257" s="929"/>
      <c r="AR1257" s="929"/>
      <c r="AS1257" s="929"/>
      <c r="AT1257" s="929"/>
      <c r="AU1257" s="929"/>
      <c r="AV1257" s="929"/>
      <c r="AW1257" s="929"/>
      <c r="AX1257" s="929"/>
      <c r="AY1257">
        <f>$AY$1255</f>
        <v>0</v>
      </c>
    </row>
    <row r="1258" spans="1:51" ht="26.25" hidden="1" customHeight="1" x14ac:dyDescent="0.15">
      <c r="A1258" s="932">
        <v>1</v>
      </c>
      <c r="B1258" s="932">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28"/>
      <c r="AD1258" s="928"/>
      <c r="AE1258" s="928"/>
      <c r="AF1258" s="928"/>
      <c r="AG1258" s="928"/>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hidden="1" customHeight="1" x14ac:dyDescent="0.15">
      <c r="A1259" s="932">
        <v>2</v>
      </c>
      <c r="B1259" s="932">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28"/>
      <c r="AD1259" s="928"/>
      <c r="AE1259" s="928"/>
      <c r="AF1259" s="928"/>
      <c r="AG1259" s="928"/>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hidden="1" customHeight="1" x14ac:dyDescent="0.15">
      <c r="A1260" s="932">
        <v>3</v>
      </c>
      <c r="B1260" s="932">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28"/>
      <c r="AD1260" s="928"/>
      <c r="AE1260" s="928"/>
      <c r="AF1260" s="928"/>
      <c r="AG1260" s="928"/>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hidden="1" customHeight="1" x14ac:dyDescent="0.15">
      <c r="A1261" s="932">
        <v>4</v>
      </c>
      <c r="B1261" s="932">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28"/>
      <c r="AD1261" s="928"/>
      <c r="AE1261" s="928"/>
      <c r="AF1261" s="928"/>
      <c r="AG1261" s="928"/>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hidden="1" customHeight="1" x14ac:dyDescent="0.15">
      <c r="A1262" s="932">
        <v>5</v>
      </c>
      <c r="B1262" s="932">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28"/>
      <c r="AD1262" s="928"/>
      <c r="AE1262" s="928"/>
      <c r="AF1262" s="928"/>
      <c r="AG1262" s="928"/>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hidden="1" customHeight="1" x14ac:dyDescent="0.15">
      <c r="A1263" s="932">
        <v>6</v>
      </c>
      <c r="B1263" s="932">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28"/>
      <c r="AD1263" s="928"/>
      <c r="AE1263" s="928"/>
      <c r="AF1263" s="928"/>
      <c r="AG1263" s="928"/>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hidden="1" customHeight="1" x14ac:dyDescent="0.15">
      <c r="A1264" s="932">
        <v>7</v>
      </c>
      <c r="B1264" s="932">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28"/>
      <c r="AD1264" s="928"/>
      <c r="AE1264" s="928"/>
      <c r="AF1264" s="928"/>
      <c r="AG1264" s="928"/>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hidden="1" customHeight="1" x14ac:dyDescent="0.15">
      <c r="A1265" s="932">
        <v>8</v>
      </c>
      <c r="B1265" s="932">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28"/>
      <c r="AD1265" s="928"/>
      <c r="AE1265" s="928"/>
      <c r="AF1265" s="928"/>
      <c r="AG1265" s="928"/>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hidden="1" customHeight="1" x14ac:dyDescent="0.15">
      <c r="A1266" s="932">
        <v>9</v>
      </c>
      <c r="B1266" s="932">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28"/>
      <c r="AD1266" s="928"/>
      <c r="AE1266" s="928"/>
      <c r="AF1266" s="928"/>
      <c r="AG1266" s="928"/>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hidden="1" customHeight="1" x14ac:dyDescent="0.15">
      <c r="A1267" s="932">
        <v>10</v>
      </c>
      <c r="B1267" s="932">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28"/>
      <c r="AD1267" s="928"/>
      <c r="AE1267" s="928"/>
      <c r="AF1267" s="928"/>
      <c r="AG1267" s="928"/>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hidden="1" customHeight="1" x14ac:dyDescent="0.15">
      <c r="A1268" s="932">
        <v>11</v>
      </c>
      <c r="B1268" s="932">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28"/>
      <c r="AD1268" s="928"/>
      <c r="AE1268" s="928"/>
      <c r="AF1268" s="928"/>
      <c r="AG1268" s="928"/>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hidden="1" customHeight="1" x14ac:dyDescent="0.15">
      <c r="A1269" s="932">
        <v>12</v>
      </c>
      <c r="B1269" s="932">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28"/>
      <c r="AD1269" s="928"/>
      <c r="AE1269" s="928"/>
      <c r="AF1269" s="928"/>
      <c r="AG1269" s="928"/>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hidden="1" customHeight="1" x14ac:dyDescent="0.15">
      <c r="A1270" s="932">
        <v>13</v>
      </c>
      <c r="B1270" s="932">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28"/>
      <c r="AD1270" s="928"/>
      <c r="AE1270" s="928"/>
      <c r="AF1270" s="928"/>
      <c r="AG1270" s="928"/>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hidden="1" customHeight="1" x14ac:dyDescent="0.15">
      <c r="A1271" s="932">
        <v>14</v>
      </c>
      <c r="B1271" s="932">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28"/>
      <c r="AD1271" s="928"/>
      <c r="AE1271" s="928"/>
      <c r="AF1271" s="928"/>
      <c r="AG1271" s="928"/>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hidden="1" customHeight="1" x14ac:dyDescent="0.15">
      <c r="A1272" s="932">
        <v>15</v>
      </c>
      <c r="B1272" s="932">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28"/>
      <c r="AD1272" s="928"/>
      <c r="AE1272" s="928"/>
      <c r="AF1272" s="928"/>
      <c r="AG1272" s="928"/>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hidden="1" customHeight="1" x14ac:dyDescent="0.15">
      <c r="A1273" s="932">
        <v>16</v>
      </c>
      <c r="B1273" s="932">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28"/>
      <c r="AD1273" s="928"/>
      <c r="AE1273" s="928"/>
      <c r="AF1273" s="928"/>
      <c r="AG1273" s="928"/>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hidden="1" customHeight="1" x14ac:dyDescent="0.15">
      <c r="A1274" s="932">
        <v>17</v>
      </c>
      <c r="B1274" s="932">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28"/>
      <c r="AD1274" s="928"/>
      <c r="AE1274" s="928"/>
      <c r="AF1274" s="928"/>
      <c r="AG1274" s="928"/>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hidden="1" customHeight="1" x14ac:dyDescent="0.15">
      <c r="A1275" s="932">
        <v>18</v>
      </c>
      <c r="B1275" s="932">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28"/>
      <c r="AD1275" s="928"/>
      <c r="AE1275" s="928"/>
      <c r="AF1275" s="928"/>
      <c r="AG1275" s="928"/>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hidden="1" customHeight="1" x14ac:dyDescent="0.15">
      <c r="A1276" s="932">
        <v>19</v>
      </c>
      <c r="B1276" s="932">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28"/>
      <c r="AD1276" s="928"/>
      <c r="AE1276" s="928"/>
      <c r="AF1276" s="928"/>
      <c r="AG1276" s="928"/>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hidden="1" customHeight="1" x14ac:dyDescent="0.15">
      <c r="A1277" s="932">
        <v>20</v>
      </c>
      <c r="B1277" s="932">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28"/>
      <c r="AD1277" s="928"/>
      <c r="AE1277" s="928"/>
      <c r="AF1277" s="928"/>
      <c r="AG1277" s="928"/>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hidden="1" customHeight="1" x14ac:dyDescent="0.15">
      <c r="A1278" s="932">
        <v>21</v>
      </c>
      <c r="B1278" s="932">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28"/>
      <c r="AD1278" s="928"/>
      <c r="AE1278" s="928"/>
      <c r="AF1278" s="928"/>
      <c r="AG1278" s="928"/>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hidden="1" customHeight="1" x14ac:dyDescent="0.15">
      <c r="A1279" s="932">
        <v>22</v>
      </c>
      <c r="B1279" s="932">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28"/>
      <c r="AD1279" s="928"/>
      <c r="AE1279" s="928"/>
      <c r="AF1279" s="928"/>
      <c r="AG1279" s="928"/>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hidden="1" customHeight="1" x14ac:dyDescent="0.15">
      <c r="A1280" s="932">
        <v>23</v>
      </c>
      <c r="B1280" s="932">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28"/>
      <c r="AD1280" s="928"/>
      <c r="AE1280" s="928"/>
      <c r="AF1280" s="928"/>
      <c r="AG1280" s="928"/>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hidden="1" customHeight="1" x14ac:dyDescent="0.15">
      <c r="A1281" s="932">
        <v>24</v>
      </c>
      <c r="B1281" s="932">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28"/>
      <c r="AD1281" s="928"/>
      <c r="AE1281" s="928"/>
      <c r="AF1281" s="928"/>
      <c r="AG1281" s="928"/>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hidden="1" customHeight="1" x14ac:dyDescent="0.15">
      <c r="A1282" s="932">
        <v>25</v>
      </c>
      <c r="B1282" s="932">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28"/>
      <c r="AD1282" s="928"/>
      <c r="AE1282" s="928"/>
      <c r="AF1282" s="928"/>
      <c r="AG1282" s="928"/>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hidden="1" customHeight="1" x14ac:dyDescent="0.15">
      <c r="A1283" s="932">
        <v>26</v>
      </c>
      <c r="B1283" s="932">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28"/>
      <c r="AD1283" s="928"/>
      <c r="AE1283" s="928"/>
      <c r="AF1283" s="928"/>
      <c r="AG1283" s="928"/>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hidden="1" customHeight="1" x14ac:dyDescent="0.15">
      <c r="A1284" s="932">
        <v>27</v>
      </c>
      <c r="B1284" s="932">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28"/>
      <c r="AD1284" s="928"/>
      <c r="AE1284" s="928"/>
      <c r="AF1284" s="928"/>
      <c r="AG1284" s="928"/>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hidden="1" customHeight="1" x14ac:dyDescent="0.15">
      <c r="A1285" s="932">
        <v>28</v>
      </c>
      <c r="B1285" s="932">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28"/>
      <c r="AD1285" s="928"/>
      <c r="AE1285" s="928"/>
      <c r="AF1285" s="928"/>
      <c r="AG1285" s="928"/>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hidden="1" customHeight="1" x14ac:dyDescent="0.15">
      <c r="A1286" s="932">
        <v>29</v>
      </c>
      <c r="B1286" s="932">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28"/>
      <c r="AD1286" s="928"/>
      <c r="AE1286" s="928"/>
      <c r="AF1286" s="928"/>
      <c r="AG1286" s="928"/>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hidden="1" customHeight="1" x14ac:dyDescent="0.15">
      <c r="A1287" s="932">
        <v>30</v>
      </c>
      <c r="B1287" s="932">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28"/>
      <c r="AD1287" s="928"/>
      <c r="AE1287" s="928"/>
      <c r="AF1287" s="928"/>
      <c r="AG1287" s="928"/>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7"/>
      <c r="B1290" s="887"/>
      <c r="C1290" s="887" t="s">
        <v>24</v>
      </c>
      <c r="D1290" s="887"/>
      <c r="E1290" s="887"/>
      <c r="F1290" s="887"/>
      <c r="G1290" s="887"/>
      <c r="H1290" s="887"/>
      <c r="I1290" s="887"/>
      <c r="J1290" s="930" t="s">
        <v>267</v>
      </c>
      <c r="K1290" s="931"/>
      <c r="L1290" s="931"/>
      <c r="M1290" s="931"/>
      <c r="N1290" s="931"/>
      <c r="O1290" s="931"/>
      <c r="P1290" s="442" t="s">
        <v>25</v>
      </c>
      <c r="Q1290" s="442"/>
      <c r="R1290" s="442"/>
      <c r="S1290" s="442"/>
      <c r="T1290" s="442"/>
      <c r="U1290" s="442"/>
      <c r="V1290" s="442"/>
      <c r="W1290" s="442"/>
      <c r="X1290" s="442"/>
      <c r="Y1290" s="889" t="s">
        <v>307</v>
      </c>
      <c r="Z1290" s="890"/>
      <c r="AA1290" s="890"/>
      <c r="AB1290" s="890"/>
      <c r="AC1290" s="930" t="s">
        <v>299</v>
      </c>
      <c r="AD1290" s="930"/>
      <c r="AE1290" s="930"/>
      <c r="AF1290" s="930"/>
      <c r="AG1290" s="930"/>
      <c r="AH1290" s="889" t="s">
        <v>230</v>
      </c>
      <c r="AI1290" s="887"/>
      <c r="AJ1290" s="887"/>
      <c r="AK1290" s="887"/>
      <c r="AL1290" s="887" t="s">
        <v>19</v>
      </c>
      <c r="AM1290" s="887"/>
      <c r="AN1290" s="887"/>
      <c r="AO1290" s="891"/>
      <c r="AP1290" s="929" t="s">
        <v>268</v>
      </c>
      <c r="AQ1290" s="929"/>
      <c r="AR1290" s="929"/>
      <c r="AS1290" s="929"/>
      <c r="AT1290" s="929"/>
      <c r="AU1290" s="929"/>
      <c r="AV1290" s="929"/>
      <c r="AW1290" s="929"/>
      <c r="AX1290" s="929"/>
      <c r="AY1290">
        <f>$AY$1288</f>
        <v>0</v>
      </c>
    </row>
    <row r="1291" spans="1:51" ht="26.25" hidden="1" customHeight="1" x14ac:dyDescent="0.15">
      <c r="A1291" s="932">
        <v>1</v>
      </c>
      <c r="B1291" s="932">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28"/>
      <c r="AD1291" s="928"/>
      <c r="AE1291" s="928"/>
      <c r="AF1291" s="928"/>
      <c r="AG1291" s="928"/>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hidden="1" customHeight="1" x14ac:dyDescent="0.15">
      <c r="A1292" s="932">
        <v>2</v>
      </c>
      <c r="B1292" s="932">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28"/>
      <c r="AD1292" s="928"/>
      <c r="AE1292" s="928"/>
      <c r="AF1292" s="928"/>
      <c r="AG1292" s="928"/>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hidden="1" customHeight="1" x14ac:dyDescent="0.15">
      <c r="A1293" s="932">
        <v>3</v>
      </c>
      <c r="B1293" s="932">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28"/>
      <c r="AD1293" s="928"/>
      <c r="AE1293" s="928"/>
      <c r="AF1293" s="928"/>
      <c r="AG1293" s="928"/>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hidden="1" customHeight="1" x14ac:dyDescent="0.15">
      <c r="A1294" s="932">
        <v>4</v>
      </c>
      <c r="B1294" s="932">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28"/>
      <c r="AD1294" s="928"/>
      <c r="AE1294" s="928"/>
      <c r="AF1294" s="928"/>
      <c r="AG1294" s="928"/>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hidden="1" customHeight="1" x14ac:dyDescent="0.15">
      <c r="A1295" s="932">
        <v>5</v>
      </c>
      <c r="B1295" s="932">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28"/>
      <c r="AD1295" s="928"/>
      <c r="AE1295" s="928"/>
      <c r="AF1295" s="928"/>
      <c r="AG1295" s="928"/>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hidden="1" customHeight="1" x14ac:dyDescent="0.15">
      <c r="A1296" s="932">
        <v>6</v>
      </c>
      <c r="B1296" s="932">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28"/>
      <c r="AD1296" s="928"/>
      <c r="AE1296" s="928"/>
      <c r="AF1296" s="928"/>
      <c r="AG1296" s="928"/>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hidden="1" customHeight="1" x14ac:dyDescent="0.15">
      <c r="A1297" s="932">
        <v>7</v>
      </c>
      <c r="B1297" s="932">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28"/>
      <c r="AD1297" s="928"/>
      <c r="AE1297" s="928"/>
      <c r="AF1297" s="928"/>
      <c r="AG1297" s="928"/>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hidden="1" customHeight="1" x14ac:dyDescent="0.15">
      <c r="A1298" s="932">
        <v>8</v>
      </c>
      <c r="B1298" s="932">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28"/>
      <c r="AD1298" s="928"/>
      <c r="AE1298" s="928"/>
      <c r="AF1298" s="928"/>
      <c r="AG1298" s="928"/>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hidden="1" customHeight="1" x14ac:dyDescent="0.15">
      <c r="A1299" s="932">
        <v>9</v>
      </c>
      <c r="B1299" s="932">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28"/>
      <c r="AD1299" s="928"/>
      <c r="AE1299" s="928"/>
      <c r="AF1299" s="928"/>
      <c r="AG1299" s="928"/>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hidden="1" customHeight="1" x14ac:dyDescent="0.15">
      <c r="A1300" s="932">
        <v>10</v>
      </c>
      <c r="B1300" s="932">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28"/>
      <c r="AD1300" s="928"/>
      <c r="AE1300" s="928"/>
      <c r="AF1300" s="928"/>
      <c r="AG1300" s="928"/>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hidden="1" customHeight="1" x14ac:dyDescent="0.15">
      <c r="A1301" s="932">
        <v>11</v>
      </c>
      <c r="B1301" s="932">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28"/>
      <c r="AD1301" s="928"/>
      <c r="AE1301" s="928"/>
      <c r="AF1301" s="928"/>
      <c r="AG1301" s="928"/>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hidden="1" customHeight="1" x14ac:dyDescent="0.15">
      <c r="A1302" s="932">
        <v>12</v>
      </c>
      <c r="B1302" s="932">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28"/>
      <c r="AD1302" s="928"/>
      <c r="AE1302" s="928"/>
      <c r="AF1302" s="928"/>
      <c r="AG1302" s="928"/>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hidden="1" customHeight="1" x14ac:dyDescent="0.15">
      <c r="A1303" s="932">
        <v>13</v>
      </c>
      <c r="B1303" s="932">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28"/>
      <c r="AD1303" s="928"/>
      <c r="AE1303" s="928"/>
      <c r="AF1303" s="928"/>
      <c r="AG1303" s="928"/>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hidden="1" customHeight="1" x14ac:dyDescent="0.15">
      <c r="A1304" s="932">
        <v>14</v>
      </c>
      <c r="B1304" s="932">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28"/>
      <c r="AD1304" s="928"/>
      <c r="AE1304" s="928"/>
      <c r="AF1304" s="928"/>
      <c r="AG1304" s="928"/>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hidden="1" customHeight="1" x14ac:dyDescent="0.15">
      <c r="A1305" s="932">
        <v>15</v>
      </c>
      <c r="B1305" s="932">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28"/>
      <c r="AD1305" s="928"/>
      <c r="AE1305" s="928"/>
      <c r="AF1305" s="928"/>
      <c r="AG1305" s="928"/>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hidden="1" customHeight="1" x14ac:dyDescent="0.15">
      <c r="A1306" s="932">
        <v>16</v>
      </c>
      <c r="B1306" s="932">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28"/>
      <c r="AD1306" s="928"/>
      <c r="AE1306" s="928"/>
      <c r="AF1306" s="928"/>
      <c r="AG1306" s="928"/>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hidden="1" customHeight="1" x14ac:dyDescent="0.15">
      <c r="A1307" s="932">
        <v>17</v>
      </c>
      <c r="B1307" s="932">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28"/>
      <c r="AD1307" s="928"/>
      <c r="AE1307" s="928"/>
      <c r="AF1307" s="928"/>
      <c r="AG1307" s="928"/>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hidden="1" customHeight="1" x14ac:dyDescent="0.15">
      <c r="A1308" s="932">
        <v>18</v>
      </c>
      <c r="B1308" s="932">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28"/>
      <c r="AD1308" s="928"/>
      <c r="AE1308" s="928"/>
      <c r="AF1308" s="928"/>
      <c r="AG1308" s="928"/>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hidden="1" customHeight="1" x14ac:dyDescent="0.15">
      <c r="A1309" s="932">
        <v>19</v>
      </c>
      <c r="B1309" s="932">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28"/>
      <c r="AD1309" s="928"/>
      <c r="AE1309" s="928"/>
      <c r="AF1309" s="928"/>
      <c r="AG1309" s="928"/>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hidden="1" customHeight="1" x14ac:dyDescent="0.15">
      <c r="A1310" s="932">
        <v>20</v>
      </c>
      <c r="B1310" s="932">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28"/>
      <c r="AD1310" s="928"/>
      <c r="AE1310" s="928"/>
      <c r="AF1310" s="928"/>
      <c r="AG1310" s="928"/>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hidden="1" customHeight="1" x14ac:dyDescent="0.15">
      <c r="A1311" s="932">
        <v>21</v>
      </c>
      <c r="B1311" s="932">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28"/>
      <c r="AD1311" s="928"/>
      <c r="AE1311" s="928"/>
      <c r="AF1311" s="928"/>
      <c r="AG1311" s="928"/>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hidden="1" customHeight="1" x14ac:dyDescent="0.15">
      <c r="A1312" s="932">
        <v>22</v>
      </c>
      <c r="B1312" s="932">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28"/>
      <c r="AD1312" s="928"/>
      <c r="AE1312" s="928"/>
      <c r="AF1312" s="928"/>
      <c r="AG1312" s="928"/>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hidden="1" customHeight="1" x14ac:dyDescent="0.15">
      <c r="A1313" s="932">
        <v>23</v>
      </c>
      <c r="B1313" s="932">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28"/>
      <c r="AD1313" s="928"/>
      <c r="AE1313" s="928"/>
      <c r="AF1313" s="928"/>
      <c r="AG1313" s="928"/>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hidden="1" customHeight="1" x14ac:dyDescent="0.15">
      <c r="A1314" s="932">
        <v>24</v>
      </c>
      <c r="B1314" s="932">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28"/>
      <c r="AD1314" s="928"/>
      <c r="AE1314" s="928"/>
      <c r="AF1314" s="928"/>
      <c r="AG1314" s="928"/>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hidden="1" customHeight="1" x14ac:dyDescent="0.15">
      <c r="A1315" s="932">
        <v>25</v>
      </c>
      <c r="B1315" s="932">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28"/>
      <c r="AD1315" s="928"/>
      <c r="AE1315" s="928"/>
      <c r="AF1315" s="928"/>
      <c r="AG1315" s="928"/>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hidden="1" customHeight="1" x14ac:dyDescent="0.15">
      <c r="A1316" s="932">
        <v>26</v>
      </c>
      <c r="B1316" s="932">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28"/>
      <c r="AD1316" s="928"/>
      <c r="AE1316" s="928"/>
      <c r="AF1316" s="928"/>
      <c r="AG1316" s="928"/>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hidden="1" customHeight="1" x14ac:dyDescent="0.15">
      <c r="A1317" s="932">
        <v>27</v>
      </c>
      <c r="B1317" s="932">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28"/>
      <c r="AD1317" s="928"/>
      <c r="AE1317" s="928"/>
      <c r="AF1317" s="928"/>
      <c r="AG1317" s="928"/>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hidden="1" customHeight="1" x14ac:dyDescent="0.15">
      <c r="A1318" s="932">
        <v>28</v>
      </c>
      <c r="B1318" s="932">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28"/>
      <c r="AD1318" s="928"/>
      <c r="AE1318" s="928"/>
      <c r="AF1318" s="928"/>
      <c r="AG1318" s="928"/>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hidden="1" customHeight="1" x14ac:dyDescent="0.15">
      <c r="A1319" s="932">
        <v>29</v>
      </c>
      <c r="B1319" s="932">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28"/>
      <c r="AD1319" s="928"/>
      <c r="AE1319" s="928"/>
      <c r="AF1319" s="928"/>
      <c r="AG1319" s="928"/>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hidden="1" customHeight="1" x14ac:dyDescent="0.15">
      <c r="A1320" s="932">
        <v>30</v>
      </c>
      <c r="B1320" s="932">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28"/>
      <c r="AD1320" s="928"/>
      <c r="AE1320" s="928"/>
      <c r="AF1320" s="928"/>
      <c r="AG1320" s="928"/>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2022-11-28T09:45:51Z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