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総政局（運）　　（印刷〇、チェック〇）\"/>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I37" i="4" l="1"/>
  <c r="F39" i="4" s="1"/>
  <c r="G6" i="13" s="1"/>
  <c r="D13" i="4"/>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<sst xmlns="http://schemas.openxmlformats.org/spreadsheetml/2006/main" count="1294" uniqueCount="632">
  <si>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</si>
  <si>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</si>
  <si>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</si>
  <si>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</si>
  <si>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</si>
  <si>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</si>
  <si>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</si>
  <si>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</si>
  <si>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</si>
  <si>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</si>
  <si>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</si>
  <si>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</si>
  <si>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</si>
  <si>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</si>
  <si>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</si>
  <si>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</si>
  <si>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</si>
  <si>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</si>
  <si>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</si>
  <si>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</si>
  <si>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</si>
  <si>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</si>
  <si>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</si>
  <si>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</si>
  <si>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</si>
  <si>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</si>
  <si>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</si>
  <si>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</si>
  <si>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</si>
  <si>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</si>
  <si>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</si>
  <si>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</si>
  <si>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</si>
  <si>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</si>
  <si>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</si>
  <si>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</si>
  <si>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</si>
  <si>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</si>
  <si>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</si>
  <si>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</si>
  <si>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</si>
  <si>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</si>
  <si>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</si>
  <si>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</si>
  <si>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</si>
  <si>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</si>
  <si>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</si>
  <si>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</si>
  <si>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</si>
  <si>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</si>
  <si>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</si>
  <si>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</si>
  <si>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</si>
  <si>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</si>
  <si>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</si>
  <si>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</si>
  <si>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</si>
  <si>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</si>
  <si>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</si>
  <si>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</si>
  <si>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</si>
  <si>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</si>
  <si>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</si>
  <si>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</si>
  <si>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</si>
  <si>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</si>
  <si>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</si>
  <si>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</si>
  <si>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</si>
  <si>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</si>
  <si>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</si>
  <si>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</si>
  <si>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</si>
  <si>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</si>
  <si>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</si>
  <si>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</si>
  <si>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</si>
  <si>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</si>
  <si>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</si>
  <si>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</si>
  <si>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</si>
  <si>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</si>
  <si>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</si>
  <si>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</si>
  <si>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</si>
  <si>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</si>
  <si>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</si>
  <si>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</si>
  <si>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</si>
  <si>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</si>
  <si>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</si>
  <si>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</si>
  <si>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</si>
  <si>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</si>
  <si>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</si>
  <si>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</si>
  <si>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</si>
  <si>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</si>
  <si>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</si>
  <si>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</si>
  <si>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</si>
  <si>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</si>
  <si>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</si>
  <si>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</si>
  <si>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</si>
  <si>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</si>
  <si>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</si>
  <si>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</si>
  <si>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</si>
  <si>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</si>
  <si>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</si>
  <si>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</si>
  <si>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</si>
  <si>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</si>
  <si>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</si>
  <si>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</si>
  <si>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</si>
  <si>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</si>
  <si>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</si>
  <si>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</si>
  <si>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</si>
  <si>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</si>
  <si>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</si>
  <si>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</si>
  <si>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</si>
  <si>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</si>
  <si>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</si>
  <si>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</si>
  <si>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</si>
  <si>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</si>
  <si>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</si>
  <si>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</si>
  <si>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</si>
  <si>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</si>
  <si>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</si>
  <si>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</si>
  <si>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</si>
  <si>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</si>
  <si>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</si>
  <si>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</si>
  <si>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</si>
  <si>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</si>
  <si>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</si>
  <si>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</si>
  <si>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</si>
  <si>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</si>
  <si>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</si>
  <si>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</si>
  <si>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</si>
  <si>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</si>
  <si>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</si>
  <si>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</si>
  <si>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</si>
  <si>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</si>
  <si>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</si>
  <si>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</si>
  <si>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</si>
  <si>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</si>
  <si>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</si>
  <si>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</si>
  <si>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</si>
  <si>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</si>
  <si>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</si>
  <si>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</si>
  <si>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</si>
  <si>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</si>
  <si>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</si>
  <si>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</si>
  <si>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</si>
  <si>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</si>
  <si>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</si>
  <si>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</si>
  <si>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</si>
  <si>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</si>
  <si>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</si>
  <si>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</si>
  <si>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</si>
  <si>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</si>
  <si>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</si>
  <si>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</si>
  <si>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</si>
  <si>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</si>
  <si>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</si>
  <si>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</si>
  <si>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</si>
  <si>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</si>
  <si>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</si>
  <si>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</si>
  <si>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</si>
  <si>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</si>
  <si>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</si>
  <si>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</si>
  <si>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</si>
  <si>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</si>
  <si>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</si>
  <si>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</si>
  <si>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</si>
  <si>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</si>
  <si>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</si>
  <si>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</si>
  <si>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</si>
  <si>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</si>
  <si>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</si>
  <si>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</si>
  <si>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</si>
  <si>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</si>
  <si>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</si>
  <si>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</si>
  <si>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</si>
  <si>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</si>
  <si>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</si>
  <si>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</si>
  <si>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</si>
  <si>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</si>
  <si>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</si>
  <si>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</si>
  <si>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</si>
  <si>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</si>
  <si>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</si>
  <si>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</si>
  <si>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</si>
  <si>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</si>
  <si>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</si>
  <si>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</si>
  <si>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</si>
  <si>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</si>
  <si>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</si>
  <si>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</si>
  <si>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</si>
  <si>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</si>
  <si>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</si>
  <si>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</si>
  <si>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</si>
  <si>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</si>
  <si>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</si>
  <si>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</si>
  <si>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</si>
  <si>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</si>
  <si>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</si>
  <si>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</si>
  <si>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</si>
  <si>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</si>
  <si>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</si>
  <si>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</si>
  <si>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</si>
  <si>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</si>
  <si>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</si>
  <si>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</si>
  <si>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</si>
  <si>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</si>
  <si>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</si>
  <si>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</si>
  <si>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</si>
  <si>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</si>
  <si>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</si>
  <si>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</si>
  <si>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</si>
  <si>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</si>
  <si>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</si>
  <si>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</si>
  <si>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</si>
  <si>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</si>
  <si>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</si>
  <si>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</si>
  <si>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</si>
  <si>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</si>
  <si>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</si>
  <si>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</si>
  <si>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</si>
  <si>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</si>
  <si>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</si>
  <si>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</si>
  <si>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</si>
  <si>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</si>
  <si>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</si>
  <si>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</si>
  <si>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</si>
  <si>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</si>
  <si>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</si>
  <si>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</si>
  <si>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</si>
  <si>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</si>
  <si>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</si>
  <si>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</si>
  <si>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</si>
  <si>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</si>
  <si>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</si>
  <si>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</si>
  <si>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</si>
  <si>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</si>
  <si>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</si>
  <si>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</si>
  <si>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</si>
  <si>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</si>
  <si>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</si>
  <si>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</si>
  <si>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</si>
  <si>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</si>
  <si>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</si>
  <si>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</si>
  <si>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</si>
  <si>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</si>
  <si>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</si>
  <si>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</si>
  <si>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</si>
  <si>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</si>
  <si>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</si>
  <si>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</si>
  <si>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</si>
  <si>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</si>
  <si>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</si>
  <si>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</si>
  <si>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</si>
  <si>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</si>
  <si>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</si>
  <si>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</si>
  <si>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</si>
  <si>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</si>
  <si>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</si>
  <si>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</si>
  <si>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</si>
  <si>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</si>
  <si>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</si>
  <si>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</si>
  <si>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</si>
  <si>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</si>
  <si>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</si>
  <si>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</si>
  <si>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</si>
  <si>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</si>
  <si>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</si>
  <si>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</si>
  <si>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</si>
  <si>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</si>
  <si>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</si>
  <si>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</si>
  <si>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</si>
  <si>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</si>
  <si>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</si>
  <si>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</si>
  <si>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</si>
  <si>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</si>
  <si>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</si>
  <si>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</si>
  <si>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</si>
  <si>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</si>
  <si>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</si>
  <si>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</si>
  <si>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</si>
  <si>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</si>
  <si>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</si>
  <si>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</si>
  <si>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</si>
  <si>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</si>
  <si>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</si>
  <si>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</si>
  <si>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</si>
  <si>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</si>
  <si>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</si>
  <si>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</si>
  <si>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</si>
  <si>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</si>
  <si>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</si>
  <si>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</si>
  <si>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</si>
  <si>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</si>
  <si>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</si>
  <si>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</si>
  <si>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</si>
  <si>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</si>
  <si>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</si>
  <si>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</si>
  <si>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</si>
  <si>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</si>
  <si>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</si>
  <si>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</si>
  <si>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</si>
  <si>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</si>
  <si>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</si>
  <si>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</si>
  <si>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</si>
  <si>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</si>
  <si>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</si>
  <si>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</si>
  <si>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</si>
  <si>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</si>
  <si>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</si>
  <si>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</si>
  <si>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</si>
  <si>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</si>
  <si>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</si>
  <si>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</si>
  <si>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</si>
  <si>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</si>
  <si>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</si>
  <si>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</si>
  <si>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</si>
  <si>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</si>
  <si>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</si>
  <si>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</si>
  <si>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</si>
  <si>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</si>
  <si>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</si>
  <si>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</si>
  <si>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</si>
  <si>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</si>
  <si>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</si>
  <si>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</si>
  <si>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</si>
  <si>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</si>
  <si>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</si>
  <si>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</si>
  <si>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</si>
  <si>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</si>
  <si>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</si>
  <si>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</si>
  <si>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</si>
  <si>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</si>
  <si>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</si>
  <si>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</si>
  <si>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</si>
  <si>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</si>
  <si>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</si>
  <si>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</si>
  <si>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</si>
  <si>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</si>
  <si>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</si>
  <si>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</si>
  <si>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</si>
  <si>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</si>
  <si>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</si>
  <si>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</si>
  <si>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</si>
  <si>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</si>
  <si>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</si>
  <si>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</si>
  <si>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</si>
  <si>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</si>
  <si>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</si>
  <si>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</si>
  <si>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</si>
  <si>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</si>
  <si>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</si>
  <si>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</si>
  <si>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</si>
  <si>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</si>
  <si>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</si>
  <si>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</si>
  <si>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</si>
  <si>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</si>
  <si>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</si>
  <si>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</si>
  <si>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</si>
  <si>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</si>
  <si>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</si>
  <si>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</si>
  <si>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</si>
  <si>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</si>
  <si>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</si>
  <si>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</si>
  <si>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</si>
  <si>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</si>
  <si>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</si>
  <si>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</si>
  <si>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</si>
  <si>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</si>
  <si>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</si>
  <si>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</si>
  <si>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</si>
  <si>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</si>
  <si>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</si>
  <si>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</si>
  <si>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</si>
  <si>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</si>
  <si>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</si>
  <si>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</si>
  <si>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</si>
  <si>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</si>
  <si>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</si>
  <si>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</si>
  <si>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</si>
  <si>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</si>
  <si>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</si>
  <si>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</si>
  <si>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</si>
  <si>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</si>
  <si>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</si>
  <si>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</si>
  <si>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</si>
  <si>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</si>
  <si>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</si>
  <si>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</si>
  <si>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</si>
  <si>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</si>
  <si>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</si>
  <si>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</si>
  <si>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</si>
  <si>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</si>
  <si>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</si>
  <si>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</si>
  <si>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</si>
  <si>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</si>
  <si>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</si>
  <si>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</si>
  <si>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</si>
  <si>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</si>
  <si>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</si>
  <si>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</si>
  <si>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</si>
  <si>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</si>
  <si>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</si>
  <si>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</si>
  <si>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</si>
  <si>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</si>
  <si>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</si>
  <si>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</si>
  <si>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</si>
  <si>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</si>
  <si>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</si>
  <si>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</si>
  <si>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</si>
  <si>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</si>
  <si>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</si>
  <si>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</si>
  <si>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</si>
  <si>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</si>
  <si>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</si>
  <si>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</si>
  <si>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</si>
  <si>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</si>
  <si>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</si>
  <si>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</si>
  <si>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</si>
  <si>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</si>
  <si>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</si>
  <si>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</si>
  <si>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</si>
  <si>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</si>
  <si>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</si>
  <si>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</si>
  <si>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</si>
  <si>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</si>
  <si>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</si>
  <si>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</si>
  <si>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</si>
  <si>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</si>
  <si>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</si>
  <si>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</si>
  <si>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</si>
  <si>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</si>
  <si>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</si>
  <si>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</si>
  <si>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</si>
  <si>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</si>
  <si>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</si>
  <si>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</si>
  <si>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</si>
  <si>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</si>
  <si>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</si>
  <si>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</si>
  <si>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</si>
  <si>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</si>
  <si>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</si>
  <si>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</si>
  <si>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</si>
  <si>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</si>
  <si>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</si>
  <si>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</si>
  <si>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</si>
  <si>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</si>
  <si>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</si>
  <si>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</si>
  <si>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</si>
  <si>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</si>
  <si>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</si>
  <si>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</si>
  <si>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</si>
  <si>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</si>
  <si>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</si>
  <si>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</si>
  <si>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</si>
  <si>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</si>
  <si>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</si>
  <si>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</si>
  <si>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</si>
  <si>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</si>
  <si>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</si>
  <si>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</si>
  <si>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</si>
  <si>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</si>
  <si>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</si>
  <si>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</si>
  <si>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</si>
  <si>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</si>
  <si>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</si>
  <si>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</si>
  <si>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</si>
  <si>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</si>
  <si>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</si>
  <si>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</si>
  <si>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</si>
  <si>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公共インフラの活用に係る調査</t>
    <rPh sb="0" eb="2">
      <t>コウキョウ</t>
    </rPh>
    <rPh sb="7" eb="9">
      <t>カツヨウ</t>
    </rPh>
    <rPh sb="10" eb="11">
      <t>カカ</t>
    </rPh>
    <rPh sb="12" eb="14">
      <t>チョウサ</t>
    </rPh>
    <phoneticPr fontId="5"/>
  </si>
  <si>
    <t>国土交通省</t>
  </si>
  <si>
    <t>-</t>
    <phoneticPr fontId="5"/>
  </si>
  <si>
    <t>社会資本整備・管理効率化推進調査費</t>
    <phoneticPr fontId="5"/>
  </si>
  <si>
    <t>大臣官房</t>
    <rPh sb="0" eb="4">
      <t>ダイジンカンボウ</t>
    </rPh>
    <phoneticPr fontId="5"/>
  </si>
  <si>
    <t>公共事業調査室</t>
    <rPh sb="0" eb="4">
      <t>コウキョウジギョウ</t>
    </rPh>
    <rPh sb="4" eb="7">
      <t>チョウサシツ</t>
    </rPh>
    <phoneticPr fontId="5"/>
  </si>
  <si>
    <t>室長　玉石　宗生</t>
    <rPh sb="0" eb="2">
      <t>シツチョウ</t>
    </rPh>
    <rPh sb="3" eb="5">
      <t>タマイシ</t>
    </rPh>
    <rPh sb="6" eb="8">
      <t>ムネオ</t>
    </rPh>
    <phoneticPr fontId="5"/>
  </si>
  <si>
    <t>百万円/件</t>
    <rPh sb="0" eb="3">
      <t>ヒャクマンエン</t>
    </rPh>
    <rPh sb="4" eb="5">
      <t>ケン</t>
    </rPh>
    <phoneticPr fontId="5"/>
  </si>
  <si>
    <t>百万円/件</t>
    <rPh sb="0" eb="3">
      <t>ヒャクマンエン</t>
    </rPh>
    <rPh sb="4" eb="5">
      <t>ケン</t>
    </rPh>
    <phoneticPr fontId="5"/>
  </si>
  <si>
    <t>件</t>
    <rPh sb="0" eb="1">
      <t>ケン</t>
    </rPh>
    <phoneticPr fontId="5"/>
  </si>
  <si>
    <t>調査費／調査検討の報告数</t>
    <phoneticPr fontId="5"/>
  </si>
  <si>
    <t>９　市場環境の整備、産業の生産性の向上、消費者利益の保護</t>
    <phoneticPr fontId="5"/>
  </si>
  <si>
    <t>３０　社会資本整備・管理等を効率的に推進する</t>
    <phoneticPr fontId="5"/>
  </si>
  <si>
    <t>https://www.mlit.go.jp/seisakutokatsu/hyouka/content/001509902.pdf</t>
    <phoneticPr fontId="5"/>
  </si>
  <si>
    <t>P.57</t>
    <phoneticPr fontId="5"/>
  </si>
  <si>
    <t>○</t>
  </si>
  <si>
    <t>公共インフラの活用に係る調査の報告数</t>
    <rPh sb="0" eb="2">
      <t>コウキョウ</t>
    </rPh>
    <rPh sb="7" eb="9">
      <t>カツヨウ</t>
    </rPh>
    <rPh sb="10" eb="11">
      <t>カカ</t>
    </rPh>
    <rPh sb="12" eb="14">
      <t>チョウサ</t>
    </rPh>
    <rPh sb="15" eb="18">
      <t>ホウコクスウ</t>
    </rPh>
    <phoneticPr fontId="5"/>
  </si>
  <si>
    <t>‐</t>
  </si>
  <si>
    <t>-</t>
  </si>
  <si>
    <t>-</t>
    <phoneticPr fontId="5"/>
  </si>
  <si>
    <t>公共インフラの活用事例の調査</t>
    <rPh sb="0" eb="2">
      <t>コウキョウ</t>
    </rPh>
    <rPh sb="7" eb="9">
      <t>カツヨウ</t>
    </rPh>
    <rPh sb="9" eb="11">
      <t>ジレイ</t>
    </rPh>
    <rPh sb="12" eb="14">
      <t>チョウサ</t>
    </rPh>
    <phoneticPr fontId="5"/>
  </si>
  <si>
    <t>公共インフラの活用に係る事例を２分野以上について調査する。</t>
    <rPh sb="12" eb="14">
      <t>ジレイ</t>
    </rPh>
    <rPh sb="24" eb="26">
      <t>チョウサ</t>
    </rPh>
    <phoneticPr fontId="5"/>
  </si>
  <si>
    <t>公共インフラの活用事例の分野数</t>
    <rPh sb="9" eb="11">
      <t>ジレイ</t>
    </rPh>
    <rPh sb="12" eb="14">
      <t>ブンヤ</t>
    </rPh>
    <rPh sb="14" eb="15">
      <t>スウ</t>
    </rPh>
    <phoneticPr fontId="5"/>
  </si>
  <si>
    <t>分野</t>
    <rPh sb="0" eb="2">
      <t>ブンヤ</t>
    </rPh>
    <phoneticPr fontId="5"/>
  </si>
  <si>
    <t>-</t>
    <phoneticPr fontId="5"/>
  </si>
  <si>
    <t>本事業では、国民の安全・安心の観点から、空港・港湾等の公共インフラの活用を図ることを目的とする。</t>
    <rPh sb="15" eb="17">
      <t>カンテン</t>
    </rPh>
    <rPh sb="20" eb="22">
      <t>クウコウ</t>
    </rPh>
    <rPh sb="23" eb="26">
      <t>コウワントウ</t>
    </rPh>
    <rPh sb="37" eb="38">
      <t>ハカ</t>
    </rPh>
    <phoneticPr fontId="5"/>
  </si>
  <si>
    <t>国民の安全・安心の観点から、公共インフラの活用については国として取り組む必要がある。</t>
    <rPh sb="14" eb="16">
      <t>コウキョウ</t>
    </rPh>
    <rPh sb="21" eb="23">
      <t>カツヨウ</t>
    </rPh>
    <rPh sb="32" eb="33">
      <t>ト</t>
    </rPh>
    <rPh sb="34" eb="35">
      <t>ク</t>
    </rPh>
    <phoneticPr fontId="5"/>
  </si>
  <si>
    <t>近年の社会情勢を踏まえると、国民の安全・安心を確保するためには、国土交通省が所管する空港・港湾等の公共インフラのさらなる活用等について検討していく必要がある。
以上のことから、本事業は公共インフラの活用に係る基礎的な調査を実施するものである。</t>
    <rPh sb="0" eb="2">
      <t>キンネン</t>
    </rPh>
    <rPh sb="3" eb="7">
      <t>シャカイジョウセイ</t>
    </rPh>
    <rPh sb="8" eb="9">
      <t>フ</t>
    </rPh>
    <rPh sb="14" eb="16">
      <t>コクミン</t>
    </rPh>
    <rPh sb="17" eb="19">
      <t>アンゼン</t>
    </rPh>
    <rPh sb="20" eb="22">
      <t>アンシン</t>
    </rPh>
    <rPh sb="23" eb="25">
      <t>カクホ</t>
    </rPh>
    <rPh sb="32" eb="37">
      <t>コクドコウツウショウ</t>
    </rPh>
    <rPh sb="38" eb="40">
      <t>ショカン</t>
    </rPh>
    <rPh sb="42" eb="44">
      <t>クウコウ</t>
    </rPh>
    <rPh sb="45" eb="48">
      <t>コウワントウ</t>
    </rPh>
    <rPh sb="62" eb="63">
      <t>トウ</t>
    </rPh>
    <rPh sb="102" eb="103">
      <t>カカ</t>
    </rPh>
    <phoneticPr fontId="5"/>
  </si>
  <si>
    <t>国交</t>
  </si>
  <si>
    <t>50/1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</si>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</sst>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74442</xdr:colOff>
      <xdr:row>264</xdr:row>
      <xdr:rowOff>0</xdr:rowOff>
    </xdr:from>
    <xdr:to>
      <xdr:col>32</xdr:col>
      <xdr:colOff>113177</xdr:colOff>
      <xdr:row>265</xdr:row>
      <xdr:rowOff>200697</xdr:rowOff>
    </xdr:to>
    <xdr:sp macro="" textlink="">
      <xdr:nvSpPr>
        <xdr:cNvPr id="2" name="テキスト ボックス 1"/>
        <xdr:cNvSpPr txBox="1"/>
      </xdr:nvSpPr>
      <xdr:spPr>
        <a:xfrm>
          <a:off x="5117089" y="33897794"/>
          <a:ext cx="1450676" cy="548079"/>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t>国土交通省</a:t>
          </a:r>
          <a:endParaRPr kumimoji="1" lang="en-US" altLang="ja-JP" sz="1200"/>
        </a:p>
        <a:p>
          <a:pPr algn="ctr"/>
          <a:r>
            <a:rPr kumimoji="1" lang="en-US" altLang="ja-JP" sz="1200"/>
            <a:t>50</a:t>
          </a:r>
          <a:r>
            <a:rPr kumimoji="1" lang="ja-JP" altLang="en-US" sz="1200"/>
            <a:t>百万円</a:t>
          </a:r>
        </a:p>
      </xdr:txBody>
    </xdr:sp>
    <xdr:clientData/>
  </xdr:twoCellAnchor>
  <xdr:twoCellAnchor>
    <xdr:from>
      <xdr:col>25</xdr:col>
      <xdr:colOff>53487</xdr:colOff>
      <xdr:row>265</xdr:row>
      <xdr:rowOff>291502</xdr:rowOff>
    </xdr:from>
    <xdr:to>
      <xdr:col>32</xdr:col>
      <xdr:colOff>126512</xdr:colOff>
      <xdr:row>266</xdr:row>
      <xdr:rowOff>290232</xdr:rowOff>
    </xdr:to>
    <xdr:sp macro="" textlink="">
      <xdr:nvSpPr>
        <xdr:cNvPr id="3" name="テキスト ボックス 2"/>
        <xdr:cNvSpPr txBox="1"/>
      </xdr:nvSpPr>
      <xdr:spPr>
        <a:xfrm>
          <a:off x="5096134" y="34536678"/>
          <a:ext cx="1484966" cy="34611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（発注・監督）</a:t>
          </a:r>
          <a:endParaRPr kumimoji="1" lang="en-US" altLang="ja-JP" sz="1100"/>
        </a:p>
      </xdr:txBody>
    </xdr:sp>
    <xdr:clientData/>
  </xdr:twoCellAnchor>
  <xdr:twoCellAnchor>
    <xdr:from>
      <xdr:col>28</xdr:col>
      <xdr:colOff>194457</xdr:colOff>
      <xdr:row>267</xdr:row>
      <xdr:rowOff>109257</xdr:rowOff>
    </xdr:from>
    <xdr:to>
      <xdr:col>28</xdr:col>
      <xdr:colOff>194457</xdr:colOff>
      <xdr:row>271</xdr:row>
      <xdr:rowOff>43814</xdr:rowOff>
    </xdr:to>
    <xdr:cxnSp macro="">
      <xdr:nvCxnSpPr>
        <xdr:cNvPr id="4" name="直線矢印コネクタ 3"/>
        <xdr:cNvCxnSpPr/>
      </xdr:nvCxnSpPr>
      <xdr:spPr>
        <a:xfrm>
          <a:off x="5842222" y="35049198"/>
          <a:ext cx="0" cy="1324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57259</xdr:colOff>
      <xdr:row>271</xdr:row>
      <xdr:rowOff>320711</xdr:rowOff>
    </xdr:from>
    <xdr:to>
      <xdr:col>34</xdr:col>
      <xdr:colOff>163304</xdr:colOff>
      <xdr:row>273</xdr:row>
      <xdr:rowOff>18415</xdr:rowOff>
    </xdr:to>
    <xdr:sp macro="" textlink="">
      <xdr:nvSpPr>
        <xdr:cNvPr id="5" name="テキスト ボックス 4"/>
        <xdr:cNvSpPr txBox="1"/>
      </xdr:nvSpPr>
      <xdr:spPr>
        <a:xfrm>
          <a:off x="4696494" y="34980505"/>
          <a:ext cx="2324810" cy="39246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委託・請負</a:t>
          </a:r>
          <a:endParaRPr kumimoji="1" lang="en-US" altLang="ja-JP" sz="1100"/>
        </a:p>
      </xdr:txBody>
    </xdr:sp>
    <xdr:clientData/>
  </xdr:twoCellAnchor>
  <xdr:oneCellAnchor>
    <xdr:from>
      <xdr:col>23</xdr:col>
      <xdr:colOff>198043</xdr:colOff>
      <xdr:row>275</xdr:row>
      <xdr:rowOff>122592</xdr:rowOff>
    </xdr:from>
    <xdr:ext cx="2033314" cy="275717"/>
    <xdr:sp macro="" textlink="">
      <xdr:nvSpPr>
        <xdr:cNvPr id="6" name="テキスト ボックス 5"/>
        <xdr:cNvSpPr txBox="1"/>
      </xdr:nvSpPr>
      <xdr:spPr>
        <a:xfrm>
          <a:off x="4837278" y="37841592"/>
          <a:ext cx="2033314"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公共インフラの活用に係る調査</a:t>
          </a:r>
        </a:p>
      </xdr:txBody>
    </xdr:sp>
    <xdr:clientData/>
  </xdr:oneCellAnchor>
  <xdr:oneCellAnchor>
    <xdr:from>
      <xdr:col>25</xdr:col>
      <xdr:colOff>45867</xdr:colOff>
      <xdr:row>273</xdr:row>
      <xdr:rowOff>158152</xdr:rowOff>
    </xdr:from>
    <xdr:ext cx="1577975" cy="292735"/>
    <xdr:sp macro="" textlink="">
      <xdr:nvSpPr>
        <xdr:cNvPr id="7" name="テキスト ボックス 6"/>
        <xdr:cNvSpPr txBox="1"/>
      </xdr:nvSpPr>
      <xdr:spPr>
        <a:xfrm>
          <a:off x="5088514" y="37182387"/>
          <a:ext cx="1577975" cy="292735"/>
        </a:xfrm>
        <a:prstGeom prst="rect">
          <a:avLst/>
        </a:prstGeom>
        <a:no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en-US" altLang="ja-JP" sz="1200"/>
            <a:t>A.</a:t>
          </a:r>
          <a:r>
            <a:rPr kumimoji="1" lang="ja-JP" altLang="en-US" sz="1200"/>
            <a:t>民間企業等</a:t>
          </a:r>
        </a:p>
      </xdr:txBody>
    </xdr:sp>
    <xdr:clientData/>
  </xdr:oneCellAnchor>
  <xdr:twoCellAnchor>
    <xdr:from>
      <xdr:col>19</xdr:col>
      <xdr:colOff>56027</xdr:colOff>
      <xdr:row>275</xdr:row>
      <xdr:rowOff>15874</xdr:rowOff>
    </xdr:from>
    <xdr:to>
      <xdr:col>19</xdr:col>
      <xdr:colOff>115082</xdr:colOff>
      <xdr:row>276</xdr:row>
      <xdr:rowOff>231812</xdr:rowOff>
    </xdr:to>
    <xdr:sp macro="" textlink="">
      <xdr:nvSpPr>
        <xdr:cNvPr id="8" name="左大かっこ 7"/>
        <xdr:cNvSpPr/>
      </xdr:nvSpPr>
      <xdr:spPr>
        <a:xfrm>
          <a:off x="3888439" y="37734874"/>
          <a:ext cx="59055" cy="56332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38</xdr:col>
      <xdr:colOff>112068</xdr:colOff>
      <xdr:row>275</xdr:row>
      <xdr:rowOff>15874</xdr:rowOff>
    </xdr:from>
    <xdr:to>
      <xdr:col>38</xdr:col>
      <xdr:colOff>150168</xdr:colOff>
      <xdr:row>276</xdr:row>
      <xdr:rowOff>230542</xdr:rowOff>
    </xdr:to>
    <xdr:sp macro="" textlink="">
      <xdr:nvSpPr>
        <xdr:cNvPr id="9" name="左大かっこ 8"/>
        <xdr:cNvSpPr/>
      </xdr:nvSpPr>
      <xdr:spPr>
        <a:xfrm flipH="1">
          <a:off x="7776892" y="37734874"/>
          <a:ext cx="38100" cy="562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L2" sqref="L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4">
        <v>2022</v>
      </c>
      <c r="AE2" s="884"/>
      <c r="AF2" s="884"/>
      <c r="AG2" s="884"/>
      <c r="AH2" s="884"/>
      <c r="AI2" s="75" t="s">
        <v>281</v>
      </c>
      <c r="AJ2" s="884" t="s">
        <v>629</v>
      </c>
      <c r="AK2" s="884"/>
      <c r="AL2" s="884"/>
      <c r="AM2" s="884"/>
      <c r="AN2" s="75" t="s">
        <v>281</v>
      </c>
      <c r="AO2" s="884" t="s">
        <v>540</v>
      </c>
      <c r="AP2" s="884"/>
      <c r="AQ2" s="884"/>
      <c r="AR2" s="76" t="s">
        <v>281</v>
      </c>
      <c r="AS2" s="885">
        <v>56</v>
      </c>
      <c r="AT2" s="885"/>
      <c r="AU2" s="885"/>
      <c r="AV2" s="75" t="str">
        <f>IF(AW2="","","-")</f>
        <v/>
      </c>
      <c r="AW2" s="886"/>
      <c r="AX2" s="886"/>
    </row>
    <row r="3" spans="1:50" ht="21" customHeight="1" thickBot="1" x14ac:dyDescent="0.2">
      <c r="A3" s="887" t="s">
        <v>599</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55</v>
      </c>
      <c r="AJ3" s="889" t="s">
        <v>602</v>
      </c>
      <c r="AK3" s="889"/>
      <c r="AL3" s="889"/>
      <c r="AM3" s="889"/>
      <c r="AN3" s="889"/>
      <c r="AO3" s="889"/>
      <c r="AP3" s="889"/>
      <c r="AQ3" s="889"/>
      <c r="AR3" s="889"/>
      <c r="AS3" s="889"/>
      <c r="AT3" s="889"/>
      <c r="AU3" s="889"/>
      <c r="AV3" s="889"/>
      <c r="AW3" s="889"/>
      <c r="AX3" s="24" t="s">
        <v>56</v>
      </c>
    </row>
    <row r="4" spans="1:50" ht="24.75" customHeight="1" x14ac:dyDescent="0.15">
      <c r="A4" s="859" t="s">
        <v>23</v>
      </c>
      <c r="B4" s="860"/>
      <c r="C4" s="860"/>
      <c r="D4" s="860"/>
      <c r="E4" s="860"/>
      <c r="F4" s="860"/>
      <c r="G4" s="861" t="s">
        <v>601</v>
      </c>
      <c r="H4" s="862"/>
      <c r="I4" s="862"/>
      <c r="J4" s="862"/>
      <c r="K4" s="862"/>
      <c r="L4" s="862"/>
      <c r="M4" s="862"/>
      <c r="N4" s="862"/>
      <c r="O4" s="862"/>
      <c r="P4" s="862"/>
      <c r="Q4" s="862"/>
      <c r="R4" s="862"/>
      <c r="S4" s="862"/>
      <c r="T4" s="862"/>
      <c r="U4" s="862"/>
      <c r="V4" s="862"/>
      <c r="W4" s="862"/>
      <c r="X4" s="862"/>
      <c r="Y4" s="863" t="s">
        <v>1</v>
      </c>
      <c r="Z4" s="864"/>
      <c r="AA4" s="864"/>
      <c r="AB4" s="864"/>
      <c r="AC4" s="864"/>
      <c r="AD4" s="865"/>
      <c r="AE4" s="866" t="s">
        <v>605</v>
      </c>
      <c r="AF4" s="867"/>
      <c r="AG4" s="867"/>
      <c r="AH4" s="867"/>
      <c r="AI4" s="867"/>
      <c r="AJ4" s="867"/>
      <c r="AK4" s="867"/>
      <c r="AL4" s="867"/>
      <c r="AM4" s="867"/>
      <c r="AN4" s="867"/>
      <c r="AO4" s="867"/>
      <c r="AP4" s="868"/>
      <c r="AQ4" s="869" t="s">
        <v>2</v>
      </c>
      <c r="AR4" s="864"/>
      <c r="AS4" s="864"/>
      <c r="AT4" s="864"/>
      <c r="AU4" s="864"/>
      <c r="AV4" s="864"/>
      <c r="AW4" s="864"/>
      <c r="AX4" s="870"/>
    </row>
    <row r="5" spans="1:50" ht="30" customHeight="1" x14ac:dyDescent="0.15">
      <c r="A5" s="871" t="s">
        <v>58</v>
      </c>
      <c r="B5" s="872"/>
      <c r="C5" s="872"/>
      <c r="D5" s="872"/>
      <c r="E5" s="872"/>
      <c r="F5" s="873"/>
      <c r="G5" s="874" t="s">
        <v>411</v>
      </c>
      <c r="H5" s="875"/>
      <c r="I5" s="875"/>
      <c r="J5" s="875"/>
      <c r="K5" s="875"/>
      <c r="L5" s="875"/>
      <c r="M5" s="876" t="s">
        <v>57</v>
      </c>
      <c r="N5" s="877"/>
      <c r="O5" s="877"/>
      <c r="P5" s="877"/>
      <c r="Q5" s="877"/>
      <c r="R5" s="878"/>
      <c r="S5" s="879" t="s">
        <v>384</v>
      </c>
      <c r="T5" s="875"/>
      <c r="U5" s="875"/>
      <c r="V5" s="875"/>
      <c r="W5" s="875"/>
      <c r="X5" s="880"/>
      <c r="Y5" s="881" t="s">
        <v>3</v>
      </c>
      <c r="Z5" s="882"/>
      <c r="AA5" s="882"/>
      <c r="AB5" s="882"/>
      <c r="AC5" s="882"/>
      <c r="AD5" s="883"/>
      <c r="AE5" s="841" t="s">
        <v>606</v>
      </c>
      <c r="AF5" s="841"/>
      <c r="AG5" s="841"/>
      <c r="AH5" s="841"/>
      <c r="AI5" s="841"/>
      <c r="AJ5" s="841"/>
      <c r="AK5" s="841"/>
      <c r="AL5" s="841"/>
      <c r="AM5" s="841"/>
      <c r="AN5" s="841"/>
      <c r="AO5" s="841"/>
      <c r="AP5" s="842"/>
      <c r="AQ5" s="843" t="s">
        <v>607</v>
      </c>
      <c r="AR5" s="844"/>
      <c r="AS5" s="844"/>
      <c r="AT5" s="844"/>
      <c r="AU5" s="844"/>
      <c r="AV5" s="844"/>
      <c r="AW5" s="844"/>
      <c r="AX5" s="845"/>
    </row>
    <row r="6" spans="1:50" ht="39" customHeight="1" x14ac:dyDescent="0.15">
      <c r="A6" s="846" t="s">
        <v>4</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27" t="s">
        <v>20</v>
      </c>
      <c r="B7" s="828"/>
      <c r="C7" s="828"/>
      <c r="D7" s="828"/>
      <c r="E7" s="828"/>
      <c r="F7" s="829"/>
      <c r="G7" s="851" t="s">
        <v>603</v>
      </c>
      <c r="H7" s="852"/>
      <c r="I7" s="852"/>
      <c r="J7" s="852"/>
      <c r="K7" s="852"/>
      <c r="L7" s="852"/>
      <c r="M7" s="852"/>
      <c r="N7" s="852"/>
      <c r="O7" s="852"/>
      <c r="P7" s="852"/>
      <c r="Q7" s="852"/>
      <c r="R7" s="852"/>
      <c r="S7" s="852"/>
      <c r="T7" s="852"/>
      <c r="U7" s="852"/>
      <c r="V7" s="852"/>
      <c r="W7" s="852"/>
      <c r="X7" s="853"/>
      <c r="Y7" s="854" t="s">
        <v>266</v>
      </c>
      <c r="Z7" s="705"/>
      <c r="AA7" s="705"/>
      <c r="AB7" s="705"/>
      <c r="AC7" s="705"/>
      <c r="AD7" s="855"/>
      <c r="AE7" s="856" t="s">
        <v>603</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27" t="s">
        <v>181</v>
      </c>
      <c r="B8" s="828"/>
      <c r="C8" s="828"/>
      <c r="D8" s="828"/>
      <c r="E8" s="828"/>
      <c r="F8" s="829"/>
      <c r="G8" s="830" t="str">
        <f>入力規則等!A27</f>
        <v>-</v>
      </c>
      <c r="H8" s="831"/>
      <c r="I8" s="831"/>
      <c r="J8" s="831"/>
      <c r="K8" s="831"/>
      <c r="L8" s="831"/>
      <c r="M8" s="831"/>
      <c r="N8" s="831"/>
      <c r="O8" s="831"/>
      <c r="P8" s="831"/>
      <c r="Q8" s="831"/>
      <c r="R8" s="831"/>
      <c r="S8" s="831"/>
      <c r="T8" s="831"/>
      <c r="U8" s="831"/>
      <c r="V8" s="831"/>
      <c r="W8" s="831"/>
      <c r="X8" s="832"/>
      <c r="Y8" s="833" t="s">
        <v>182</v>
      </c>
      <c r="Z8" s="834"/>
      <c r="AA8" s="834"/>
      <c r="AB8" s="834"/>
      <c r="AC8" s="834"/>
      <c r="AD8" s="835"/>
      <c r="AE8" s="836" t="str">
        <f>入力規則等!K13</f>
        <v>その他の事項経費</v>
      </c>
      <c r="AF8" s="831"/>
      <c r="AG8" s="831"/>
      <c r="AH8" s="831"/>
      <c r="AI8" s="831"/>
      <c r="AJ8" s="831"/>
      <c r="AK8" s="831"/>
      <c r="AL8" s="831"/>
      <c r="AM8" s="831"/>
      <c r="AN8" s="831"/>
      <c r="AO8" s="831"/>
      <c r="AP8" s="831"/>
      <c r="AQ8" s="831"/>
      <c r="AR8" s="831"/>
      <c r="AS8" s="831"/>
      <c r="AT8" s="831"/>
      <c r="AU8" s="831"/>
      <c r="AV8" s="831"/>
      <c r="AW8" s="831"/>
      <c r="AX8" s="837"/>
    </row>
    <row r="9" spans="1:50" ht="58.5" customHeight="1" x14ac:dyDescent="0.15">
      <c r="A9" s="822" t="s">
        <v>21</v>
      </c>
      <c r="B9" s="823"/>
      <c r="C9" s="823"/>
      <c r="D9" s="823"/>
      <c r="E9" s="823"/>
      <c r="F9" s="823"/>
      <c r="G9" s="838" t="s">
        <v>626</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810" t="s">
        <v>27</v>
      </c>
      <c r="B10" s="811"/>
      <c r="C10" s="811"/>
      <c r="D10" s="811"/>
      <c r="E10" s="811"/>
      <c r="F10" s="811"/>
      <c r="G10" s="812" t="s">
        <v>628</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x14ac:dyDescent="0.15">
      <c r="A11" s="810" t="s">
        <v>5</v>
      </c>
      <c r="B11" s="811"/>
      <c r="C11" s="811"/>
      <c r="D11" s="811"/>
      <c r="E11" s="811"/>
      <c r="F11" s="815"/>
      <c r="G11" s="816" t="str">
        <f>入力規則等!P10</f>
        <v>委託・請負</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x14ac:dyDescent="0.15">
      <c r="A12" s="819" t="s">
        <v>22</v>
      </c>
      <c r="B12" s="820"/>
      <c r="C12" s="820"/>
      <c r="D12" s="820"/>
      <c r="E12" s="820"/>
      <c r="F12" s="821"/>
      <c r="G12" s="825"/>
      <c r="H12" s="826"/>
      <c r="I12" s="826"/>
      <c r="J12" s="826"/>
      <c r="K12" s="826"/>
      <c r="L12" s="826"/>
      <c r="M12" s="826"/>
      <c r="N12" s="826"/>
      <c r="O12" s="826"/>
      <c r="P12" s="591" t="s">
        <v>413</v>
      </c>
      <c r="Q12" s="592"/>
      <c r="R12" s="592"/>
      <c r="S12" s="592"/>
      <c r="T12" s="592"/>
      <c r="U12" s="592"/>
      <c r="V12" s="593"/>
      <c r="W12" s="591" t="s">
        <v>565</v>
      </c>
      <c r="X12" s="592"/>
      <c r="Y12" s="592"/>
      <c r="Z12" s="592"/>
      <c r="AA12" s="592"/>
      <c r="AB12" s="592"/>
      <c r="AC12" s="593"/>
      <c r="AD12" s="591" t="s">
        <v>567</v>
      </c>
      <c r="AE12" s="592"/>
      <c r="AF12" s="592"/>
      <c r="AG12" s="592"/>
      <c r="AH12" s="592"/>
      <c r="AI12" s="592"/>
      <c r="AJ12" s="593"/>
      <c r="AK12" s="591" t="s">
        <v>585</v>
      </c>
      <c r="AL12" s="592"/>
      <c r="AM12" s="592"/>
      <c r="AN12" s="592"/>
      <c r="AO12" s="592"/>
      <c r="AP12" s="592"/>
      <c r="AQ12" s="593"/>
      <c r="AR12" s="444"/>
      <c r="AS12" s="445"/>
      <c r="AT12" s="445"/>
      <c r="AU12" s="445"/>
      <c r="AV12" s="445"/>
      <c r="AW12" s="445"/>
      <c r="AX12" s="773"/>
    </row>
    <row r="13" spans="1:50" ht="21" customHeight="1" x14ac:dyDescent="0.15">
      <c r="A13" s="174"/>
      <c r="B13" s="175"/>
      <c r="C13" s="175"/>
      <c r="D13" s="175"/>
      <c r="E13" s="175"/>
      <c r="F13" s="176"/>
      <c r="G13" s="774" t="s">
        <v>6</v>
      </c>
      <c r="H13" s="775"/>
      <c r="I13" s="781" t="s">
        <v>7</v>
      </c>
      <c r="J13" s="782"/>
      <c r="K13" s="782"/>
      <c r="L13" s="782"/>
      <c r="M13" s="782"/>
      <c r="N13" s="782"/>
      <c r="O13" s="783"/>
      <c r="P13" s="92" t="s">
        <v>603</v>
      </c>
      <c r="Q13" s="93"/>
      <c r="R13" s="93"/>
      <c r="S13" s="93"/>
      <c r="T13" s="93"/>
      <c r="U13" s="93"/>
      <c r="V13" s="94"/>
      <c r="W13" s="92" t="s">
        <v>603</v>
      </c>
      <c r="X13" s="93"/>
      <c r="Y13" s="93"/>
      <c r="Z13" s="93"/>
      <c r="AA13" s="93"/>
      <c r="AB13" s="93"/>
      <c r="AC13" s="94"/>
      <c r="AD13" s="92" t="s">
        <v>603</v>
      </c>
      <c r="AE13" s="93"/>
      <c r="AF13" s="93"/>
      <c r="AG13" s="93"/>
      <c r="AH13" s="93"/>
      <c r="AI13" s="93"/>
      <c r="AJ13" s="94"/>
      <c r="AK13" s="92" t="s">
        <v>603</v>
      </c>
      <c r="AL13" s="93"/>
      <c r="AM13" s="93"/>
      <c r="AN13" s="93"/>
      <c r="AO13" s="93"/>
      <c r="AP13" s="93"/>
      <c r="AQ13" s="94"/>
      <c r="AR13" s="801"/>
      <c r="AS13" s="802"/>
      <c r="AT13" s="802"/>
      <c r="AU13" s="802"/>
      <c r="AV13" s="802"/>
      <c r="AW13" s="802"/>
      <c r="AX13" s="803"/>
    </row>
    <row r="14" spans="1:50" ht="21" customHeight="1" x14ac:dyDescent="0.15">
      <c r="A14" s="174"/>
      <c r="B14" s="175"/>
      <c r="C14" s="175"/>
      <c r="D14" s="175"/>
      <c r="E14" s="175"/>
      <c r="F14" s="176"/>
      <c r="G14" s="776"/>
      <c r="H14" s="777"/>
      <c r="I14" s="796" t="s">
        <v>8</v>
      </c>
      <c r="J14" s="797"/>
      <c r="K14" s="797"/>
      <c r="L14" s="797"/>
      <c r="M14" s="797"/>
      <c r="N14" s="797"/>
      <c r="O14" s="798"/>
      <c r="P14" s="92" t="s">
        <v>603</v>
      </c>
      <c r="Q14" s="93"/>
      <c r="R14" s="93"/>
      <c r="S14" s="93"/>
      <c r="T14" s="93"/>
      <c r="U14" s="93"/>
      <c r="V14" s="94"/>
      <c r="W14" s="92" t="s">
        <v>603</v>
      </c>
      <c r="X14" s="93"/>
      <c r="Y14" s="93"/>
      <c r="Z14" s="93"/>
      <c r="AA14" s="93"/>
      <c r="AB14" s="93"/>
      <c r="AC14" s="94"/>
      <c r="AD14" s="92" t="s">
        <v>603</v>
      </c>
      <c r="AE14" s="93"/>
      <c r="AF14" s="93"/>
      <c r="AG14" s="93"/>
      <c r="AH14" s="93"/>
      <c r="AI14" s="93"/>
      <c r="AJ14" s="94"/>
      <c r="AK14" s="92">
        <v>50</v>
      </c>
      <c r="AL14" s="93"/>
      <c r="AM14" s="93"/>
      <c r="AN14" s="93"/>
      <c r="AO14" s="93"/>
      <c r="AP14" s="93"/>
      <c r="AQ14" s="94"/>
      <c r="AR14" s="804"/>
      <c r="AS14" s="805"/>
      <c r="AT14" s="805"/>
      <c r="AU14" s="805"/>
      <c r="AV14" s="805"/>
      <c r="AW14" s="805"/>
      <c r="AX14" s="806"/>
    </row>
    <row r="15" spans="1:50" ht="21" customHeight="1" x14ac:dyDescent="0.15">
      <c r="A15" s="174"/>
      <c r="B15" s="175"/>
      <c r="C15" s="175"/>
      <c r="D15" s="175"/>
      <c r="E15" s="175"/>
      <c r="F15" s="176"/>
      <c r="G15" s="778"/>
      <c r="H15" s="777"/>
      <c r="I15" s="784" t="s">
        <v>598</v>
      </c>
      <c r="J15" s="785"/>
      <c r="K15" s="785"/>
      <c r="L15" s="785"/>
      <c r="M15" s="785"/>
      <c r="N15" s="785"/>
      <c r="O15" s="786"/>
      <c r="P15" s="787"/>
      <c r="Q15" s="788"/>
      <c r="R15" s="788"/>
      <c r="S15" s="788"/>
      <c r="T15" s="788"/>
      <c r="U15" s="788"/>
      <c r="V15" s="789"/>
      <c r="W15" s="787"/>
      <c r="X15" s="788"/>
      <c r="Y15" s="788"/>
      <c r="Z15" s="788"/>
      <c r="AA15" s="788"/>
      <c r="AB15" s="788"/>
      <c r="AC15" s="789"/>
      <c r="AD15" s="787"/>
      <c r="AE15" s="788"/>
      <c r="AF15" s="788"/>
      <c r="AG15" s="788"/>
      <c r="AH15" s="788"/>
      <c r="AI15" s="788"/>
      <c r="AJ15" s="789"/>
      <c r="AK15" s="92">
        <v>50</v>
      </c>
      <c r="AL15" s="93"/>
      <c r="AM15" s="93"/>
      <c r="AN15" s="93"/>
      <c r="AO15" s="93"/>
      <c r="AP15" s="93"/>
      <c r="AQ15" s="94"/>
      <c r="AR15" s="804"/>
      <c r="AS15" s="805"/>
      <c r="AT15" s="805"/>
      <c r="AU15" s="805"/>
      <c r="AV15" s="805"/>
      <c r="AW15" s="805"/>
      <c r="AX15" s="806"/>
    </row>
    <row r="16" spans="1:50" ht="21" customHeight="1" x14ac:dyDescent="0.15">
      <c r="A16" s="174"/>
      <c r="B16" s="175"/>
      <c r="C16" s="175"/>
      <c r="D16" s="175"/>
      <c r="E16" s="175"/>
      <c r="F16" s="176"/>
      <c r="G16" s="778"/>
      <c r="H16" s="777"/>
      <c r="I16" s="796" t="s">
        <v>45</v>
      </c>
      <c r="J16" s="799"/>
      <c r="K16" s="799"/>
      <c r="L16" s="799"/>
      <c r="M16" s="799"/>
      <c r="N16" s="799"/>
      <c r="O16" s="800"/>
      <c r="P16" s="92" t="s">
        <v>603</v>
      </c>
      <c r="Q16" s="93"/>
      <c r="R16" s="93"/>
      <c r="S16" s="93"/>
      <c r="T16" s="93"/>
      <c r="U16" s="93"/>
      <c r="V16" s="94"/>
      <c r="W16" s="92" t="s">
        <v>603</v>
      </c>
      <c r="X16" s="93"/>
      <c r="Y16" s="93"/>
      <c r="Z16" s="93"/>
      <c r="AA16" s="93"/>
      <c r="AB16" s="93"/>
      <c r="AC16" s="94"/>
      <c r="AD16" s="92" t="s">
        <v>603</v>
      </c>
      <c r="AE16" s="93"/>
      <c r="AF16" s="93"/>
      <c r="AG16" s="93"/>
      <c r="AH16" s="93"/>
      <c r="AI16" s="93"/>
      <c r="AJ16" s="94"/>
      <c r="AK16" s="92" t="s">
        <v>603</v>
      </c>
      <c r="AL16" s="93"/>
      <c r="AM16" s="93"/>
      <c r="AN16" s="93"/>
      <c r="AO16" s="93"/>
      <c r="AP16" s="93"/>
      <c r="AQ16" s="94"/>
      <c r="AR16" s="804"/>
      <c r="AS16" s="805"/>
      <c r="AT16" s="805"/>
      <c r="AU16" s="805"/>
      <c r="AV16" s="805"/>
      <c r="AW16" s="805"/>
      <c r="AX16" s="806"/>
    </row>
    <row r="17" spans="1:50" ht="21" customHeight="1" x14ac:dyDescent="0.15">
      <c r="A17" s="174"/>
      <c r="B17" s="175"/>
      <c r="C17" s="175"/>
      <c r="D17" s="175"/>
      <c r="E17" s="175"/>
      <c r="F17" s="176"/>
      <c r="G17" s="778"/>
      <c r="H17" s="777"/>
      <c r="I17" s="796" t="s">
        <v>46</v>
      </c>
      <c r="J17" s="799"/>
      <c r="K17" s="799"/>
      <c r="L17" s="799"/>
      <c r="M17" s="799"/>
      <c r="N17" s="799"/>
      <c r="O17" s="800"/>
      <c r="P17" s="92" t="s">
        <v>603</v>
      </c>
      <c r="Q17" s="93"/>
      <c r="R17" s="93"/>
      <c r="S17" s="93"/>
      <c r="T17" s="93"/>
      <c r="U17" s="93"/>
      <c r="V17" s="94"/>
      <c r="W17" s="92" t="s">
        <v>603</v>
      </c>
      <c r="X17" s="93"/>
      <c r="Y17" s="93"/>
      <c r="Z17" s="93"/>
      <c r="AA17" s="93"/>
      <c r="AB17" s="93"/>
      <c r="AC17" s="94"/>
      <c r="AD17" s="92" t="s">
        <v>603</v>
      </c>
      <c r="AE17" s="93"/>
      <c r="AF17" s="93"/>
      <c r="AG17" s="93"/>
      <c r="AH17" s="93"/>
      <c r="AI17" s="93"/>
      <c r="AJ17" s="94"/>
      <c r="AK17" s="92" t="s">
        <v>603</v>
      </c>
      <c r="AL17" s="93"/>
      <c r="AM17" s="93"/>
      <c r="AN17" s="93"/>
      <c r="AO17" s="93"/>
      <c r="AP17" s="93"/>
      <c r="AQ17" s="94"/>
      <c r="AR17" s="804"/>
      <c r="AS17" s="805"/>
      <c r="AT17" s="805"/>
      <c r="AU17" s="805"/>
      <c r="AV17" s="805"/>
      <c r="AW17" s="805"/>
      <c r="AX17" s="806"/>
    </row>
    <row r="18" spans="1:50" ht="24.75" customHeight="1" x14ac:dyDescent="0.15">
      <c r="A18" s="174"/>
      <c r="B18" s="175"/>
      <c r="C18" s="175"/>
      <c r="D18" s="175"/>
      <c r="E18" s="175"/>
      <c r="F18" s="176"/>
      <c r="G18" s="778"/>
      <c r="H18" s="777"/>
      <c r="I18" s="796" t="s">
        <v>44</v>
      </c>
      <c r="J18" s="797"/>
      <c r="K18" s="797"/>
      <c r="L18" s="797"/>
      <c r="M18" s="797"/>
      <c r="N18" s="797"/>
      <c r="O18" s="798"/>
      <c r="P18" s="92" t="s">
        <v>603</v>
      </c>
      <c r="Q18" s="93"/>
      <c r="R18" s="93"/>
      <c r="S18" s="93"/>
      <c r="T18" s="93"/>
      <c r="U18" s="93"/>
      <c r="V18" s="94"/>
      <c r="W18" s="92" t="s">
        <v>603</v>
      </c>
      <c r="X18" s="93"/>
      <c r="Y18" s="93"/>
      <c r="Z18" s="93"/>
      <c r="AA18" s="93"/>
      <c r="AB18" s="93"/>
      <c r="AC18" s="94"/>
      <c r="AD18" s="92" t="s">
        <v>603</v>
      </c>
      <c r="AE18" s="93"/>
      <c r="AF18" s="93"/>
      <c r="AG18" s="93"/>
      <c r="AH18" s="93"/>
      <c r="AI18" s="93"/>
      <c r="AJ18" s="94"/>
      <c r="AK18" s="92" t="s">
        <v>603</v>
      </c>
      <c r="AL18" s="93"/>
      <c r="AM18" s="93"/>
      <c r="AN18" s="93"/>
      <c r="AO18" s="93"/>
      <c r="AP18" s="93"/>
      <c r="AQ18" s="94"/>
      <c r="AR18" s="804"/>
      <c r="AS18" s="805"/>
      <c r="AT18" s="805"/>
      <c r="AU18" s="805"/>
      <c r="AV18" s="805"/>
      <c r="AW18" s="805"/>
      <c r="AX18" s="806"/>
    </row>
    <row r="19" spans="1:50" ht="24.75" customHeight="1" x14ac:dyDescent="0.15">
      <c r="A19" s="174"/>
      <c r="B19" s="175"/>
      <c r="C19" s="175"/>
      <c r="D19" s="175"/>
      <c r="E19" s="175"/>
      <c r="F19" s="176"/>
      <c r="G19" s="779"/>
      <c r="H19" s="780"/>
      <c r="I19" s="790" t="s">
        <v>18</v>
      </c>
      <c r="J19" s="791"/>
      <c r="K19" s="791"/>
      <c r="L19" s="791"/>
      <c r="M19" s="791"/>
      <c r="N19" s="791"/>
      <c r="O19" s="792"/>
      <c r="P19" s="793">
        <f>SUM(P13:V18)</f>
        <v>0</v>
      </c>
      <c r="Q19" s="794"/>
      <c r="R19" s="794"/>
      <c r="S19" s="794"/>
      <c r="T19" s="794"/>
      <c r="U19" s="794"/>
      <c r="V19" s="795"/>
      <c r="W19" s="793">
        <f>SUM(W13:AC18)</f>
        <v>0</v>
      </c>
      <c r="X19" s="794"/>
      <c r="Y19" s="794"/>
      <c r="Z19" s="794"/>
      <c r="AA19" s="794"/>
      <c r="AB19" s="794"/>
      <c r="AC19" s="795"/>
      <c r="AD19" s="793">
        <f>SUM(AD13:AJ18)</f>
        <v>0</v>
      </c>
      <c r="AE19" s="794"/>
      <c r="AF19" s="794"/>
      <c r="AG19" s="794"/>
      <c r="AH19" s="794"/>
      <c r="AI19" s="794"/>
      <c r="AJ19" s="795"/>
      <c r="AK19" s="793">
        <f>SUM(AK13:AQ18)-AK15</f>
        <v>50</v>
      </c>
      <c r="AL19" s="794"/>
      <c r="AM19" s="794"/>
      <c r="AN19" s="794"/>
      <c r="AO19" s="794"/>
      <c r="AP19" s="794"/>
      <c r="AQ19" s="795"/>
      <c r="AR19" s="804"/>
      <c r="AS19" s="805"/>
      <c r="AT19" s="805"/>
      <c r="AU19" s="805"/>
      <c r="AV19" s="805"/>
      <c r="AW19" s="805"/>
      <c r="AX19" s="806"/>
    </row>
    <row r="20" spans="1:50" ht="24.75" customHeight="1" x14ac:dyDescent="0.15">
      <c r="A20" s="174"/>
      <c r="B20" s="175"/>
      <c r="C20" s="175"/>
      <c r="D20" s="175"/>
      <c r="E20" s="175"/>
      <c r="F20" s="176"/>
      <c r="G20" s="755" t="s">
        <v>9</v>
      </c>
      <c r="H20" s="756"/>
      <c r="I20" s="756"/>
      <c r="J20" s="756"/>
      <c r="K20" s="756"/>
      <c r="L20" s="756"/>
      <c r="M20" s="756"/>
      <c r="N20" s="756"/>
      <c r="O20" s="756"/>
      <c r="P20" s="92"/>
      <c r="Q20" s="93"/>
      <c r="R20" s="93"/>
      <c r="S20" s="93"/>
      <c r="T20" s="93"/>
      <c r="U20" s="93"/>
      <c r="V20" s="94"/>
      <c r="W20" s="92"/>
      <c r="X20" s="93"/>
      <c r="Y20" s="93"/>
      <c r="Z20" s="93"/>
      <c r="AA20" s="93"/>
      <c r="AB20" s="93"/>
      <c r="AC20" s="94"/>
      <c r="AD20" s="92"/>
      <c r="AE20" s="93"/>
      <c r="AF20" s="93"/>
      <c r="AG20" s="93"/>
      <c r="AH20" s="93"/>
      <c r="AI20" s="93"/>
      <c r="AJ20" s="94"/>
      <c r="AK20" s="753"/>
      <c r="AL20" s="753"/>
      <c r="AM20" s="753"/>
      <c r="AN20" s="753"/>
      <c r="AO20" s="753"/>
      <c r="AP20" s="753"/>
      <c r="AQ20" s="753"/>
      <c r="AR20" s="804"/>
      <c r="AS20" s="805"/>
      <c r="AT20" s="805"/>
      <c r="AU20" s="805"/>
      <c r="AV20" s="805"/>
      <c r="AW20" s="805"/>
      <c r="AX20" s="806"/>
    </row>
    <row r="21" spans="1:50" ht="24.75" customHeight="1" x14ac:dyDescent="0.15">
      <c r="A21" s="174"/>
      <c r="B21" s="175"/>
      <c r="C21" s="175"/>
      <c r="D21" s="175"/>
      <c r="E21" s="175"/>
      <c r="F21" s="176"/>
      <c r="G21" s="755" t="s">
        <v>10</v>
      </c>
      <c r="H21" s="756"/>
      <c r="I21" s="756"/>
      <c r="J21" s="756"/>
      <c r="K21" s="756"/>
      <c r="L21" s="756"/>
      <c r="M21" s="756"/>
      <c r="N21" s="756"/>
      <c r="O21" s="756"/>
      <c r="P21" s="752" t="str">
        <f>IF(P19=0, "-", SUM(P20)/P19)</f>
        <v>-</v>
      </c>
      <c r="Q21" s="752"/>
      <c r="R21" s="752"/>
      <c r="S21" s="752"/>
      <c r="T21" s="752"/>
      <c r="U21" s="752"/>
      <c r="V21" s="752"/>
      <c r="W21" s="752" t="str">
        <f>IF(W19=0, "-", SUM(W20)/W19)</f>
        <v>-</v>
      </c>
      <c r="X21" s="752"/>
      <c r="Y21" s="752"/>
      <c r="Z21" s="752"/>
      <c r="AA21" s="752"/>
      <c r="AB21" s="752"/>
      <c r="AC21" s="752"/>
      <c r="AD21" s="752" t="str">
        <f>IF(AD19=0, "-", SUM(AD20)/AD19)</f>
        <v>-</v>
      </c>
      <c r="AE21" s="752"/>
      <c r="AF21" s="752"/>
      <c r="AG21" s="752"/>
      <c r="AH21" s="752"/>
      <c r="AI21" s="752"/>
      <c r="AJ21" s="752"/>
      <c r="AK21" s="753"/>
      <c r="AL21" s="753"/>
      <c r="AM21" s="753"/>
      <c r="AN21" s="753"/>
      <c r="AO21" s="753"/>
      <c r="AP21" s="753"/>
      <c r="AQ21" s="754"/>
      <c r="AR21" s="804"/>
      <c r="AS21" s="805"/>
      <c r="AT21" s="805"/>
      <c r="AU21" s="805"/>
      <c r="AV21" s="805"/>
      <c r="AW21" s="805"/>
      <c r="AX21" s="806"/>
    </row>
    <row r="22" spans="1:50" ht="25.5" customHeight="1" x14ac:dyDescent="0.15">
      <c r="A22" s="822"/>
      <c r="B22" s="823"/>
      <c r="C22" s="823"/>
      <c r="D22" s="823"/>
      <c r="E22" s="823"/>
      <c r="F22" s="824"/>
      <c r="G22" s="750" t="s">
        <v>235</v>
      </c>
      <c r="H22" s="751"/>
      <c r="I22" s="751"/>
      <c r="J22" s="751"/>
      <c r="K22" s="751"/>
      <c r="L22" s="751"/>
      <c r="M22" s="751"/>
      <c r="N22" s="751"/>
      <c r="O22" s="751"/>
      <c r="P22" s="752" t="str">
        <f>IF(P20=0, "-", SUM(P20)/SUM(P13,P14))</f>
        <v>-</v>
      </c>
      <c r="Q22" s="752"/>
      <c r="R22" s="752"/>
      <c r="S22" s="752"/>
      <c r="T22" s="752"/>
      <c r="U22" s="752"/>
      <c r="V22" s="752"/>
      <c r="W22" s="752" t="str">
        <f>IF(W20=0, "-", SUM(W20)/SUM(W13,W14))</f>
        <v>-</v>
      </c>
      <c r="X22" s="752"/>
      <c r="Y22" s="752"/>
      <c r="Z22" s="752"/>
      <c r="AA22" s="752"/>
      <c r="AB22" s="752"/>
      <c r="AC22" s="752"/>
      <c r="AD22" s="752" t="str">
        <f>IF(AD20=0, "-", SUM(AD20)/SUM(AD13,AD14))</f>
        <v>-</v>
      </c>
      <c r="AE22" s="752"/>
      <c r="AF22" s="752"/>
      <c r="AG22" s="752"/>
      <c r="AH22" s="752"/>
      <c r="AI22" s="752"/>
      <c r="AJ22" s="752"/>
      <c r="AK22" s="753"/>
      <c r="AL22" s="753"/>
      <c r="AM22" s="753"/>
      <c r="AN22" s="753"/>
      <c r="AO22" s="753"/>
      <c r="AP22" s="753"/>
      <c r="AQ22" s="754"/>
      <c r="AR22" s="807"/>
      <c r="AS22" s="808"/>
      <c r="AT22" s="808"/>
      <c r="AU22" s="808"/>
      <c r="AV22" s="808"/>
      <c r="AW22" s="808"/>
      <c r="AX22" s="809"/>
    </row>
    <row r="23" spans="1:50" ht="40.15" customHeight="1" x14ac:dyDescent="0.15">
      <c r="A23" s="736" t="s">
        <v>600</v>
      </c>
      <c r="B23" s="737"/>
      <c r="C23" s="737"/>
      <c r="D23" s="737"/>
      <c r="E23" s="737"/>
      <c r="F23" s="738"/>
      <c r="G23" s="742" t="s">
        <v>225</v>
      </c>
      <c r="H23" s="470"/>
      <c r="I23" s="470"/>
      <c r="J23" s="470"/>
      <c r="K23" s="470"/>
      <c r="L23" s="470"/>
      <c r="M23" s="470"/>
      <c r="N23" s="470"/>
      <c r="O23" s="471"/>
      <c r="P23" s="743" t="s">
        <v>598</v>
      </c>
      <c r="Q23" s="470"/>
      <c r="R23" s="470"/>
      <c r="S23" s="470"/>
      <c r="T23" s="470"/>
      <c r="U23" s="470"/>
      <c r="V23" s="471"/>
      <c r="W23" s="762"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3"/>
    </row>
    <row r="24" spans="1:50" ht="25.5" customHeight="1" x14ac:dyDescent="0.15">
      <c r="A24" s="739"/>
      <c r="B24" s="740"/>
      <c r="C24" s="740"/>
      <c r="D24" s="740"/>
      <c r="E24" s="740"/>
      <c r="F24" s="741"/>
      <c r="G24" s="744" t="s">
        <v>604</v>
      </c>
      <c r="H24" s="745"/>
      <c r="I24" s="745"/>
      <c r="J24" s="745"/>
      <c r="K24" s="745"/>
      <c r="L24" s="745"/>
      <c r="M24" s="745"/>
      <c r="N24" s="745"/>
      <c r="O24" s="746"/>
      <c r="P24" s="747">
        <v>50</v>
      </c>
      <c r="Q24" s="748"/>
      <c r="R24" s="748"/>
      <c r="S24" s="748"/>
      <c r="T24" s="748"/>
      <c r="U24" s="748"/>
      <c r="V24" s="749"/>
      <c r="W24" s="764"/>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customHeight="1" x14ac:dyDescent="0.15">
      <c r="A25" s="739"/>
      <c r="B25" s="740"/>
      <c r="C25" s="740"/>
      <c r="D25" s="740"/>
      <c r="E25" s="740"/>
      <c r="F25" s="741"/>
      <c r="G25" s="727"/>
      <c r="H25" s="728"/>
      <c r="I25" s="728"/>
      <c r="J25" s="728"/>
      <c r="K25" s="728"/>
      <c r="L25" s="728"/>
      <c r="M25" s="728"/>
      <c r="N25" s="728"/>
      <c r="O25" s="729"/>
      <c r="P25" s="92"/>
      <c r="Q25" s="93"/>
      <c r="R25" s="93"/>
      <c r="S25" s="93"/>
      <c r="T25" s="93"/>
      <c r="U25" s="93"/>
      <c r="V25" s="94"/>
      <c r="W25" s="767"/>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hidden="1" customHeight="1" x14ac:dyDescent="0.15">
      <c r="A26" s="739"/>
      <c r="B26" s="740"/>
      <c r="C26" s="740"/>
      <c r="D26" s="740"/>
      <c r="E26" s="740"/>
      <c r="F26" s="741"/>
      <c r="G26" s="727"/>
      <c r="H26" s="728"/>
      <c r="I26" s="728"/>
      <c r="J26" s="728"/>
      <c r="K26" s="728"/>
      <c r="L26" s="728"/>
      <c r="M26" s="728"/>
      <c r="N26" s="728"/>
      <c r="O26" s="729"/>
      <c r="P26" s="92"/>
      <c r="Q26" s="93"/>
      <c r="R26" s="93"/>
      <c r="S26" s="93"/>
      <c r="T26" s="93"/>
      <c r="U26" s="93"/>
      <c r="V26" s="94"/>
      <c r="W26" s="767"/>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hidden="1" customHeight="1" x14ac:dyDescent="0.15">
      <c r="A27" s="739"/>
      <c r="B27" s="740"/>
      <c r="C27" s="740"/>
      <c r="D27" s="740"/>
      <c r="E27" s="740"/>
      <c r="F27" s="741"/>
      <c r="G27" s="727"/>
      <c r="H27" s="728"/>
      <c r="I27" s="728"/>
      <c r="J27" s="728"/>
      <c r="K27" s="728"/>
      <c r="L27" s="728"/>
      <c r="M27" s="728"/>
      <c r="N27" s="728"/>
      <c r="O27" s="729"/>
      <c r="P27" s="92"/>
      <c r="Q27" s="93"/>
      <c r="R27" s="93"/>
      <c r="S27" s="93"/>
      <c r="T27" s="93"/>
      <c r="U27" s="93"/>
      <c r="V27" s="94"/>
      <c r="W27" s="767"/>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hidden="1" customHeight="1" x14ac:dyDescent="0.15">
      <c r="A28" s="739"/>
      <c r="B28" s="740"/>
      <c r="C28" s="740"/>
      <c r="D28" s="740"/>
      <c r="E28" s="740"/>
      <c r="F28" s="741"/>
      <c r="G28" s="727"/>
      <c r="H28" s="728"/>
      <c r="I28" s="728"/>
      <c r="J28" s="728"/>
      <c r="K28" s="728"/>
      <c r="L28" s="728"/>
      <c r="M28" s="728"/>
      <c r="N28" s="728"/>
      <c r="O28" s="729"/>
      <c r="P28" s="92"/>
      <c r="Q28" s="93"/>
      <c r="R28" s="93"/>
      <c r="S28" s="93"/>
      <c r="T28" s="93"/>
      <c r="U28" s="93"/>
      <c r="V28" s="94"/>
      <c r="W28" s="767"/>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customHeight="1" x14ac:dyDescent="0.15">
      <c r="A29" s="739"/>
      <c r="B29" s="740"/>
      <c r="C29" s="740"/>
      <c r="D29" s="740"/>
      <c r="E29" s="740"/>
      <c r="F29" s="741"/>
      <c r="G29" s="730"/>
      <c r="H29" s="731"/>
      <c r="I29" s="731"/>
      <c r="J29" s="731"/>
      <c r="K29" s="731"/>
      <c r="L29" s="731"/>
      <c r="M29" s="731"/>
      <c r="N29" s="731"/>
      <c r="O29" s="732"/>
      <c r="P29" s="733"/>
      <c r="Q29" s="734"/>
      <c r="R29" s="734"/>
      <c r="S29" s="734"/>
      <c r="T29" s="734"/>
      <c r="U29" s="734"/>
      <c r="V29" s="735"/>
      <c r="W29" s="767"/>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25.5" customHeight="1" thickBot="1" x14ac:dyDescent="0.2">
      <c r="A30" s="739"/>
      <c r="B30" s="740"/>
      <c r="C30" s="740"/>
      <c r="D30" s="740"/>
      <c r="E30" s="740"/>
      <c r="F30" s="741"/>
      <c r="G30" s="163" t="s">
        <v>18</v>
      </c>
      <c r="H30" s="757"/>
      <c r="I30" s="757"/>
      <c r="J30" s="757"/>
      <c r="K30" s="757"/>
      <c r="L30" s="757"/>
      <c r="M30" s="757"/>
      <c r="N30" s="757"/>
      <c r="O30" s="758"/>
      <c r="P30" s="759">
        <f>AK15</f>
        <v>50</v>
      </c>
      <c r="Q30" s="760"/>
      <c r="R30" s="760"/>
      <c r="S30" s="760"/>
      <c r="T30" s="760"/>
      <c r="U30" s="760"/>
      <c r="V30" s="761"/>
      <c r="W30" s="770"/>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2"/>
    </row>
    <row r="31" spans="1:50" ht="47.25" customHeight="1" x14ac:dyDescent="0.15">
      <c r="A31" s="709" t="s">
        <v>576</v>
      </c>
      <c r="B31" s="710"/>
      <c r="C31" s="710"/>
      <c r="D31" s="710"/>
      <c r="E31" s="710"/>
      <c r="F31" s="711"/>
      <c r="G31" s="726" t="s">
        <v>621</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577</v>
      </c>
      <c r="B32" s="504"/>
      <c r="C32" s="504"/>
      <c r="D32" s="504"/>
      <c r="E32" s="504"/>
      <c r="F32" s="357"/>
      <c r="G32" s="690" t="s">
        <v>569</v>
      </c>
      <c r="H32" s="691"/>
      <c r="I32" s="691"/>
      <c r="J32" s="691"/>
      <c r="K32" s="691"/>
      <c r="L32" s="691"/>
      <c r="M32" s="691"/>
      <c r="N32" s="691"/>
      <c r="O32" s="691"/>
      <c r="P32" s="692" t="s">
        <v>568</v>
      </c>
      <c r="Q32" s="691"/>
      <c r="R32" s="691"/>
      <c r="S32" s="691"/>
      <c r="T32" s="691"/>
      <c r="U32" s="691"/>
      <c r="V32" s="691"/>
      <c r="W32" s="691"/>
      <c r="X32" s="693"/>
      <c r="Y32" s="694"/>
      <c r="Z32" s="695"/>
      <c r="AA32" s="696"/>
      <c r="AB32" s="697" t="s">
        <v>11</v>
      </c>
      <c r="AC32" s="697"/>
      <c r="AD32" s="697"/>
      <c r="AE32" s="516" t="s">
        <v>413</v>
      </c>
      <c r="AF32" s="707"/>
      <c r="AG32" s="707"/>
      <c r="AH32" s="708"/>
      <c r="AI32" s="516" t="s">
        <v>565</v>
      </c>
      <c r="AJ32" s="707"/>
      <c r="AK32" s="707"/>
      <c r="AL32" s="708"/>
      <c r="AM32" s="516" t="s">
        <v>381</v>
      </c>
      <c r="AN32" s="707"/>
      <c r="AO32" s="707"/>
      <c r="AP32" s="708"/>
      <c r="AQ32" s="679" t="s">
        <v>412</v>
      </c>
      <c r="AR32" s="680"/>
      <c r="AS32" s="680"/>
      <c r="AT32" s="681"/>
      <c r="AU32" s="679" t="s">
        <v>586</v>
      </c>
      <c r="AV32" s="680"/>
      <c r="AW32" s="680"/>
      <c r="AX32" s="682"/>
    </row>
    <row r="33" spans="1:51" ht="23.25" customHeight="1" x14ac:dyDescent="0.15">
      <c r="A33" s="689"/>
      <c r="B33" s="504"/>
      <c r="C33" s="504"/>
      <c r="D33" s="504"/>
      <c r="E33" s="504"/>
      <c r="F33" s="357"/>
      <c r="G33" s="725" t="s">
        <v>601</v>
      </c>
      <c r="H33" s="645"/>
      <c r="I33" s="645"/>
      <c r="J33" s="645"/>
      <c r="K33" s="645"/>
      <c r="L33" s="645"/>
      <c r="M33" s="645"/>
      <c r="N33" s="645"/>
      <c r="O33" s="645"/>
      <c r="P33" s="236" t="s">
        <v>617</v>
      </c>
      <c r="Q33" s="649"/>
      <c r="R33" s="649"/>
      <c r="S33" s="649"/>
      <c r="T33" s="649"/>
      <c r="U33" s="649"/>
      <c r="V33" s="649"/>
      <c r="W33" s="649"/>
      <c r="X33" s="650"/>
      <c r="Y33" s="654" t="s">
        <v>48</v>
      </c>
      <c r="Z33" s="655"/>
      <c r="AA33" s="656"/>
      <c r="AB33" s="556" t="s">
        <v>610</v>
      </c>
      <c r="AC33" s="657"/>
      <c r="AD33" s="657"/>
      <c r="AE33" s="672" t="s">
        <v>603</v>
      </c>
      <c r="AF33" s="658"/>
      <c r="AG33" s="658"/>
      <c r="AH33" s="658"/>
      <c r="AI33" s="672" t="s">
        <v>603</v>
      </c>
      <c r="AJ33" s="658"/>
      <c r="AK33" s="658"/>
      <c r="AL33" s="658"/>
      <c r="AM33" s="672" t="s">
        <v>603</v>
      </c>
      <c r="AN33" s="658"/>
      <c r="AO33" s="658"/>
      <c r="AP33" s="658"/>
      <c r="AQ33" s="672" t="s">
        <v>603</v>
      </c>
      <c r="AR33" s="658"/>
      <c r="AS33" s="658"/>
      <c r="AT33" s="658"/>
      <c r="AU33" s="448" t="s">
        <v>603</v>
      </c>
      <c r="AV33" s="674"/>
      <c r="AW33" s="674"/>
      <c r="AX33" s="675"/>
    </row>
    <row r="34" spans="1:51" ht="23.25"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556" t="s">
        <v>610</v>
      </c>
      <c r="AC34" s="657"/>
      <c r="AD34" s="657"/>
      <c r="AE34" s="672" t="s">
        <v>603</v>
      </c>
      <c r="AF34" s="658"/>
      <c r="AG34" s="658"/>
      <c r="AH34" s="658"/>
      <c r="AI34" s="672" t="s">
        <v>603</v>
      </c>
      <c r="AJ34" s="658"/>
      <c r="AK34" s="658"/>
      <c r="AL34" s="658"/>
      <c r="AM34" s="672" t="s">
        <v>603</v>
      </c>
      <c r="AN34" s="658"/>
      <c r="AO34" s="658"/>
      <c r="AP34" s="658"/>
      <c r="AQ34" s="658">
        <v>1</v>
      </c>
      <c r="AR34" s="658"/>
      <c r="AS34" s="658"/>
      <c r="AT34" s="658"/>
      <c r="AU34" s="448" t="s">
        <v>603</v>
      </c>
      <c r="AV34" s="674"/>
      <c r="AW34" s="674"/>
      <c r="AX34" s="675"/>
    </row>
    <row r="35" spans="1:51" ht="23.25" customHeight="1" x14ac:dyDescent="0.15">
      <c r="A35" s="698" t="s">
        <v>578</v>
      </c>
      <c r="B35" s="699"/>
      <c r="C35" s="699"/>
      <c r="D35" s="699"/>
      <c r="E35" s="699"/>
      <c r="F35" s="700"/>
      <c r="G35" s="592" t="s">
        <v>579</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413</v>
      </c>
      <c r="AF35" s="592"/>
      <c r="AG35" s="592"/>
      <c r="AH35" s="593"/>
      <c r="AI35" s="591" t="s">
        <v>565</v>
      </c>
      <c r="AJ35" s="592"/>
      <c r="AK35" s="592"/>
      <c r="AL35" s="593"/>
      <c r="AM35" s="591" t="s">
        <v>381</v>
      </c>
      <c r="AN35" s="592"/>
      <c r="AO35" s="592"/>
      <c r="AP35" s="593"/>
      <c r="AQ35" s="602" t="s">
        <v>587</v>
      </c>
      <c r="AR35" s="603"/>
      <c r="AS35" s="603"/>
      <c r="AT35" s="603"/>
      <c r="AU35" s="603"/>
      <c r="AV35" s="603"/>
      <c r="AW35" s="603"/>
      <c r="AX35" s="604"/>
    </row>
    <row r="36" spans="1:51" ht="23.25" customHeight="1" x14ac:dyDescent="0.15">
      <c r="A36" s="701"/>
      <c r="B36" s="702"/>
      <c r="C36" s="702"/>
      <c r="D36" s="702"/>
      <c r="E36" s="702"/>
      <c r="F36" s="703"/>
      <c r="G36" s="605" t="s">
        <v>611</v>
      </c>
      <c r="H36" s="606"/>
      <c r="I36" s="606"/>
      <c r="J36" s="606"/>
      <c r="K36" s="606"/>
      <c r="L36" s="606"/>
      <c r="M36" s="606"/>
      <c r="N36" s="606"/>
      <c r="O36" s="606"/>
      <c r="P36" s="606"/>
      <c r="Q36" s="606"/>
      <c r="R36" s="606"/>
      <c r="S36" s="606"/>
      <c r="T36" s="606"/>
      <c r="U36" s="606"/>
      <c r="V36" s="606"/>
      <c r="W36" s="606"/>
      <c r="X36" s="606"/>
      <c r="Y36" s="666" t="s">
        <v>578</v>
      </c>
      <c r="Z36" s="667"/>
      <c r="AA36" s="668"/>
      <c r="AB36" s="669" t="s">
        <v>608</v>
      </c>
      <c r="AC36" s="670"/>
      <c r="AD36" s="671"/>
      <c r="AE36" s="672" t="s">
        <v>603</v>
      </c>
      <c r="AF36" s="672"/>
      <c r="AG36" s="672"/>
      <c r="AH36" s="672"/>
      <c r="AI36" s="672" t="s">
        <v>603</v>
      </c>
      <c r="AJ36" s="672"/>
      <c r="AK36" s="672"/>
      <c r="AL36" s="672"/>
      <c r="AM36" s="672" t="s">
        <v>603</v>
      </c>
      <c r="AN36" s="672"/>
      <c r="AO36" s="672"/>
      <c r="AP36" s="672"/>
      <c r="AQ36" s="448">
        <v>50</v>
      </c>
      <c r="AR36" s="436"/>
      <c r="AS36" s="436"/>
      <c r="AT36" s="436"/>
      <c r="AU36" s="436"/>
      <c r="AV36" s="436"/>
      <c r="AW36" s="436"/>
      <c r="AX36" s="437"/>
    </row>
    <row r="37" spans="1:51" ht="46.5" customHeight="1" x14ac:dyDescent="0.15">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581</v>
      </c>
      <c r="Z37" s="659"/>
      <c r="AA37" s="660"/>
      <c r="AB37" s="661" t="s">
        <v>609</v>
      </c>
      <c r="AC37" s="662"/>
      <c r="AD37" s="663"/>
      <c r="AE37" s="664" t="s">
        <v>603</v>
      </c>
      <c r="AF37" s="664"/>
      <c r="AG37" s="664"/>
      <c r="AH37" s="664"/>
      <c r="AI37" s="664" t="s">
        <v>603</v>
      </c>
      <c r="AJ37" s="664"/>
      <c r="AK37" s="664"/>
      <c r="AL37" s="664"/>
      <c r="AM37" s="664" t="s">
        <v>603</v>
      </c>
      <c r="AN37" s="664"/>
      <c r="AO37" s="664"/>
      <c r="AP37" s="664"/>
      <c r="AQ37" s="664" t="s">
        <v>630</v>
      </c>
      <c r="AR37" s="664"/>
      <c r="AS37" s="664"/>
      <c r="AT37" s="664"/>
      <c r="AU37" s="664"/>
      <c r="AV37" s="664"/>
      <c r="AW37" s="664"/>
      <c r="AX37" s="665"/>
    </row>
    <row r="38" spans="1:51" ht="18.75" customHeight="1" x14ac:dyDescent="0.15">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413</v>
      </c>
      <c r="AF38" s="629"/>
      <c r="AG38" s="629"/>
      <c r="AH38" s="630"/>
      <c r="AI38" s="713" t="s">
        <v>565</v>
      </c>
      <c r="AJ38" s="713"/>
      <c r="AK38" s="713"/>
      <c r="AL38" s="628"/>
      <c r="AM38" s="713" t="s">
        <v>381</v>
      </c>
      <c r="AN38" s="713"/>
      <c r="AO38" s="713"/>
      <c r="AP38" s="628"/>
      <c r="AQ38" s="609" t="s">
        <v>170</v>
      </c>
      <c r="AR38" s="610"/>
      <c r="AS38" s="610"/>
      <c r="AT38" s="611"/>
      <c r="AU38" s="575" t="s">
        <v>124</v>
      </c>
      <c r="AV38" s="575"/>
      <c r="AW38" s="575"/>
      <c r="AX38" s="578"/>
    </row>
    <row r="39" spans="1:51" ht="18.75"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t="s">
        <v>603</v>
      </c>
      <c r="AR39" s="455"/>
      <c r="AS39" s="401" t="s">
        <v>171</v>
      </c>
      <c r="AT39" s="402"/>
      <c r="AU39" s="500">
        <v>4</v>
      </c>
      <c r="AV39" s="500"/>
      <c r="AW39" s="415" t="s">
        <v>162</v>
      </c>
      <c r="AX39" s="563"/>
    </row>
    <row r="40" spans="1:51" ht="23.25" customHeight="1" x14ac:dyDescent="0.15">
      <c r="A40" s="721"/>
      <c r="B40" s="719"/>
      <c r="C40" s="719"/>
      <c r="D40" s="719"/>
      <c r="E40" s="719"/>
      <c r="F40" s="720"/>
      <c r="G40" s="631" t="s">
        <v>622</v>
      </c>
      <c r="H40" s="632"/>
      <c r="I40" s="632"/>
      <c r="J40" s="632"/>
      <c r="K40" s="632"/>
      <c r="L40" s="632"/>
      <c r="M40" s="632"/>
      <c r="N40" s="632"/>
      <c r="O40" s="633"/>
      <c r="P40" s="237" t="s">
        <v>623</v>
      </c>
      <c r="Q40" s="237"/>
      <c r="R40" s="237"/>
      <c r="S40" s="237"/>
      <c r="T40" s="237"/>
      <c r="U40" s="237"/>
      <c r="V40" s="237"/>
      <c r="W40" s="237"/>
      <c r="X40" s="379"/>
      <c r="Y40" s="640" t="s">
        <v>12</v>
      </c>
      <c r="Z40" s="641"/>
      <c r="AA40" s="642"/>
      <c r="AB40" s="556" t="s">
        <v>624</v>
      </c>
      <c r="AC40" s="556"/>
      <c r="AD40" s="556"/>
      <c r="AE40" s="448" t="s">
        <v>603</v>
      </c>
      <c r="AF40" s="436"/>
      <c r="AG40" s="436"/>
      <c r="AH40" s="436"/>
      <c r="AI40" s="448" t="s">
        <v>603</v>
      </c>
      <c r="AJ40" s="436"/>
      <c r="AK40" s="436"/>
      <c r="AL40" s="436"/>
      <c r="AM40" s="448" t="s">
        <v>603</v>
      </c>
      <c r="AN40" s="436"/>
      <c r="AO40" s="436"/>
      <c r="AP40" s="436"/>
      <c r="AQ40" s="441" t="s">
        <v>603</v>
      </c>
      <c r="AR40" s="442"/>
      <c r="AS40" s="442"/>
      <c r="AT40" s="443"/>
      <c r="AU40" s="436" t="s">
        <v>603</v>
      </c>
      <c r="AV40" s="436"/>
      <c r="AW40" s="436"/>
      <c r="AX40" s="437"/>
    </row>
    <row r="41" spans="1:51" ht="23.25" customHeight="1" x14ac:dyDescent="0.15">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624</v>
      </c>
      <c r="AC41" s="542"/>
      <c r="AD41" s="542"/>
      <c r="AE41" s="448" t="s">
        <v>603</v>
      </c>
      <c r="AF41" s="436"/>
      <c r="AG41" s="436"/>
      <c r="AH41" s="436"/>
      <c r="AI41" s="448" t="s">
        <v>603</v>
      </c>
      <c r="AJ41" s="436"/>
      <c r="AK41" s="436"/>
      <c r="AL41" s="436"/>
      <c r="AM41" s="448" t="s">
        <v>603</v>
      </c>
      <c r="AN41" s="436"/>
      <c r="AO41" s="436"/>
      <c r="AP41" s="436"/>
      <c r="AQ41" s="441" t="s">
        <v>603</v>
      </c>
      <c r="AR41" s="442"/>
      <c r="AS41" s="442"/>
      <c r="AT41" s="443"/>
      <c r="AU41" s="436">
        <v>2</v>
      </c>
      <c r="AV41" s="436"/>
      <c r="AW41" s="436"/>
      <c r="AX41" s="437"/>
    </row>
    <row r="42" spans="1:51" ht="23.25" customHeight="1" x14ac:dyDescent="0.15">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t="s">
        <v>603</v>
      </c>
      <c r="AF42" s="436"/>
      <c r="AG42" s="436"/>
      <c r="AH42" s="436"/>
      <c r="AI42" s="448" t="s">
        <v>603</v>
      </c>
      <c r="AJ42" s="436"/>
      <c r="AK42" s="436"/>
      <c r="AL42" s="436"/>
      <c r="AM42" s="448" t="s">
        <v>603</v>
      </c>
      <c r="AN42" s="436"/>
      <c r="AO42" s="436"/>
      <c r="AP42" s="436"/>
      <c r="AQ42" s="441" t="s">
        <v>603</v>
      </c>
      <c r="AR42" s="442"/>
      <c r="AS42" s="442"/>
      <c r="AT42" s="443"/>
      <c r="AU42" s="436" t="s">
        <v>603</v>
      </c>
      <c r="AV42" s="436"/>
      <c r="AW42" s="436"/>
      <c r="AX42" s="437"/>
    </row>
    <row r="43" spans="1:51" ht="23.25" customHeight="1" x14ac:dyDescent="0.15">
      <c r="A43" s="565" t="s">
        <v>257</v>
      </c>
      <c r="B43" s="503"/>
      <c r="C43" s="503"/>
      <c r="D43" s="503"/>
      <c r="E43" s="503"/>
      <c r="F43" s="355"/>
      <c r="G43" s="567" t="s">
        <v>625</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customHeight="1" thickBot="1" x14ac:dyDescent="0.2">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570</v>
      </c>
      <c r="B45" s="356" t="s">
        <v>571</v>
      </c>
      <c r="C45" s="504"/>
      <c r="D45" s="504"/>
      <c r="E45" s="504"/>
      <c r="F45" s="357"/>
      <c r="G45" s="575" t="s">
        <v>572</v>
      </c>
      <c r="H45" s="575"/>
      <c r="I45" s="575"/>
      <c r="J45" s="575"/>
      <c r="K45" s="575"/>
      <c r="L45" s="575"/>
      <c r="M45" s="575"/>
      <c r="N45" s="575"/>
      <c r="O45" s="575"/>
      <c r="P45" s="575"/>
      <c r="Q45" s="575"/>
      <c r="R45" s="575"/>
      <c r="S45" s="575"/>
      <c r="T45" s="575"/>
      <c r="U45" s="575"/>
      <c r="V45" s="575"/>
      <c r="W45" s="575"/>
      <c r="X45" s="575"/>
      <c r="Y45" s="575"/>
      <c r="Z45" s="575"/>
      <c r="AA45" s="576"/>
      <c r="AB45" s="577" t="s">
        <v>588</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413</v>
      </c>
      <c r="AF50" s="121"/>
      <c r="AG50" s="121"/>
      <c r="AH50" s="121"/>
      <c r="AI50" s="121" t="s">
        <v>565</v>
      </c>
      <c r="AJ50" s="121"/>
      <c r="AK50" s="121"/>
      <c r="AL50" s="121"/>
      <c r="AM50" s="121" t="s">
        <v>381</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413</v>
      </c>
      <c r="AF55" s="121"/>
      <c r="AG55" s="121"/>
      <c r="AH55" s="121"/>
      <c r="AI55" s="121" t="s">
        <v>565</v>
      </c>
      <c r="AJ55" s="121"/>
      <c r="AK55" s="121"/>
      <c r="AL55" s="121"/>
      <c r="AM55" s="121" t="s">
        <v>381</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413</v>
      </c>
      <c r="AF60" s="121"/>
      <c r="AG60" s="121"/>
      <c r="AH60" s="121"/>
      <c r="AI60" s="121" t="s">
        <v>565</v>
      </c>
      <c r="AJ60" s="121"/>
      <c r="AK60" s="121"/>
      <c r="AL60" s="121"/>
      <c r="AM60" s="121" t="s">
        <v>381</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09" t="s">
        <v>576</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15">
      <c r="A66" s="689" t="s">
        <v>577</v>
      </c>
      <c r="B66" s="504"/>
      <c r="C66" s="504"/>
      <c r="D66" s="504"/>
      <c r="E66" s="504"/>
      <c r="F66" s="357"/>
      <c r="G66" s="690" t="s">
        <v>569</v>
      </c>
      <c r="H66" s="691"/>
      <c r="I66" s="691"/>
      <c r="J66" s="691"/>
      <c r="K66" s="691"/>
      <c r="L66" s="691"/>
      <c r="M66" s="691"/>
      <c r="N66" s="691"/>
      <c r="O66" s="691"/>
      <c r="P66" s="692" t="s">
        <v>568</v>
      </c>
      <c r="Q66" s="691"/>
      <c r="R66" s="691"/>
      <c r="S66" s="691"/>
      <c r="T66" s="691"/>
      <c r="U66" s="691"/>
      <c r="V66" s="691"/>
      <c r="W66" s="691"/>
      <c r="X66" s="693"/>
      <c r="Y66" s="694"/>
      <c r="Z66" s="695"/>
      <c r="AA66" s="696"/>
      <c r="AB66" s="697" t="s">
        <v>11</v>
      </c>
      <c r="AC66" s="697"/>
      <c r="AD66" s="697"/>
      <c r="AE66" s="516" t="s">
        <v>413</v>
      </c>
      <c r="AF66" s="707"/>
      <c r="AG66" s="707"/>
      <c r="AH66" s="708"/>
      <c r="AI66" s="516" t="s">
        <v>565</v>
      </c>
      <c r="AJ66" s="707"/>
      <c r="AK66" s="707"/>
      <c r="AL66" s="708"/>
      <c r="AM66" s="516" t="s">
        <v>381</v>
      </c>
      <c r="AN66" s="707"/>
      <c r="AO66" s="707"/>
      <c r="AP66" s="708"/>
      <c r="AQ66" s="679" t="s">
        <v>412</v>
      </c>
      <c r="AR66" s="680"/>
      <c r="AS66" s="680"/>
      <c r="AT66" s="681"/>
      <c r="AU66" s="679" t="s">
        <v>586</v>
      </c>
      <c r="AV66" s="680"/>
      <c r="AW66" s="680"/>
      <c r="AX66" s="682"/>
      <c r="AY66">
        <f>COUNTA($G$67)</f>
        <v>0</v>
      </c>
    </row>
    <row r="67" spans="1:51" ht="23.25" hidden="1" customHeight="1" x14ac:dyDescent="0.15">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15">
      <c r="A69" s="698" t="s">
        <v>578</v>
      </c>
      <c r="B69" s="699"/>
      <c r="C69" s="699"/>
      <c r="D69" s="699"/>
      <c r="E69" s="699"/>
      <c r="F69" s="700"/>
      <c r="G69" s="592" t="s">
        <v>579</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413</v>
      </c>
      <c r="AF69" s="121"/>
      <c r="AG69" s="121"/>
      <c r="AH69" s="121"/>
      <c r="AI69" s="121" t="s">
        <v>565</v>
      </c>
      <c r="AJ69" s="121"/>
      <c r="AK69" s="121"/>
      <c r="AL69" s="121"/>
      <c r="AM69" s="121" t="s">
        <v>381</v>
      </c>
      <c r="AN69" s="121"/>
      <c r="AO69" s="121"/>
      <c r="AP69" s="121"/>
      <c r="AQ69" s="602" t="s">
        <v>587</v>
      </c>
      <c r="AR69" s="603"/>
      <c r="AS69" s="603"/>
      <c r="AT69" s="603"/>
      <c r="AU69" s="603"/>
      <c r="AV69" s="603"/>
      <c r="AW69" s="603"/>
      <c r="AX69" s="604"/>
      <c r="AY69">
        <f>IF(SUBSTITUTE(SUBSTITUTE($G$70,"／",""),"　","")="",0,1)</f>
        <v>0</v>
      </c>
    </row>
    <row r="70" spans="1:51" ht="23.25" hidden="1" customHeight="1" x14ac:dyDescent="0.15">
      <c r="A70" s="701"/>
      <c r="B70" s="702"/>
      <c r="C70" s="702"/>
      <c r="D70" s="702"/>
      <c r="E70" s="702"/>
      <c r="F70" s="703"/>
      <c r="G70" s="605" t="s">
        <v>580</v>
      </c>
      <c r="H70" s="606"/>
      <c r="I70" s="606"/>
      <c r="J70" s="606"/>
      <c r="K70" s="606"/>
      <c r="L70" s="606"/>
      <c r="M70" s="606"/>
      <c r="N70" s="606"/>
      <c r="O70" s="606"/>
      <c r="P70" s="606"/>
      <c r="Q70" s="606"/>
      <c r="R70" s="606"/>
      <c r="S70" s="606"/>
      <c r="T70" s="606"/>
      <c r="U70" s="606"/>
      <c r="V70" s="606"/>
      <c r="W70" s="606"/>
      <c r="X70" s="606"/>
      <c r="Y70" s="666" t="s">
        <v>578</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581</v>
      </c>
      <c r="Z71" s="659"/>
      <c r="AA71" s="660"/>
      <c r="AB71" s="661" t="s">
        <v>582</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hidden="1"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413</v>
      </c>
      <c r="AF72" s="121"/>
      <c r="AG72" s="121"/>
      <c r="AH72" s="121"/>
      <c r="AI72" s="121" t="s">
        <v>565</v>
      </c>
      <c r="AJ72" s="121"/>
      <c r="AK72" s="121"/>
      <c r="AL72" s="121"/>
      <c r="AM72" s="121" t="s">
        <v>381</v>
      </c>
      <c r="AN72" s="121"/>
      <c r="AO72" s="121"/>
      <c r="AP72" s="121"/>
      <c r="AQ72" s="609" t="s">
        <v>170</v>
      </c>
      <c r="AR72" s="610"/>
      <c r="AS72" s="610"/>
      <c r="AT72" s="611"/>
      <c r="AU72" s="575" t="s">
        <v>124</v>
      </c>
      <c r="AV72" s="575"/>
      <c r="AW72" s="575"/>
      <c r="AX72" s="578"/>
      <c r="AY72">
        <f>COUNTA($G$74)</f>
        <v>0</v>
      </c>
    </row>
    <row r="73" spans="1:51" ht="18.75" hidden="1"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c r="AR73" s="455"/>
      <c r="AS73" s="401" t="s">
        <v>171</v>
      </c>
      <c r="AT73" s="402"/>
      <c r="AU73" s="500"/>
      <c r="AV73" s="500"/>
      <c r="AW73" s="415" t="s">
        <v>162</v>
      </c>
      <c r="AX73" s="563"/>
      <c r="AY73">
        <f t="shared" ref="AY73:AY78" si="1">$AY$72</f>
        <v>0</v>
      </c>
    </row>
    <row r="74" spans="1:51" ht="23.25" hidden="1" customHeight="1" x14ac:dyDescent="0.15">
      <c r="A74" s="617"/>
      <c r="B74" s="615"/>
      <c r="C74" s="615"/>
      <c r="D74" s="615"/>
      <c r="E74" s="615"/>
      <c r="F74" s="616"/>
      <c r="G74" s="631"/>
      <c r="H74" s="632"/>
      <c r="I74" s="632"/>
      <c r="J74" s="632"/>
      <c r="K74" s="632"/>
      <c r="L74" s="632"/>
      <c r="M74" s="632"/>
      <c r="N74" s="632"/>
      <c r="O74" s="633"/>
      <c r="P74" s="237"/>
      <c r="Q74" s="237"/>
      <c r="R74" s="237"/>
      <c r="S74" s="237"/>
      <c r="T74" s="237"/>
      <c r="U74" s="237"/>
      <c r="V74" s="237"/>
      <c r="W74" s="237"/>
      <c r="X74" s="379"/>
      <c r="Y74" s="640" t="s">
        <v>12</v>
      </c>
      <c r="Z74" s="641"/>
      <c r="AA74" s="642"/>
      <c r="AB74" s="556"/>
      <c r="AC74" s="556"/>
      <c r="AD74" s="556"/>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c r="AC75" s="542"/>
      <c r="AD75" s="542"/>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x14ac:dyDescent="0.15">
      <c r="A77" s="565" t="s">
        <v>257</v>
      </c>
      <c r="B77" s="503"/>
      <c r="C77" s="503"/>
      <c r="D77" s="503"/>
      <c r="E77" s="503"/>
      <c r="F77" s="355"/>
      <c r="G77" s="567"/>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0</v>
      </c>
    </row>
    <row r="78" spans="1:51" ht="23.25" hidden="1" customHeight="1" x14ac:dyDescent="0.1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0</v>
      </c>
    </row>
    <row r="79" spans="1:51" ht="18.75" hidden="1" customHeight="1" x14ac:dyDescent="0.15">
      <c r="A79" s="573" t="s">
        <v>570</v>
      </c>
      <c r="B79" s="356" t="s">
        <v>571</v>
      </c>
      <c r="C79" s="504"/>
      <c r="D79" s="504"/>
      <c r="E79" s="504"/>
      <c r="F79" s="357"/>
      <c r="G79" s="575" t="s">
        <v>572</v>
      </c>
      <c r="H79" s="575"/>
      <c r="I79" s="575"/>
      <c r="J79" s="575"/>
      <c r="K79" s="575"/>
      <c r="L79" s="575"/>
      <c r="M79" s="575"/>
      <c r="N79" s="575"/>
      <c r="O79" s="575"/>
      <c r="P79" s="575"/>
      <c r="Q79" s="575"/>
      <c r="R79" s="575"/>
      <c r="S79" s="575"/>
      <c r="T79" s="575"/>
      <c r="U79" s="575"/>
      <c r="V79" s="575"/>
      <c r="W79" s="575"/>
      <c r="X79" s="575"/>
      <c r="Y79" s="575"/>
      <c r="Z79" s="575"/>
      <c r="AA79" s="576"/>
      <c r="AB79" s="577" t="s">
        <v>588</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413</v>
      </c>
      <c r="AF84" s="121"/>
      <c r="AG84" s="121"/>
      <c r="AH84" s="121"/>
      <c r="AI84" s="121" t="s">
        <v>565</v>
      </c>
      <c r="AJ84" s="121"/>
      <c r="AK84" s="121"/>
      <c r="AL84" s="121"/>
      <c r="AM84" s="121" t="s">
        <v>381</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413</v>
      </c>
      <c r="AF89" s="121"/>
      <c r="AG89" s="121"/>
      <c r="AH89" s="121"/>
      <c r="AI89" s="121" t="s">
        <v>565</v>
      </c>
      <c r="AJ89" s="121"/>
      <c r="AK89" s="121"/>
      <c r="AL89" s="121"/>
      <c r="AM89" s="121" t="s">
        <v>381</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413</v>
      </c>
      <c r="AF94" s="121"/>
      <c r="AG94" s="121"/>
      <c r="AH94" s="121"/>
      <c r="AI94" s="121" t="s">
        <v>565</v>
      </c>
      <c r="AJ94" s="121"/>
      <c r="AK94" s="121"/>
      <c r="AL94" s="121"/>
      <c r="AM94" s="121" t="s">
        <v>381</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576</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577</v>
      </c>
      <c r="B100" s="504"/>
      <c r="C100" s="504"/>
      <c r="D100" s="504"/>
      <c r="E100" s="504"/>
      <c r="F100" s="357"/>
      <c r="G100" s="690" t="s">
        <v>569</v>
      </c>
      <c r="H100" s="691"/>
      <c r="I100" s="691"/>
      <c r="J100" s="691"/>
      <c r="K100" s="691"/>
      <c r="L100" s="691"/>
      <c r="M100" s="691"/>
      <c r="N100" s="691"/>
      <c r="O100" s="691"/>
      <c r="P100" s="692" t="s">
        <v>568</v>
      </c>
      <c r="Q100" s="691"/>
      <c r="R100" s="691"/>
      <c r="S100" s="691"/>
      <c r="T100" s="691"/>
      <c r="U100" s="691"/>
      <c r="V100" s="691"/>
      <c r="W100" s="691"/>
      <c r="X100" s="693"/>
      <c r="Y100" s="694"/>
      <c r="Z100" s="695"/>
      <c r="AA100" s="696"/>
      <c r="AB100" s="697" t="s">
        <v>11</v>
      </c>
      <c r="AC100" s="697"/>
      <c r="AD100" s="697"/>
      <c r="AE100" s="121" t="s">
        <v>413</v>
      </c>
      <c r="AF100" s="121"/>
      <c r="AG100" s="121"/>
      <c r="AH100" s="121"/>
      <c r="AI100" s="121" t="s">
        <v>565</v>
      </c>
      <c r="AJ100" s="121"/>
      <c r="AK100" s="121"/>
      <c r="AL100" s="121"/>
      <c r="AM100" s="121" t="s">
        <v>381</v>
      </c>
      <c r="AN100" s="121"/>
      <c r="AO100" s="121"/>
      <c r="AP100" s="121"/>
      <c r="AQ100" s="679" t="s">
        <v>412</v>
      </c>
      <c r="AR100" s="680"/>
      <c r="AS100" s="680"/>
      <c r="AT100" s="681"/>
      <c r="AU100" s="679" t="s">
        <v>586</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578</v>
      </c>
      <c r="B103" s="412"/>
      <c r="C103" s="412"/>
      <c r="D103" s="412"/>
      <c r="E103" s="412"/>
      <c r="F103" s="594"/>
      <c r="G103" s="592" t="s">
        <v>579</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413</v>
      </c>
      <c r="AF103" s="121"/>
      <c r="AG103" s="121"/>
      <c r="AH103" s="121"/>
      <c r="AI103" s="121" t="s">
        <v>565</v>
      </c>
      <c r="AJ103" s="121"/>
      <c r="AK103" s="121"/>
      <c r="AL103" s="121"/>
      <c r="AM103" s="121" t="s">
        <v>381</v>
      </c>
      <c r="AN103" s="121"/>
      <c r="AO103" s="121"/>
      <c r="AP103" s="121"/>
      <c r="AQ103" s="602" t="s">
        <v>587</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580</v>
      </c>
      <c r="H104" s="606"/>
      <c r="I104" s="606"/>
      <c r="J104" s="606"/>
      <c r="K104" s="606"/>
      <c r="L104" s="606"/>
      <c r="M104" s="606"/>
      <c r="N104" s="606"/>
      <c r="O104" s="606"/>
      <c r="P104" s="606"/>
      <c r="Q104" s="606"/>
      <c r="R104" s="606"/>
      <c r="S104" s="606"/>
      <c r="T104" s="606"/>
      <c r="U104" s="606"/>
      <c r="V104" s="606"/>
      <c r="W104" s="606"/>
      <c r="X104" s="606"/>
      <c r="Y104" s="666" t="s">
        <v>578</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581</v>
      </c>
      <c r="Z105" s="659"/>
      <c r="AA105" s="660"/>
      <c r="AB105" s="661" t="s">
        <v>582</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15">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413</v>
      </c>
      <c r="AF106" s="121"/>
      <c r="AG106" s="121"/>
      <c r="AH106" s="121"/>
      <c r="AI106" s="121" t="s">
        <v>565</v>
      </c>
      <c r="AJ106" s="121"/>
      <c r="AK106" s="121"/>
      <c r="AL106" s="121"/>
      <c r="AM106" s="121" t="s">
        <v>381</v>
      </c>
      <c r="AN106" s="121"/>
      <c r="AO106" s="121"/>
      <c r="AP106" s="121"/>
      <c r="AQ106" s="609" t="s">
        <v>170</v>
      </c>
      <c r="AR106" s="610"/>
      <c r="AS106" s="610"/>
      <c r="AT106" s="611"/>
      <c r="AU106" s="575" t="s">
        <v>124</v>
      </c>
      <c r="AV106" s="575"/>
      <c r="AW106" s="575"/>
      <c r="AX106" s="578"/>
      <c r="AY106">
        <f>COUNTA($G$108)</f>
        <v>0</v>
      </c>
    </row>
    <row r="107" spans="1:60" ht="18.75" hidden="1"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x14ac:dyDescent="0.15">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15">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15">
      <c r="A111" s="565" t="s">
        <v>257</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15">
      <c r="A113" s="573" t="s">
        <v>570</v>
      </c>
      <c r="B113" s="356" t="s">
        <v>571</v>
      </c>
      <c r="C113" s="504"/>
      <c r="D113" s="504"/>
      <c r="E113" s="504"/>
      <c r="F113" s="357"/>
      <c r="G113" s="575" t="s">
        <v>572</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588</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413</v>
      </c>
      <c r="AF118" s="121"/>
      <c r="AG118" s="121"/>
      <c r="AH118" s="121"/>
      <c r="AI118" s="121" t="s">
        <v>565</v>
      </c>
      <c r="AJ118" s="121"/>
      <c r="AK118" s="121"/>
      <c r="AL118" s="121"/>
      <c r="AM118" s="121" t="s">
        <v>381</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413</v>
      </c>
      <c r="AF123" s="121"/>
      <c r="AG123" s="121"/>
      <c r="AH123" s="121"/>
      <c r="AI123" s="121" t="s">
        <v>565</v>
      </c>
      <c r="AJ123" s="121"/>
      <c r="AK123" s="121"/>
      <c r="AL123" s="121"/>
      <c r="AM123" s="121" t="s">
        <v>381</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413</v>
      </c>
      <c r="AF128" s="121"/>
      <c r="AG128" s="121"/>
      <c r="AH128" s="121"/>
      <c r="AI128" s="121" t="s">
        <v>565</v>
      </c>
      <c r="AJ128" s="121"/>
      <c r="AK128" s="121"/>
      <c r="AL128" s="121"/>
      <c r="AM128" s="121" t="s">
        <v>381</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576</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577</v>
      </c>
      <c r="B134" s="504"/>
      <c r="C134" s="504"/>
      <c r="D134" s="504"/>
      <c r="E134" s="504"/>
      <c r="F134" s="357"/>
      <c r="G134" s="690" t="s">
        <v>569</v>
      </c>
      <c r="H134" s="691"/>
      <c r="I134" s="691"/>
      <c r="J134" s="691"/>
      <c r="K134" s="691"/>
      <c r="L134" s="691"/>
      <c r="M134" s="691"/>
      <c r="N134" s="691"/>
      <c r="O134" s="691"/>
      <c r="P134" s="692" t="s">
        <v>568</v>
      </c>
      <c r="Q134" s="691"/>
      <c r="R134" s="691"/>
      <c r="S134" s="691"/>
      <c r="T134" s="691"/>
      <c r="U134" s="691"/>
      <c r="V134" s="691"/>
      <c r="W134" s="691"/>
      <c r="X134" s="693"/>
      <c r="Y134" s="694"/>
      <c r="Z134" s="695"/>
      <c r="AA134" s="696"/>
      <c r="AB134" s="697" t="s">
        <v>11</v>
      </c>
      <c r="AC134" s="697"/>
      <c r="AD134" s="697"/>
      <c r="AE134" s="121" t="s">
        <v>413</v>
      </c>
      <c r="AF134" s="121"/>
      <c r="AG134" s="121"/>
      <c r="AH134" s="121"/>
      <c r="AI134" s="121" t="s">
        <v>565</v>
      </c>
      <c r="AJ134" s="121"/>
      <c r="AK134" s="121"/>
      <c r="AL134" s="121"/>
      <c r="AM134" s="121" t="s">
        <v>381</v>
      </c>
      <c r="AN134" s="121"/>
      <c r="AO134" s="121"/>
      <c r="AP134" s="121"/>
      <c r="AQ134" s="679" t="s">
        <v>412</v>
      </c>
      <c r="AR134" s="680"/>
      <c r="AS134" s="680"/>
      <c r="AT134" s="681"/>
      <c r="AU134" s="679" t="s">
        <v>586</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578</v>
      </c>
      <c r="B137" s="412"/>
      <c r="C137" s="412"/>
      <c r="D137" s="412"/>
      <c r="E137" s="412"/>
      <c r="F137" s="594"/>
      <c r="G137" s="592" t="s">
        <v>579</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413</v>
      </c>
      <c r="AF137" s="121"/>
      <c r="AG137" s="121"/>
      <c r="AH137" s="121"/>
      <c r="AI137" s="121" t="s">
        <v>565</v>
      </c>
      <c r="AJ137" s="121"/>
      <c r="AK137" s="121"/>
      <c r="AL137" s="121"/>
      <c r="AM137" s="121" t="s">
        <v>381</v>
      </c>
      <c r="AN137" s="121"/>
      <c r="AO137" s="121"/>
      <c r="AP137" s="121"/>
      <c r="AQ137" s="602" t="s">
        <v>587</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580</v>
      </c>
      <c r="H138" s="606"/>
      <c r="I138" s="606"/>
      <c r="J138" s="606"/>
      <c r="K138" s="606"/>
      <c r="L138" s="606"/>
      <c r="M138" s="606"/>
      <c r="N138" s="606"/>
      <c r="O138" s="606"/>
      <c r="P138" s="606"/>
      <c r="Q138" s="606"/>
      <c r="R138" s="606"/>
      <c r="S138" s="606"/>
      <c r="T138" s="606"/>
      <c r="U138" s="606"/>
      <c r="V138" s="606"/>
      <c r="W138" s="606"/>
      <c r="X138" s="606"/>
      <c r="Y138" s="666" t="s">
        <v>578</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581</v>
      </c>
      <c r="Z139" s="659"/>
      <c r="AA139" s="660"/>
      <c r="AB139" s="661" t="s">
        <v>582</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413</v>
      </c>
      <c r="AF140" s="121"/>
      <c r="AG140" s="121"/>
      <c r="AH140" s="121"/>
      <c r="AI140" s="121" t="s">
        <v>565</v>
      </c>
      <c r="AJ140" s="121"/>
      <c r="AK140" s="121"/>
      <c r="AL140" s="121"/>
      <c r="AM140" s="121" t="s">
        <v>381</v>
      </c>
      <c r="AN140" s="121"/>
      <c r="AO140" s="121"/>
      <c r="AP140" s="121"/>
      <c r="AQ140" s="609" t="s">
        <v>170</v>
      </c>
      <c r="AR140" s="610"/>
      <c r="AS140" s="610"/>
      <c r="AT140" s="611"/>
      <c r="AU140" s="575" t="s">
        <v>124</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257</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570</v>
      </c>
      <c r="B147" s="356" t="s">
        <v>571</v>
      </c>
      <c r="C147" s="504"/>
      <c r="D147" s="504"/>
      <c r="E147" s="504"/>
      <c r="F147" s="357"/>
      <c r="G147" s="575" t="s">
        <v>572</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588</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413</v>
      </c>
      <c r="AF152" s="121"/>
      <c r="AG152" s="121"/>
      <c r="AH152" s="121"/>
      <c r="AI152" s="121" t="s">
        <v>565</v>
      </c>
      <c r="AJ152" s="121"/>
      <c r="AK152" s="121"/>
      <c r="AL152" s="121"/>
      <c r="AM152" s="121" t="s">
        <v>381</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413</v>
      </c>
      <c r="AF157" s="121"/>
      <c r="AG157" s="121"/>
      <c r="AH157" s="121"/>
      <c r="AI157" s="121" t="s">
        <v>565</v>
      </c>
      <c r="AJ157" s="121"/>
      <c r="AK157" s="121"/>
      <c r="AL157" s="121"/>
      <c r="AM157" s="121" t="s">
        <v>381</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413</v>
      </c>
      <c r="AF162" s="121"/>
      <c r="AG162" s="121"/>
      <c r="AH162" s="121"/>
      <c r="AI162" s="121" t="s">
        <v>565</v>
      </c>
      <c r="AJ162" s="121"/>
      <c r="AK162" s="121"/>
      <c r="AL162" s="121"/>
      <c r="AM162" s="121" t="s">
        <v>381</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576</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577</v>
      </c>
      <c r="B168" s="504"/>
      <c r="C168" s="504"/>
      <c r="D168" s="504"/>
      <c r="E168" s="504"/>
      <c r="F168" s="357"/>
      <c r="G168" s="690" t="s">
        <v>569</v>
      </c>
      <c r="H168" s="691"/>
      <c r="I168" s="691"/>
      <c r="J168" s="691"/>
      <c r="K168" s="691"/>
      <c r="L168" s="691"/>
      <c r="M168" s="691"/>
      <c r="N168" s="691"/>
      <c r="O168" s="691"/>
      <c r="P168" s="692" t="s">
        <v>568</v>
      </c>
      <c r="Q168" s="691"/>
      <c r="R168" s="691"/>
      <c r="S168" s="691"/>
      <c r="T168" s="691"/>
      <c r="U168" s="691"/>
      <c r="V168" s="691"/>
      <c r="W168" s="691"/>
      <c r="X168" s="693"/>
      <c r="Y168" s="694"/>
      <c r="Z168" s="695"/>
      <c r="AA168" s="696"/>
      <c r="AB168" s="697" t="s">
        <v>11</v>
      </c>
      <c r="AC168" s="697"/>
      <c r="AD168" s="697"/>
      <c r="AE168" s="121" t="s">
        <v>413</v>
      </c>
      <c r="AF168" s="121"/>
      <c r="AG168" s="121"/>
      <c r="AH168" s="121"/>
      <c r="AI168" s="121" t="s">
        <v>565</v>
      </c>
      <c r="AJ168" s="121"/>
      <c r="AK168" s="121"/>
      <c r="AL168" s="121"/>
      <c r="AM168" s="121" t="s">
        <v>381</v>
      </c>
      <c r="AN168" s="121"/>
      <c r="AO168" s="121"/>
      <c r="AP168" s="121"/>
      <c r="AQ168" s="679" t="s">
        <v>412</v>
      </c>
      <c r="AR168" s="680"/>
      <c r="AS168" s="680"/>
      <c r="AT168" s="681"/>
      <c r="AU168" s="679" t="s">
        <v>586</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578</v>
      </c>
      <c r="B171" s="412"/>
      <c r="C171" s="412"/>
      <c r="D171" s="412"/>
      <c r="E171" s="412"/>
      <c r="F171" s="594"/>
      <c r="G171" s="592" t="s">
        <v>579</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413</v>
      </c>
      <c r="AF171" s="121"/>
      <c r="AG171" s="121"/>
      <c r="AH171" s="121"/>
      <c r="AI171" s="121" t="s">
        <v>565</v>
      </c>
      <c r="AJ171" s="121"/>
      <c r="AK171" s="121"/>
      <c r="AL171" s="121"/>
      <c r="AM171" s="121" t="s">
        <v>381</v>
      </c>
      <c r="AN171" s="121"/>
      <c r="AO171" s="121"/>
      <c r="AP171" s="121"/>
      <c r="AQ171" s="602" t="s">
        <v>587</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580</v>
      </c>
      <c r="H172" s="606"/>
      <c r="I172" s="606"/>
      <c r="J172" s="606"/>
      <c r="K172" s="606"/>
      <c r="L172" s="606"/>
      <c r="M172" s="606"/>
      <c r="N172" s="606"/>
      <c r="O172" s="606"/>
      <c r="P172" s="606"/>
      <c r="Q172" s="606"/>
      <c r="R172" s="606"/>
      <c r="S172" s="606"/>
      <c r="T172" s="606"/>
      <c r="U172" s="606"/>
      <c r="V172" s="606"/>
      <c r="W172" s="606"/>
      <c r="X172" s="606"/>
      <c r="Y172" s="666" t="s">
        <v>578</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581</v>
      </c>
      <c r="Z173" s="659"/>
      <c r="AA173" s="660"/>
      <c r="AB173" s="661" t="s">
        <v>582</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413</v>
      </c>
      <c r="AF174" s="121"/>
      <c r="AG174" s="121"/>
      <c r="AH174" s="121"/>
      <c r="AI174" s="121" t="s">
        <v>565</v>
      </c>
      <c r="AJ174" s="121"/>
      <c r="AK174" s="121"/>
      <c r="AL174" s="121"/>
      <c r="AM174" s="121" t="s">
        <v>381</v>
      </c>
      <c r="AN174" s="121"/>
      <c r="AO174" s="121"/>
      <c r="AP174" s="121"/>
      <c r="AQ174" s="609" t="s">
        <v>170</v>
      </c>
      <c r="AR174" s="610"/>
      <c r="AS174" s="610"/>
      <c r="AT174" s="611"/>
      <c r="AU174" s="575" t="s">
        <v>124</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257</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570</v>
      </c>
      <c r="B181" s="356" t="s">
        <v>571</v>
      </c>
      <c r="C181" s="504"/>
      <c r="D181" s="504"/>
      <c r="E181" s="504"/>
      <c r="F181" s="357"/>
      <c r="G181" s="575" t="s">
        <v>572</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588</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413</v>
      </c>
      <c r="AF186" s="121"/>
      <c r="AG186" s="121"/>
      <c r="AH186" s="121"/>
      <c r="AI186" s="121" t="s">
        <v>565</v>
      </c>
      <c r="AJ186" s="121"/>
      <c r="AK186" s="121"/>
      <c r="AL186" s="121"/>
      <c r="AM186" s="121" t="s">
        <v>381</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413</v>
      </c>
      <c r="AF191" s="121"/>
      <c r="AG191" s="121"/>
      <c r="AH191" s="121"/>
      <c r="AI191" s="121" t="s">
        <v>565</v>
      </c>
      <c r="AJ191" s="121"/>
      <c r="AK191" s="121"/>
      <c r="AL191" s="121"/>
      <c r="AM191" s="121" t="s">
        <v>381</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413</v>
      </c>
      <c r="AF196" s="121"/>
      <c r="AG196" s="121"/>
      <c r="AH196" s="121"/>
      <c r="AI196" s="121" t="s">
        <v>565</v>
      </c>
      <c r="AJ196" s="121"/>
      <c r="AK196" s="121"/>
      <c r="AL196" s="121"/>
      <c r="AM196" s="121" t="s">
        <v>381</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413</v>
      </c>
      <c r="AF201" s="121"/>
      <c r="AG201" s="121"/>
      <c r="AH201" s="121"/>
      <c r="AI201" s="121" t="s">
        <v>565</v>
      </c>
      <c r="AJ201" s="121"/>
      <c r="AK201" s="121"/>
      <c r="AL201" s="121"/>
      <c r="AM201" s="121" t="s">
        <v>381</v>
      </c>
      <c r="AN201" s="121"/>
      <c r="AO201" s="121"/>
      <c r="AP201" s="121"/>
      <c r="AQ201" s="403" t="s">
        <v>170</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247</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247</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248</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246</v>
      </c>
      <c r="X206" s="463"/>
      <c r="Y206" s="468" t="s">
        <v>12</v>
      </c>
      <c r="Z206" s="468"/>
      <c r="AA206" s="469"/>
      <c r="AB206" s="477" t="s">
        <v>247</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247</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248</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413</v>
      </c>
      <c r="AF209" s="120"/>
      <c r="AG209" s="120"/>
      <c r="AH209" s="120"/>
      <c r="AI209" s="121" t="s">
        <v>565</v>
      </c>
      <c r="AJ209" s="121"/>
      <c r="AK209" s="121"/>
      <c r="AL209" s="121"/>
      <c r="AM209" s="121" t="s">
        <v>381</v>
      </c>
      <c r="AN209" s="121"/>
      <c r="AO209" s="121"/>
      <c r="AP209" s="121"/>
      <c r="AQ209" s="403" t="s">
        <v>170</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260</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hidden="1" customHeight="1" thickBot="1" x14ac:dyDescent="0.2">
      <c r="A215" s="431" t="s">
        <v>573</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280</v>
      </c>
      <c r="B216" s="370"/>
      <c r="C216" s="372" t="s">
        <v>174</v>
      </c>
      <c r="D216" s="370"/>
      <c r="E216" s="373" t="s">
        <v>190</v>
      </c>
      <c r="F216" s="374"/>
      <c r="G216" s="375" t="s">
        <v>612</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613</v>
      </c>
      <c r="H217" s="237"/>
      <c r="I217" s="237"/>
      <c r="J217" s="237"/>
      <c r="K217" s="237"/>
      <c r="L217" s="237"/>
      <c r="M217" s="237"/>
      <c r="N217" s="237"/>
      <c r="O217" s="237"/>
      <c r="P217" s="237"/>
      <c r="Q217" s="237"/>
      <c r="R217" s="237"/>
      <c r="S217" s="237"/>
      <c r="T217" s="237"/>
      <c r="U217" s="237"/>
      <c r="V217" s="379"/>
      <c r="W217" s="382" t="s">
        <v>583</v>
      </c>
      <c r="X217" s="383"/>
      <c r="Y217" s="383"/>
      <c r="Z217" s="383"/>
      <c r="AA217" s="384"/>
      <c r="AB217" s="385" t="s">
        <v>614</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584</v>
      </c>
      <c r="X218" s="389"/>
      <c r="Y218" s="389"/>
      <c r="Z218" s="389"/>
      <c r="AA218" s="390"/>
      <c r="AB218" s="385" t="s">
        <v>615</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591</v>
      </c>
      <c r="D219" s="351"/>
      <c r="E219" s="354" t="s">
        <v>276</v>
      </c>
      <c r="F219" s="355"/>
      <c r="G219" s="360" t="s">
        <v>177</v>
      </c>
      <c r="H219" s="361"/>
      <c r="I219" s="361"/>
      <c r="J219" s="362" t="s">
        <v>619</v>
      </c>
      <c r="K219" s="363"/>
      <c r="L219" s="363"/>
      <c r="M219" s="363"/>
      <c r="N219" s="363"/>
      <c r="O219" s="363"/>
      <c r="P219" s="363"/>
      <c r="Q219" s="363"/>
      <c r="R219" s="363"/>
      <c r="S219" s="363"/>
      <c r="T219" s="364"/>
      <c r="U219" s="365" t="s">
        <v>620</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592</v>
      </c>
      <c r="H220" s="361"/>
      <c r="I220" s="361"/>
      <c r="J220" s="361"/>
      <c r="K220" s="361"/>
      <c r="L220" s="361"/>
      <c r="M220" s="361"/>
      <c r="N220" s="361"/>
      <c r="O220" s="361"/>
      <c r="P220" s="361"/>
      <c r="Q220" s="361"/>
      <c r="R220" s="361"/>
      <c r="S220" s="361"/>
      <c r="T220" s="361"/>
      <c r="U220" s="367" t="s">
        <v>620</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584</v>
      </c>
      <c r="H221" s="361"/>
      <c r="I221" s="361"/>
      <c r="J221" s="361"/>
      <c r="K221" s="361"/>
      <c r="L221" s="361"/>
      <c r="M221" s="361"/>
      <c r="N221" s="361"/>
      <c r="O221" s="361"/>
      <c r="P221" s="361"/>
      <c r="Q221" s="361"/>
      <c r="R221" s="361"/>
      <c r="S221" s="361"/>
      <c r="T221" s="361"/>
      <c r="U221" s="368" t="s">
        <v>620</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7" t="s">
        <v>43</v>
      </c>
      <c r="B222" s="318"/>
      <c r="C222" s="318"/>
      <c r="D222" s="318"/>
      <c r="E222" s="318"/>
      <c r="F222" s="318"/>
      <c r="G222" s="318"/>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row>
    <row r="223" spans="1:51" ht="27" customHeight="1" x14ac:dyDescent="0.15">
      <c r="A223" s="5"/>
      <c r="B223" s="6"/>
      <c r="C223" s="320" t="s">
        <v>29</v>
      </c>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2"/>
      <c r="AD223" s="321" t="s">
        <v>32</v>
      </c>
      <c r="AE223" s="321"/>
      <c r="AF223" s="321"/>
      <c r="AG223" s="323" t="s">
        <v>28</v>
      </c>
      <c r="AH223" s="321"/>
      <c r="AI223" s="321"/>
      <c r="AJ223" s="321"/>
      <c r="AK223" s="321"/>
      <c r="AL223" s="321"/>
      <c r="AM223" s="321"/>
      <c r="AN223" s="321"/>
      <c r="AO223" s="321"/>
      <c r="AP223" s="321"/>
      <c r="AQ223" s="321"/>
      <c r="AR223" s="321"/>
      <c r="AS223" s="321"/>
      <c r="AT223" s="321"/>
      <c r="AU223" s="321"/>
      <c r="AV223" s="321"/>
      <c r="AW223" s="321"/>
      <c r="AX223" s="324"/>
    </row>
    <row r="224" spans="1:51" ht="27" customHeight="1" x14ac:dyDescent="0.15">
      <c r="A224" s="325" t="s">
        <v>129</v>
      </c>
      <c r="B224" s="326"/>
      <c r="C224" s="331" t="s">
        <v>130</v>
      </c>
      <c r="D224" s="332"/>
      <c r="E224" s="332"/>
      <c r="F224" s="332"/>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3"/>
      <c r="AD224" s="334" t="s">
        <v>616</v>
      </c>
      <c r="AE224" s="335"/>
      <c r="AF224" s="335"/>
      <c r="AG224" s="299" t="s">
        <v>627</v>
      </c>
      <c r="AH224" s="300"/>
      <c r="AI224" s="300"/>
      <c r="AJ224" s="300"/>
      <c r="AK224" s="300"/>
      <c r="AL224" s="300"/>
      <c r="AM224" s="300"/>
      <c r="AN224" s="300"/>
      <c r="AO224" s="300"/>
      <c r="AP224" s="300"/>
      <c r="AQ224" s="300"/>
      <c r="AR224" s="300"/>
      <c r="AS224" s="300"/>
      <c r="AT224" s="300"/>
      <c r="AU224" s="300"/>
      <c r="AV224" s="300"/>
      <c r="AW224" s="300"/>
      <c r="AX224" s="301"/>
    </row>
    <row r="225" spans="1:50" ht="27" customHeight="1" x14ac:dyDescent="0.15">
      <c r="A225" s="327"/>
      <c r="B225" s="328"/>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616</v>
      </c>
      <c r="AE225" s="220"/>
      <c r="AF225" s="220"/>
      <c r="AG225" s="299" t="s">
        <v>627</v>
      </c>
      <c r="AH225" s="300"/>
      <c r="AI225" s="300"/>
      <c r="AJ225" s="300"/>
      <c r="AK225" s="300"/>
      <c r="AL225" s="300"/>
      <c r="AM225" s="300"/>
      <c r="AN225" s="300"/>
      <c r="AO225" s="300"/>
      <c r="AP225" s="300"/>
      <c r="AQ225" s="300"/>
      <c r="AR225" s="300"/>
      <c r="AS225" s="300"/>
      <c r="AT225" s="300"/>
      <c r="AU225" s="300"/>
      <c r="AV225" s="300"/>
      <c r="AW225" s="300"/>
      <c r="AX225" s="301"/>
    </row>
    <row r="226" spans="1:50" ht="27" customHeight="1" x14ac:dyDescent="0.15">
      <c r="A226" s="329"/>
      <c r="B226" s="330"/>
      <c r="C226" s="302" t="s">
        <v>131</v>
      </c>
      <c r="D226" s="303"/>
      <c r="E226" s="303"/>
      <c r="F226" s="303"/>
      <c r="G226" s="303"/>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4"/>
      <c r="AD226" s="281" t="s">
        <v>616</v>
      </c>
      <c r="AE226" s="282"/>
      <c r="AF226" s="282"/>
      <c r="AG226" s="299" t="s">
        <v>627</v>
      </c>
      <c r="AH226" s="300"/>
      <c r="AI226" s="300"/>
      <c r="AJ226" s="300"/>
      <c r="AK226" s="300"/>
      <c r="AL226" s="300"/>
      <c r="AM226" s="300"/>
      <c r="AN226" s="300"/>
      <c r="AO226" s="300"/>
      <c r="AP226" s="300"/>
      <c r="AQ226" s="300"/>
      <c r="AR226" s="300"/>
      <c r="AS226" s="300"/>
      <c r="AT226" s="300"/>
      <c r="AU226" s="300"/>
      <c r="AV226" s="300"/>
      <c r="AW226" s="300"/>
      <c r="AX226" s="301"/>
    </row>
    <row r="227" spans="1:50" ht="27" customHeight="1" x14ac:dyDescent="0.15">
      <c r="A227" s="249" t="s">
        <v>35</v>
      </c>
      <c r="B227" s="305"/>
      <c r="C227" s="307" t="s">
        <v>37</v>
      </c>
      <c r="D227" s="232"/>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9"/>
      <c r="AD227" s="233" t="s">
        <v>618</v>
      </c>
      <c r="AE227" s="234"/>
      <c r="AF227" s="234"/>
      <c r="AG227" s="236" t="s">
        <v>625</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6"/>
      <c r="C228" s="310"/>
      <c r="D228" s="311"/>
      <c r="E228" s="314" t="s">
        <v>258</v>
      </c>
      <c r="F228" s="315"/>
      <c r="G228" s="315"/>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6"/>
      <c r="AD228" s="219"/>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6"/>
      <c r="C229" s="312"/>
      <c r="D229" s="313"/>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618</v>
      </c>
      <c r="AE230" s="259"/>
      <c r="AF230" s="259"/>
      <c r="AG230" s="261" t="s">
        <v>625</v>
      </c>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618</v>
      </c>
      <c r="AE231" s="220"/>
      <c r="AF231" s="220"/>
      <c r="AG231" s="269" t="s">
        <v>625</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618</v>
      </c>
      <c r="AE232" s="220"/>
      <c r="AF232" s="220"/>
      <c r="AG232" s="269" t="s">
        <v>625</v>
      </c>
      <c r="AH232" s="270"/>
      <c r="AI232" s="270"/>
      <c r="AJ232" s="270"/>
      <c r="AK232" s="270"/>
      <c r="AL232" s="270"/>
      <c r="AM232" s="270"/>
      <c r="AN232" s="270"/>
      <c r="AO232" s="270"/>
      <c r="AP232" s="270"/>
      <c r="AQ232" s="270"/>
      <c r="AR232" s="270"/>
      <c r="AS232" s="270"/>
      <c r="AT232" s="270"/>
      <c r="AU232" s="270"/>
      <c r="AV232" s="270"/>
      <c r="AW232" s="270"/>
      <c r="AX232" s="271"/>
    </row>
    <row r="233" spans="1:50" ht="26.2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618</v>
      </c>
      <c r="AE233" s="220"/>
      <c r="AF233" s="220"/>
      <c r="AG233" s="269" t="s">
        <v>625</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618</v>
      </c>
      <c r="AE234" s="282"/>
      <c r="AF234" s="282"/>
      <c r="AG234" s="283" t="s">
        <v>625</v>
      </c>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618</v>
      </c>
      <c r="AE235" s="220"/>
      <c r="AF235" s="291"/>
      <c r="AG235" s="269" t="s">
        <v>625</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618</v>
      </c>
      <c r="AE236" s="345"/>
      <c r="AF236" s="346"/>
      <c r="AG236" s="347" t="s">
        <v>625</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618</v>
      </c>
      <c r="AE237" s="259"/>
      <c r="AF237" s="260"/>
      <c r="AG237" s="261" t="s">
        <v>625</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618</v>
      </c>
      <c r="AE238" s="268"/>
      <c r="AF238" s="268"/>
      <c r="AG238" s="269" t="s">
        <v>625</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618</v>
      </c>
      <c r="AE239" s="220"/>
      <c r="AF239" s="220"/>
      <c r="AG239" s="269" t="s">
        <v>625</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618</v>
      </c>
      <c r="AE240" s="220"/>
      <c r="AF240" s="220"/>
      <c r="AG240" s="221" t="s">
        <v>625</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618</v>
      </c>
      <c r="AE241" s="234"/>
      <c r="AF241" s="235"/>
      <c r="AG241" s="236" t="s">
        <v>625</v>
      </c>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x14ac:dyDescent="0.15">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274</v>
      </c>
      <c r="B251" s="215"/>
      <c r="C251" s="215"/>
      <c r="D251" s="216"/>
      <c r="E251" s="191"/>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273</v>
      </c>
      <c r="B252" s="120"/>
      <c r="C252" s="120"/>
      <c r="D252" s="120"/>
      <c r="E252" s="191"/>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272</v>
      </c>
      <c r="B253" s="120"/>
      <c r="C253" s="120"/>
      <c r="D253" s="120"/>
      <c r="E253" s="191"/>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271</v>
      </c>
      <c r="B254" s="120"/>
      <c r="C254" s="120"/>
      <c r="D254" s="120"/>
      <c r="E254" s="191"/>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270</v>
      </c>
      <c r="B255" s="120"/>
      <c r="C255" s="120"/>
      <c r="D255" s="120"/>
      <c r="E255" s="191"/>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269</v>
      </c>
      <c r="B256" s="120"/>
      <c r="C256" s="120"/>
      <c r="D256" s="120"/>
      <c r="E256" s="191"/>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268</v>
      </c>
      <c r="B257" s="120"/>
      <c r="C257" s="120"/>
      <c r="D257" s="120"/>
      <c r="E257" s="191"/>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267</v>
      </c>
      <c r="B258" s="120"/>
      <c r="C258" s="120"/>
      <c r="D258" s="120"/>
      <c r="E258" s="191"/>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413</v>
      </c>
      <c r="B259" s="120"/>
      <c r="C259" s="120"/>
      <c r="D259" s="120"/>
      <c r="E259" s="190"/>
      <c r="F259" s="171"/>
      <c r="G259" s="171"/>
      <c r="H259" s="77" t="str">
        <f>IF(E259="","","-")</f>
        <v/>
      </c>
      <c r="I259" s="171"/>
      <c r="J259" s="171"/>
      <c r="K259" s="77" t="str">
        <f>IF(I259="","","-")</f>
        <v/>
      </c>
      <c r="L259" s="173"/>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589</v>
      </c>
      <c r="B260" s="120"/>
      <c r="C260" s="120"/>
      <c r="D260" s="120"/>
      <c r="E260" s="190"/>
      <c r="F260" s="171"/>
      <c r="G260" s="171"/>
      <c r="H260" s="77"/>
      <c r="I260" s="171"/>
      <c r="J260" s="171"/>
      <c r="K260" s="77"/>
      <c r="L260" s="173"/>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381</v>
      </c>
      <c r="B261" s="120"/>
      <c r="C261" s="120"/>
      <c r="D261" s="120"/>
      <c r="E261" s="186"/>
      <c r="F261" s="172"/>
      <c r="G261" s="171"/>
      <c r="H261" s="171"/>
      <c r="I261" s="171"/>
      <c r="J261" s="172"/>
      <c r="K261" s="172"/>
      <c r="L261" s="173"/>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7.7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7.75" hidden="1"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7.7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hidden="1"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7.75"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7.75" hidden="1"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3.75"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263</v>
      </c>
      <c r="B301" s="181"/>
      <c r="C301" s="181"/>
      <c r="D301" s="181"/>
      <c r="E301" s="181"/>
      <c r="F301" s="182"/>
      <c r="G301" s="159" t="s">
        <v>239</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t="s">
        <v>603</v>
      </c>
      <c r="H303" s="150"/>
      <c r="I303" s="150"/>
      <c r="J303" s="150"/>
      <c r="K303" s="151"/>
      <c r="L303" s="152" t="s">
        <v>603</v>
      </c>
      <c r="M303" s="153"/>
      <c r="N303" s="153"/>
      <c r="O303" s="153"/>
      <c r="P303" s="153"/>
      <c r="Q303" s="153"/>
      <c r="R303" s="153"/>
      <c r="S303" s="153"/>
      <c r="T303" s="153"/>
      <c r="U303" s="153"/>
      <c r="V303" s="153"/>
      <c r="W303" s="153"/>
      <c r="X303" s="154"/>
      <c r="Y303" s="155" t="s">
        <v>603</v>
      </c>
      <c r="Z303" s="156"/>
      <c r="AA303" s="156"/>
      <c r="AB303" s="157"/>
      <c r="AC303" s="149" t="s">
        <v>603</v>
      </c>
      <c r="AD303" s="150"/>
      <c r="AE303" s="150"/>
      <c r="AF303" s="150"/>
      <c r="AG303" s="151"/>
      <c r="AH303" s="152" t="s">
        <v>603</v>
      </c>
      <c r="AI303" s="153"/>
      <c r="AJ303" s="153"/>
      <c r="AK303" s="153"/>
      <c r="AL303" s="153"/>
      <c r="AM303" s="153"/>
      <c r="AN303" s="153"/>
      <c r="AO303" s="153"/>
      <c r="AP303" s="153"/>
      <c r="AQ303" s="153"/>
      <c r="AR303" s="153"/>
      <c r="AS303" s="153"/>
      <c r="AT303" s="154"/>
      <c r="AU303" s="155" t="s">
        <v>603</v>
      </c>
      <c r="AV303" s="156"/>
      <c r="AW303" s="156"/>
      <c r="AX303" s="158"/>
    </row>
    <row r="304" spans="1:50" ht="24.75"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0</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10.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10.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5" t="s">
        <v>631</v>
      </c>
      <c r="D359" s="114"/>
      <c r="E359" s="114"/>
      <c r="F359" s="114"/>
      <c r="G359" s="114"/>
      <c r="H359" s="114"/>
      <c r="I359" s="114"/>
      <c r="J359" s="98"/>
      <c r="K359" s="99"/>
      <c r="L359" s="99"/>
      <c r="M359" s="99"/>
      <c r="N359" s="99"/>
      <c r="O359" s="99"/>
      <c r="P359" s="100"/>
      <c r="Q359" s="100"/>
      <c r="R359" s="100"/>
      <c r="S359" s="100"/>
      <c r="T359" s="100"/>
      <c r="U359" s="100"/>
      <c r="V359" s="100"/>
      <c r="W359" s="100"/>
      <c r="X359" s="100"/>
      <c r="Y359" s="101"/>
      <c r="Z359" s="102"/>
      <c r="AA359" s="102"/>
      <c r="AB359" s="103"/>
      <c r="AC359" s="84"/>
      <c r="AD359" s="85"/>
      <c r="AE359" s="85"/>
      <c r="AF359" s="85"/>
      <c r="AG359" s="85"/>
      <c r="AH359" s="117"/>
      <c r="AI359" s="118"/>
      <c r="AJ359" s="118"/>
      <c r="AK359" s="118"/>
      <c r="AL359" s="88"/>
      <c r="AM359" s="89"/>
      <c r="AN359" s="89"/>
      <c r="AO359" s="90"/>
      <c r="AP359" s="91"/>
      <c r="AQ359" s="91"/>
      <c r="AR359" s="91"/>
      <c r="AS359" s="91"/>
      <c r="AT359" s="91"/>
      <c r="AU359" s="91"/>
      <c r="AV359" s="91"/>
      <c r="AW359" s="91"/>
      <c r="AX359" s="91"/>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104" t="s">
        <v>631</v>
      </c>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5"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K6" sqref="K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616</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616</v>
      </c>
      <c r="R3" s="13" t="str">
        <f t="shared" ref="R3:R8" si="3">IF(Q3="","",P3)</f>
        <v>委託・請負</v>
      </c>
      <c r="S3" s="13" t="str">
        <f t="shared" ref="S3:S8" si="4">IF(R3="",S2,IF(S2&lt;&gt;"",CONCATENATE(S2,"、",R3),R3))</f>
        <v>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委託・請負</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616</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2022-11-14T07:27:15Z</cp:lastPrinted>
  <dcterms:created xsi:type="dcterms:W3CDTF">2012-03-13T00:50:25Z</dcterms:created>
  <dcterms:modified xsi:type="dcterms:W3CDTF">2022-11-28T09:15:21Z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