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2.レビューシート　補正事業作成\07_            _【提出】各局より（レビューシート）\運輸\気象庁　　　　　（印刷〇、チェック〇）\"/>
    </mc:Choice>
  </mc:AlternateContent>
  <bookViews>
    <workbookView xWindow="0" yWindow="0" windowWidth="28800" windowHeight="12210"/>
  </bookViews>
  <sheets>
    <sheet name="補正予算レビューシート" sheetId="13" r:id="rId1"/>
    <sheet name="入力規則等" sheetId="4" r:id="rId2"/>
  </sheets>
  <definedNames>
    <definedName name="_xlnm.Print_Area" localSheetId="0">補正予算レビューシート!$A$1:$AY$653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K14" i="13" l="1"/>
  <c r="P30" i="13"/>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4" i="13"/>
  <c r="AY556" i="13" s="1"/>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158" i="13" l="1"/>
  <c r="AY202"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<sst xmlns="http://schemas.openxmlformats.org/spreadsheetml/2006/main" count="1538" uniqueCount="731">
  <si>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</si>
  <si>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</si>
  <si>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</si>
  <si>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</si>
  <si>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</si>
  <si>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</si>
  <si>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</si>
  <si>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</si>
  <si>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</si>
  <si>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</si>
  <si>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</si>
  <si>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</si>
  <si>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</si>
  <si>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</si>
  <si>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</si>
  <si>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</si>
  <si>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</si>
  <si>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</si>
  <si>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</si>
  <si>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</si>
  <si>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</si>
  <si>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</si>
  <si>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</si>
  <si>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</si>
  <si>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</si>
  <si>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</si>
  <si>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</si>
  <si>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</si>
  <si>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</si>
  <si>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</si>
  <si>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</si>
  <si>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</si>
  <si>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</si>
  <si>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</si>
  <si>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</si>
  <si>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</si>
  <si>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</si>
  <si>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</si>
  <si>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</si>
  <si>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</si>
  <si>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</si>
  <si>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</si>
  <si>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</si>
  <si>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</si>
  <si>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</si>
  <si>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</si>
  <si>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</si>
  <si>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</si>
  <si>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</si>
  <si>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</si>
  <si>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</si>
  <si>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</si>
  <si>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</si>
  <si>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</si>
  <si>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</si>
  <si>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</si>
  <si>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</si>
  <si>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</si>
  <si>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</si>
  <si>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</si>
  <si>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</si>
  <si>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</si>
  <si>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</si>
  <si>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</si>
  <si>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</si>
  <si>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</si>
  <si>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</si>
  <si>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</si>
  <si>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</si>
  <si>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</si>
  <si>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</si>
  <si>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</si>
  <si>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</si>
  <si>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</si>
  <si>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</si>
  <si>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</si>
  <si>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</si>
  <si>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</si>
  <si>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</si>
  <si>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</si>
  <si>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</si>
  <si>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</si>
  <si>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</si>
  <si>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</si>
  <si>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</si>
  <si>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</si>
  <si>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</si>
  <si>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</si>
  <si>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</si>
  <si>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</si>
  <si>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</si>
  <si>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</si>
  <si>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</si>
  <si>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</si>
  <si>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</si>
  <si>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</si>
  <si>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</si>
  <si>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</si>
  <si>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</si>
  <si>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</si>
  <si>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</si>
  <si>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</si>
  <si>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</si>
  <si>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</si>
  <si>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</si>
  <si>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</si>
  <si>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</si>
  <si>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</si>
  <si>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</si>
  <si>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</si>
  <si>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</si>
  <si>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</si>
  <si>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</si>
  <si>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</si>
  <si>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</si>
  <si>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</si>
  <si>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</si>
  <si>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</si>
  <si>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</si>
  <si>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</si>
  <si>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</si>
  <si>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</si>
  <si>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</si>
  <si>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</si>
  <si>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</si>
  <si>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</si>
  <si>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</si>
  <si>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</si>
  <si>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</si>
  <si>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</si>
  <si>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</si>
  <si>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</si>
  <si>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</si>
  <si>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</si>
  <si>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</si>
  <si>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</si>
  <si>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</si>
  <si>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</si>
  <si>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</si>
  <si>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</si>
  <si>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</si>
  <si>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</si>
  <si>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</si>
  <si>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</si>
  <si>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</si>
  <si>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</si>
  <si>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</si>
  <si>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</si>
  <si>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</si>
  <si>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</si>
  <si>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</si>
  <si>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</si>
  <si>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</si>
  <si>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</si>
  <si>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</si>
  <si>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</si>
  <si>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</si>
  <si>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</si>
  <si>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</si>
  <si>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</si>
  <si>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</si>
  <si>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</si>
  <si>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</si>
  <si>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</si>
  <si>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</si>
  <si>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</si>
  <si>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</si>
  <si>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</si>
  <si>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</si>
  <si>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</si>
  <si>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</si>
  <si>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</si>
  <si>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</si>
  <si>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</si>
  <si>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</si>
  <si>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</si>
  <si>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</si>
  <si>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</si>
  <si>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</si>
  <si>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</si>
  <si>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</si>
  <si>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</si>
  <si>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</si>
  <si>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</si>
  <si>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</si>
  <si>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</si>
  <si>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</si>
  <si>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</si>
  <si>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</si>
  <si>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</si>
  <si>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</si>
  <si>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</si>
  <si>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</si>
  <si>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</si>
  <si>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</si>
  <si>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</si>
  <si>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</si>
  <si>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</si>
  <si>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</si>
  <si>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</si>
  <si>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</si>
  <si>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</si>
  <si>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</si>
  <si>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</si>
  <si>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</si>
  <si>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</si>
  <si>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</si>
  <si>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</si>
  <si>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</si>
  <si>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</si>
  <si>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</si>
  <si>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</si>
  <si>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</si>
  <si>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</si>
  <si>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</si>
  <si>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</si>
  <si>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</si>
  <si>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</si>
  <si>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</si>
  <si>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</si>
  <si>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</si>
  <si>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</si>
  <si>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</si>
  <si>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</si>
  <si>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</si>
  <si>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</si>
  <si>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</si>
  <si>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</si>
  <si>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</si>
  <si>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</si>
  <si>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</si>
  <si>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</si>
  <si>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</si>
  <si>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</si>
  <si>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</si>
  <si>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</si>
  <si>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</si>
  <si>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</si>
  <si>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</si>
  <si>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</si>
  <si>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</si>
  <si>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</si>
  <si>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</si>
  <si>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</si>
  <si>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</si>
  <si>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</si>
  <si>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</si>
  <si>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</si>
  <si>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</si>
  <si>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</si>
  <si>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</si>
  <si>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</si>
  <si>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</si>
  <si>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</si>
  <si>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</si>
  <si>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</si>
  <si>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</si>
  <si>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</si>
  <si>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</si>
  <si>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</si>
  <si>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</si>
  <si>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</si>
  <si>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</si>
  <si>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</si>
  <si>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</si>
  <si>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</si>
  <si>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</si>
  <si>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</si>
  <si>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</si>
  <si>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</si>
  <si>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</si>
  <si>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</si>
  <si>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</si>
  <si>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</si>
  <si>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</si>
  <si>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</si>
  <si>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</si>
  <si>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</si>
  <si>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</si>
  <si>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</si>
  <si>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</si>
  <si>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</si>
  <si>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</si>
  <si>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</si>
  <si>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</si>
  <si>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</si>
  <si>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</si>
  <si>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</si>
  <si>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</si>
  <si>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</si>
  <si>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</si>
  <si>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</si>
  <si>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</si>
  <si>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</si>
  <si>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</si>
  <si>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</si>
  <si>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</si>
  <si>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</si>
  <si>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</si>
  <si>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</si>
  <si>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</si>
  <si>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</si>
  <si>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</si>
  <si>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</si>
  <si>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</si>
  <si>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</si>
  <si>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</si>
  <si>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</si>
  <si>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</si>
  <si>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</si>
  <si>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</si>
  <si>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</si>
  <si>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</si>
  <si>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</si>
  <si>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</si>
  <si>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</si>
  <si>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</si>
  <si>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</si>
  <si>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</si>
  <si>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</si>
  <si>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</si>
  <si>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</si>
  <si>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</si>
  <si>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</si>
  <si>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</si>
  <si>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</si>
  <si>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</si>
  <si>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</si>
  <si>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</si>
  <si>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</si>
  <si>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</si>
  <si>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</si>
  <si>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</si>
  <si>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</si>
  <si>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</si>
  <si>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</si>
  <si>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</si>
  <si>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</si>
  <si>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</si>
  <si>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</si>
  <si>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</si>
  <si>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</si>
  <si>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</si>
  <si>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</si>
  <si>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</si>
  <si>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</si>
  <si>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</si>
  <si>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</si>
  <si>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</si>
  <si>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</si>
  <si>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</si>
  <si>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</si>
  <si>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</si>
  <si>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</si>
  <si>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</si>
  <si>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</si>
  <si>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</si>
  <si>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</si>
  <si>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</si>
  <si>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</si>
  <si>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</si>
  <si>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</si>
  <si>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</si>
  <si>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</si>
  <si>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</si>
  <si>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</si>
  <si>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</si>
  <si>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</si>
  <si>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</si>
  <si>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</si>
  <si>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</si>
  <si>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</si>
  <si>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</si>
  <si>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</si>
  <si>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</si>
  <si>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</si>
  <si>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</si>
  <si>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</si>
  <si>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</si>
  <si>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</si>
  <si>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</si>
  <si>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</si>
  <si>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</si>
  <si>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</si>
  <si>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</si>
  <si>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</si>
  <si>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</si>
  <si>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</si>
  <si>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</si>
  <si>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</si>
  <si>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</si>
  <si>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</si>
  <si>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</si>
  <si>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</si>
  <si>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</si>
  <si>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</si>
  <si>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</si>
  <si>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</si>
  <si>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</si>
  <si>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</si>
  <si>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</si>
  <si>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</si>
  <si>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</si>
  <si>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</si>
  <si>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</si>
  <si>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</si>
  <si>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</si>
  <si>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</si>
  <si>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</si>
  <si>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</si>
  <si>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</si>
  <si>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</si>
  <si>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</si>
  <si>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</si>
  <si>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</si>
  <si>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</si>
  <si>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</si>
  <si>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</si>
  <si>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</si>
  <si>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</si>
  <si>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</si>
  <si>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</si>
  <si>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</si>
  <si>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</si>
  <si>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</si>
  <si>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</si>
  <si>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</si>
  <si>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</si>
  <si>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</si>
  <si>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</si>
  <si>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</si>
  <si>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</si>
  <si>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</si>
  <si>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</si>
  <si>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</si>
  <si>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</si>
  <si>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</si>
  <si>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</si>
  <si>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</si>
  <si>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</si>
  <si>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</si>
  <si>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</si>
  <si>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</si>
  <si>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</si>
  <si>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</si>
  <si>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</si>
  <si>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</si>
  <si>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</si>
  <si>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</si>
  <si>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</si>
  <si>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</si>
  <si>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</si>
  <si>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</si>
  <si>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</si>
  <si>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</si>
  <si>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</si>
  <si>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</si>
  <si>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</si>
  <si>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</si>
  <si>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</si>
  <si>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</si>
  <si>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</si>
  <si>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</si>
  <si>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</si>
  <si>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</si>
  <si>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</si>
  <si>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</si>
  <si>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</si>
  <si>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</si>
  <si>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</si>
  <si>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</si>
  <si>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</si>
  <si>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</si>
  <si>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</si>
  <si>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</si>
  <si>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</si>
  <si>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</si>
  <si>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</si>
  <si>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</si>
  <si>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</si>
  <si>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</si>
  <si>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</si>
  <si>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</si>
  <si>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</si>
  <si>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</si>
  <si>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</si>
  <si>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</si>
  <si>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</si>
  <si>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</si>
  <si>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</si>
  <si>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</si>
  <si>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</si>
  <si>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</si>
  <si>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</si>
  <si>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</si>
  <si>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</si>
  <si>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</si>
  <si>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</si>
  <si>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</si>
  <si>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</si>
  <si>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</si>
  <si>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</si>
  <si>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</si>
  <si>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</si>
  <si>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</si>
  <si>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</si>
  <si>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</si>
  <si>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</si>
  <si>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</si>
  <si>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</si>
  <si>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</si>
  <si>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</si>
  <si>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</si>
  <si>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</si>
  <si>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</si>
  <si>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</si>
  <si>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</si>
  <si>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</si>
  <si>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</si>
  <si>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</si>
  <si>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</si>
  <si>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</si>
  <si>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</si>
  <si>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</si>
  <si>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</si>
  <si>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</si>
  <si>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</si>
  <si>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</si>
  <si>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</si>
  <si>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</si>
  <si>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</si>
  <si>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</si>
  <si>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</si>
  <si>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</si>
  <si>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</si>
  <si>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</si>
  <si>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</si>
  <si>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</si>
  <si>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</si>
  <si>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</si>
  <si>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</si>
  <si>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</si>
  <si>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</si>
  <si>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</si>
  <si>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</si>
  <si>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</si>
  <si>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</si>
  <si>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</si>
  <si>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</si>
  <si>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</si>
  <si>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</si>
  <si>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</si>
  <si>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</si>
  <si>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</si>
  <si>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</si>
  <si>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</si>
  <si>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</si>
  <si>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</si>
  <si>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</si>
  <si>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</si>
  <si>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</si>
  <si>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</si>
  <si>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</si>
  <si>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</si>
  <si>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</si>
  <si>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</si>
  <si>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</si>
  <si>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</si>
  <si>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</si>
  <si>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</si>
  <si>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</si>
  <si>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</si>
  <si>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</si>
  <si>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</si>
  <si>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</si>
  <si>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</si>
  <si>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</si>
  <si>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</si>
  <si>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</si>
  <si>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</si>
  <si>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</si>
  <si>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</si>
  <si>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</si>
  <si>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</si>
  <si>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</si>
  <si>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</si>
  <si>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</si>
  <si>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</si>
  <si>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</si>
  <si>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</si>
  <si>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</si>
  <si>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</si>
  <si>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</si>
  <si>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</si>
  <si>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</si>
  <si>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</si>
  <si>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</si>
  <si>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</si>
  <si>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</si>
  <si>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国交</t>
  </si>
  <si>
    <t>国土交通省</t>
  </si>
  <si>
    <t>気象研究所</t>
    <phoneticPr fontId="5"/>
  </si>
  <si>
    <t>気象庁気象研究所</t>
    <phoneticPr fontId="5"/>
  </si>
  <si>
    <t>企画室</t>
    <phoneticPr fontId="5"/>
  </si>
  <si>
    <t>室長　牛田　信吾</t>
    <phoneticPr fontId="5"/>
  </si>
  <si>
    <t>昭和31年度</t>
    <rPh sb="0" eb="2">
      <t>ショウワ</t>
    </rPh>
    <rPh sb="4" eb="5">
      <t>ネン</t>
    </rPh>
    <rPh sb="5" eb="6">
      <t>ド</t>
    </rPh>
    <phoneticPr fontId="5"/>
  </si>
  <si>
    <t>終了予定なし</t>
    <rPh sb="0" eb="2">
      <t>シュウリョウ</t>
    </rPh>
    <rPh sb="2" eb="4">
      <t>ヨテイ</t>
    </rPh>
    <phoneticPr fontId="5"/>
  </si>
  <si>
    <t>○</t>
  </si>
  <si>
    <t>気象業務法（第3条、第36条）　災害対策基本法（第3条、第8条）　科学技術基本法（第14条、第16条等）　大規模地震対策特別措置法（第33条）　地震防災対策特別措置法（第13条） 活動火山対策特別措置法(第30条)　海洋基本法（第23条）　環境基本法（第30条、第33条） 気候変動適応法（第16条）</t>
    <phoneticPr fontId="5"/>
  </si>
  <si>
    <t>国土交通省技術基本計画　防災基本計画　科学技術基本計画　災害の軽減に貢献するための地震火山観測研究計画の推進について　地震調査研究の推進について（第3期）　海洋基本計画　環境基本計画　地球観測の推進戦略　気候変動適応計画</t>
    <phoneticPr fontId="5"/>
  </si>
  <si>
    <t>気象庁が国民に提供する各種情報の精度向上や迅速化等気象業務の高度化を図るため、自然現象の解明・予測等気象業務に関する実用的技術の研究・開発を行い、災害の防止・軽減及び安全・安心な社会の実現を目指す。</t>
    <phoneticPr fontId="5"/>
  </si>
  <si>
    <t>気象業務への実用的技術の提供のため、台風・集中豪雨等対策、気候変動・地球環境対策及び地震・津波・火山対策の強化に関する基盤的研究、課題解決型研究、応用研究を、最新の科学技術を反映した世界最高の技術水準で遂行する。</t>
    <phoneticPr fontId="5"/>
  </si>
  <si>
    <t>-</t>
  </si>
  <si>
    <t>試験研究費</t>
  </si>
  <si>
    <t>気象庁の技術基盤の研究開発を担う施設等機関として、気象業務への高度な実用的技術の提供を行うための研究開発</t>
    <phoneticPr fontId="5"/>
  </si>
  <si>
    <t>気象業務の改善に資する研究開発の着実な推進</t>
    <rPh sb="8" eb="9">
      <t>シ</t>
    </rPh>
    <rPh sb="11" eb="13">
      <t>ケンキュウ</t>
    </rPh>
    <rPh sb="13" eb="15">
      <t>カイハツ</t>
    </rPh>
    <rPh sb="16" eb="18">
      <t>チャクジツ</t>
    </rPh>
    <rPh sb="19" eb="21">
      <t>スイシン</t>
    </rPh>
    <phoneticPr fontId="5"/>
  </si>
  <si>
    <t>査読付き論文の受理数（①）</t>
  </si>
  <si>
    <t>編</t>
  </si>
  <si>
    <t>－</t>
  </si>
  <si>
    <t>百万円/編</t>
    <rPh sb="0" eb="3">
      <t>ヒャクマンエン</t>
    </rPh>
    <rPh sb="4" eb="5">
      <t>ヘン</t>
    </rPh>
    <phoneticPr fontId="5"/>
  </si>
  <si>
    <t>百万円/編</t>
    <rPh sb="0" eb="1">
      <t>ヒャク</t>
    </rPh>
    <rPh sb="1" eb="3">
      <t>マンエン</t>
    </rPh>
    <rPh sb="4" eb="5">
      <t>ヘン</t>
    </rPh>
    <phoneticPr fontId="5"/>
  </si>
  <si>
    <t>1,125/144</t>
  </si>
  <si>
    <t>852/184</t>
  </si>
  <si>
    <t>859/136</t>
    <phoneticPr fontId="5"/>
  </si>
  <si>
    <t>予算執行額／査読付き論文の受理数（①）　　　　　　　</t>
    <phoneticPr fontId="5"/>
  </si>
  <si>
    <t>新たな知見の発見、技術の向上に資する産官学間連携の推進</t>
    <rPh sb="15" eb="16">
      <t>シ</t>
    </rPh>
    <rPh sb="18" eb="21">
      <t>サンカンガク</t>
    </rPh>
    <rPh sb="21" eb="22">
      <t>アイダ</t>
    </rPh>
    <rPh sb="22" eb="24">
      <t>レンケイ</t>
    </rPh>
    <rPh sb="25" eb="27">
      <t>スイシン</t>
    </rPh>
    <phoneticPr fontId="5"/>
  </si>
  <si>
    <t>共同研究契約数</t>
  </si>
  <si>
    <t>件</t>
  </si>
  <si>
    <t>台風・集中豪雨等対策、気候変動・地球環境対策及び地震・津波・火山対策の各研究分野において、毎年度、計３件以上、気象業務へ活用されるような研究成果を挙げる</t>
  </si>
  <si>
    <t>研究成果が活用された気象業務の件数</t>
  </si>
  <si>
    <t>「気象庁業務評価レポート」（令和４年度版：本文P40～P42、令和３年度版：本文P13、令和２年度版：本文P35～P37、令和元年度版：本文P38～P40及び資料２．業績指標個票（21）～（23）、平成30年度版： 資料２．業績指標個票（22）～（24））</t>
    <phoneticPr fontId="5"/>
  </si>
  <si>
    <t>１１　ICTの利活用及び技術研究開発の推進</t>
    <phoneticPr fontId="5"/>
  </si>
  <si>
    <t>４１　技術研究開発を推進する</t>
    <phoneticPr fontId="5"/>
  </si>
  <si>
    <t>https://www.mlit.go.jp/seisakutokatsu/hyouka/seisakutokatsu_hyouka_tk_000037.html</t>
    <phoneticPr fontId="5"/>
  </si>
  <si>
    <t>P79（全体版）</t>
    <rPh sb="4" eb="7">
      <t>ゼンタイバン</t>
    </rPh>
    <phoneticPr fontId="5"/>
  </si>
  <si>
    <t>安心・安全な社会の実現に資する気象情報を求める国民や社会のニーズを反映している。</t>
    <phoneticPr fontId="5"/>
  </si>
  <si>
    <t>気象研究所は、自然現象の解明・予測等気象業務の高度化に関する実用的技術の研究・開発を学際的かつ総合的に実施している唯一の機関であり、民間等に委ねることは出来ない。</t>
    <phoneticPr fontId="5"/>
  </si>
  <si>
    <t>安心・安全な社会を実現するための研究・開発であり、必要かつ適切、また、優先度の高い事業である。</t>
    <phoneticPr fontId="5"/>
  </si>
  <si>
    <t>原則として、一般競争入札を利用するなど、競争性を確保しながら支出先を選定しているが、研究機関という特性上、多数の案件がー者応札であったため、入札辞退者にヒアリングを実施し、改善策を検討した結果、公告期間の延長の改善を実施している。</t>
    <phoneticPr fontId="5"/>
  </si>
  <si>
    <t>有</t>
  </si>
  <si>
    <t>‐</t>
  </si>
  <si>
    <t>安心･安全な社会の実現という目的に対して、コストの水準の妥当性を判断することは困難であるが、真に必要な経費に限定し、コストの削減に努めている。</t>
    <phoneticPr fontId="5"/>
  </si>
  <si>
    <t>内容を精査し、無駄のない予算の執行に努めている。</t>
    <phoneticPr fontId="5"/>
  </si>
  <si>
    <t>調達において、随意契約のホームページへの掲載や他機関との共同調達を図るなど、予算の効率的･効果的な執行に努めている。</t>
    <phoneticPr fontId="5"/>
  </si>
  <si>
    <t>毎年、気象業務の改善に貢献しており、成果目標に見合った成果実績を挙げている。</t>
    <phoneticPr fontId="5"/>
  </si>
  <si>
    <t>気象庁の業務のための事業であり、その施設等機関である気象研究所での実施が最も効率的かつ低コストである。</t>
    <phoneticPr fontId="5"/>
  </si>
  <si>
    <t>見込みどおりの活動実績をあげている。</t>
    <phoneticPr fontId="5"/>
  </si>
  <si>
    <t>大型施設であるスーパーコンピューターシステムの稼働率は高く十分に活用されている。成果物は気象業務の改善に活用されているほか、論文や学会での発表による普及、国際機関の委員としての活動などによって活用されている。</t>
    <phoneticPr fontId="5"/>
  </si>
  <si>
    <t>488</t>
  </si>
  <si>
    <t>519</t>
  </si>
  <si>
    <t>463</t>
  </si>
  <si>
    <t>443</t>
  </si>
  <si>
    <t>456</t>
  </si>
  <si>
    <t>445</t>
  </si>
  <si>
    <t>458</t>
  </si>
  <si>
    <t>A.東京電力エナジーパートナー株式会社</t>
    <phoneticPr fontId="5"/>
  </si>
  <si>
    <t>B.東京センチュリー株式会社</t>
    <rPh sb="10" eb="12">
      <t>カブシキ</t>
    </rPh>
    <rPh sb="12" eb="14">
      <t>カイシャ</t>
    </rPh>
    <phoneticPr fontId="5"/>
  </si>
  <si>
    <t>物品購入費</t>
    <rPh sb="0" eb="2">
      <t>ブッピン</t>
    </rPh>
    <rPh sb="2" eb="4">
      <t>コウニュウ</t>
    </rPh>
    <rPh sb="4" eb="5">
      <t>ヒ</t>
    </rPh>
    <phoneticPr fontId="5"/>
  </si>
  <si>
    <t>気象研究所で使用する電気の調達</t>
    <rPh sb="0" eb="5">
      <t>キショウケンキュウショ</t>
    </rPh>
    <rPh sb="6" eb="8">
      <t>シヨウ</t>
    </rPh>
    <rPh sb="10" eb="12">
      <t>デンキ</t>
    </rPh>
    <rPh sb="13" eb="15">
      <t>チョウタツ</t>
    </rPh>
    <phoneticPr fontId="5"/>
  </si>
  <si>
    <t>借料及び損料</t>
    <rPh sb="0" eb="3">
      <t>シャクリョウオヨ</t>
    </rPh>
    <rPh sb="4" eb="6">
      <t>ソンリョウ</t>
    </rPh>
    <phoneticPr fontId="5"/>
  </si>
  <si>
    <t>スーパーコンピュータシステム借用（レンタル）</t>
    <rPh sb="14" eb="16">
      <t>シャクヨウ</t>
    </rPh>
    <phoneticPr fontId="5"/>
  </si>
  <si>
    <t>C.浜松市</t>
    <phoneticPr fontId="5"/>
  </si>
  <si>
    <t>土地使用料</t>
    <rPh sb="0" eb="2">
      <t>トチ</t>
    </rPh>
    <rPh sb="2" eb="4">
      <t>シヨウ</t>
    </rPh>
    <rPh sb="4" eb="5">
      <t>リョウ</t>
    </rPh>
    <phoneticPr fontId="5"/>
  </si>
  <si>
    <t>東京電力エナジーパートナー株式会社</t>
    <rPh sb="13" eb="15">
      <t>カブシキ</t>
    </rPh>
    <rPh sb="15" eb="17">
      <t>カイシャ</t>
    </rPh>
    <phoneticPr fontId="5"/>
  </si>
  <si>
    <t>気象研究所で使用する電気の調達</t>
    <rPh sb="0" eb="2">
      <t>キショウ</t>
    </rPh>
    <rPh sb="2" eb="5">
      <t>ケンキュウジョ</t>
    </rPh>
    <rPh sb="6" eb="8">
      <t>シヨウ</t>
    </rPh>
    <rPh sb="10" eb="12">
      <t>デンキ</t>
    </rPh>
    <rPh sb="13" eb="15">
      <t>チョウタツ</t>
    </rPh>
    <phoneticPr fontId="5"/>
  </si>
  <si>
    <t>ヤトロ電子株式会社</t>
    <phoneticPr fontId="5"/>
  </si>
  <si>
    <t>電計共用ストレージ装置購入及び取付調整</t>
    <phoneticPr fontId="5"/>
  </si>
  <si>
    <t>線状降水帯データベース装置購入及び取付調整</t>
    <phoneticPr fontId="5"/>
  </si>
  <si>
    <t>高解像度海洋モデルデータ解析装置他の購入及び取付調整</t>
    <phoneticPr fontId="5"/>
  </si>
  <si>
    <t>気候変動予測モデル開発・解析のための追加ディスクドライブの購入</t>
    <phoneticPr fontId="5"/>
  </si>
  <si>
    <t>電子計算機の購入（ＶＡＩＯ相当品）</t>
    <phoneticPr fontId="5"/>
  </si>
  <si>
    <t>容量記憶装置（レーダー位相用）の購入及び取付調整</t>
    <phoneticPr fontId="5"/>
  </si>
  <si>
    <t>株式会社つくば電気通信</t>
    <rPh sb="0" eb="4">
      <t>カブシキカイシャ</t>
    </rPh>
    <phoneticPr fontId="5"/>
  </si>
  <si>
    <t>研究事務支援者派遣</t>
    <phoneticPr fontId="5"/>
  </si>
  <si>
    <t>詳細微物理モデル開発・検証</t>
    <phoneticPr fontId="5"/>
  </si>
  <si>
    <t>研究支援者派遣（低温実験施設実験支援）</t>
    <phoneticPr fontId="5"/>
  </si>
  <si>
    <t>有限会社ワイケー技研</t>
    <rPh sb="0" eb="4">
      <t>ユウゲンガイシャ</t>
    </rPh>
    <phoneticPr fontId="5"/>
  </si>
  <si>
    <t>分布型音響センシングシステムの購入</t>
    <phoneticPr fontId="5"/>
  </si>
  <si>
    <t>ゼロワットパワー株式会社</t>
    <phoneticPr fontId="5"/>
  </si>
  <si>
    <t>株式会社プランナーマネジメント</t>
    <phoneticPr fontId="5"/>
  </si>
  <si>
    <t>研究支援者派遣（気象風洞実験施設の研究開発業務）</t>
    <phoneticPr fontId="5"/>
  </si>
  <si>
    <t>研究支援者派遣（全球モデル開発支援）</t>
    <phoneticPr fontId="5"/>
  </si>
  <si>
    <t>研究支援者派遣（海洋解析予測実験管理・解析補助）</t>
    <phoneticPr fontId="5"/>
  </si>
  <si>
    <t>一般事務支援者派遣（企画室広報・評価・運営業務支援）</t>
    <phoneticPr fontId="5"/>
  </si>
  <si>
    <t>一般事務支援者派遣（企画室図書等業務支援）</t>
    <phoneticPr fontId="5"/>
  </si>
  <si>
    <t>リアルコンピユーテイング株式会社</t>
    <phoneticPr fontId="5"/>
  </si>
  <si>
    <t>アンサンブルデータ学習装置の購入及び取付調整</t>
    <phoneticPr fontId="5"/>
  </si>
  <si>
    <t>有限会社タイプエス</t>
    <rPh sb="0" eb="2">
      <t>ユウゲン</t>
    </rPh>
    <rPh sb="2" eb="4">
      <t>カイシャ</t>
    </rPh>
    <phoneticPr fontId="5"/>
  </si>
  <si>
    <t>レーダー屈折率推定のための無人航空機による大気下層の鉛直プロファイル観測</t>
    <phoneticPr fontId="5"/>
  </si>
  <si>
    <t>シモレックス株式会社</t>
    <phoneticPr fontId="5"/>
  </si>
  <si>
    <t>二酸化硫黄カラム濃度測定装置の測定制御部及び付属部の購入</t>
    <phoneticPr fontId="5"/>
  </si>
  <si>
    <t>株式会社ＨＰＣソリューションズ</t>
    <phoneticPr fontId="5"/>
  </si>
  <si>
    <t>地震波形機械学習装置の購入、取付調整及び旧機器の撤去並びにデータ移行作業</t>
    <phoneticPr fontId="5"/>
  </si>
  <si>
    <t>ＤＡＳ試験観測用ストレージ購入及び取付調整</t>
    <phoneticPr fontId="5"/>
  </si>
  <si>
    <t>東京センチュリー株式会社</t>
    <phoneticPr fontId="5"/>
  </si>
  <si>
    <t>スーパーコンピュータシステム借用（レンタル）</t>
    <phoneticPr fontId="5"/>
  </si>
  <si>
    <t>国庫債務負担行為等</t>
  </si>
  <si>
    <t>東芝インフラシステムズ株式会社</t>
    <phoneticPr fontId="5"/>
  </si>
  <si>
    <t>フェーズドアレイレーダーの部品交換及び定期点検</t>
    <phoneticPr fontId="5"/>
  </si>
  <si>
    <t>Ｃバンド固定素子二重偏波ドップラーレーダーの保守点検及び位相調整器の取付調整</t>
    <phoneticPr fontId="5"/>
  </si>
  <si>
    <t>気象レーダー用スリップリングブラシの購入他５件</t>
    <rPh sb="20" eb="21">
      <t>ホカ</t>
    </rPh>
    <rPh sb="22" eb="23">
      <t>ケン</t>
    </rPh>
    <phoneticPr fontId="5"/>
  </si>
  <si>
    <t>ＤＫＳＨマーケットエクスパンションサービスジャパン株式会社</t>
    <phoneticPr fontId="5"/>
  </si>
  <si>
    <t>多波長マイクロ波放射計の修理</t>
    <phoneticPr fontId="5"/>
  </si>
  <si>
    <t>株式会社プリード</t>
    <phoneticPr fontId="5"/>
  </si>
  <si>
    <t>宮古島観測サイト撤収作業</t>
    <phoneticPr fontId="5"/>
  </si>
  <si>
    <t>偏光全天カメラシステムの購入１６件</t>
    <rPh sb="16" eb="17">
      <t>ケン</t>
    </rPh>
    <phoneticPr fontId="5"/>
  </si>
  <si>
    <t>株式会社ハイドロシステム開発</t>
    <phoneticPr fontId="5"/>
  </si>
  <si>
    <t>水中グライダースローカムＧ２用リチウム標準バッテリの購入</t>
    <phoneticPr fontId="5"/>
  </si>
  <si>
    <t>水中グライダー点検整備</t>
    <phoneticPr fontId="5"/>
  </si>
  <si>
    <t>水中グライダー浮力調整用油袋の交換他４件</t>
    <rPh sb="17" eb="18">
      <t>ホカ</t>
    </rPh>
    <rPh sb="19" eb="20">
      <t>ケン</t>
    </rPh>
    <phoneticPr fontId="5"/>
  </si>
  <si>
    <t>株式会社中兼商会</t>
    <phoneticPr fontId="5"/>
  </si>
  <si>
    <t>ＶＧＡアダプタほかの購入他２８件</t>
    <rPh sb="12" eb="13">
      <t>ホカ</t>
    </rPh>
    <rPh sb="15" eb="16">
      <t>ケン</t>
    </rPh>
    <phoneticPr fontId="5"/>
  </si>
  <si>
    <t>再解析テープドライブ装置の購入及び取付調整他２６件</t>
    <rPh sb="21" eb="22">
      <t>ホカ</t>
    </rPh>
    <rPh sb="24" eb="25">
      <t>ケン</t>
    </rPh>
    <phoneticPr fontId="5"/>
  </si>
  <si>
    <t>株式会社大西熱学</t>
    <phoneticPr fontId="5"/>
  </si>
  <si>
    <t>低温実験棟ＭＡＣ冷凍機オーバーホール</t>
    <phoneticPr fontId="5"/>
  </si>
  <si>
    <t>低温実験装置運転支援及び点検保守整備</t>
    <phoneticPr fontId="5"/>
  </si>
  <si>
    <t>低温実験棟ＭＡＣ冷凍機修理他１件</t>
    <rPh sb="13" eb="14">
      <t>ホカ</t>
    </rPh>
    <rPh sb="15" eb="16">
      <t>ケン</t>
    </rPh>
    <phoneticPr fontId="5"/>
  </si>
  <si>
    <t>株式会社トータル・サポート・システム</t>
    <phoneticPr fontId="5"/>
  </si>
  <si>
    <t>ＫＶＭドロワーの購入他１８件</t>
    <rPh sb="10" eb="11">
      <t>ホカ</t>
    </rPh>
    <rPh sb="13" eb="14">
      <t>ケン</t>
    </rPh>
    <phoneticPr fontId="5"/>
  </si>
  <si>
    <t>株式会社荏原製作所</t>
    <phoneticPr fontId="5"/>
  </si>
  <si>
    <t>風洞実験装置点検調整</t>
    <phoneticPr fontId="5"/>
  </si>
  <si>
    <t>浜松市</t>
    <phoneticPr fontId="5"/>
  </si>
  <si>
    <t>土地使用料</t>
    <phoneticPr fontId="5"/>
  </si>
  <si>
    <t>森町</t>
    <phoneticPr fontId="5"/>
  </si>
  <si>
    <t>鹿児島市</t>
    <phoneticPr fontId="5"/>
  </si>
  <si>
    <t>電気料</t>
    <rPh sb="0" eb="2">
      <t>デンキ</t>
    </rPh>
    <rPh sb="2" eb="3">
      <t>リョウ</t>
    </rPh>
    <phoneticPr fontId="5"/>
  </si>
  <si>
    <t>東京都</t>
    <phoneticPr fontId="5"/>
  </si>
  <si>
    <t>高島市</t>
    <phoneticPr fontId="5"/>
  </si>
  <si>
    <t>大島町</t>
    <phoneticPr fontId="5"/>
  </si>
  <si>
    <t>建物使用料</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</si>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</sst>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8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69"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3"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8"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2" borderId="118" xfId="0" applyFont="1" applyFill="1" applyBorder="1" applyAlignment="1">
      <alignment horizontal="center" vertical="center"/>
    </xf>
    <xf numFmtId="0" fontId="0" fillId="2" borderId="59" xfId="0" applyFont="1" applyFill="1" applyBorder="1" applyAlignment="1">
      <alignment horizontal="center" vertical="center"/>
    </xf>
    <xf numFmtId="0" fontId="0" fillId="2" borderId="109"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1" xfId="0" applyFont="1" applyFill="1" applyBorder="1" applyAlignment="1">
      <alignment horizontal="center" vertical="center"/>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44"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40"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9"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11" fillId="4" borderId="112" xfId="0" applyFont="1" applyFill="1" applyBorder="1" applyAlignment="1">
      <alignment horizontal="center" vertical="center" textRotation="255"/>
    </xf>
    <xf numFmtId="0" fontId="11" fillId="4" borderId="113"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6" borderId="11"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0" fillId="5" borderId="98"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41"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5" xfId="0" applyFont="1" applyFill="1" applyBorder="1" applyAlignment="1">
      <alignment vertical="center"/>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88" xfId="0" applyFont="1" applyFill="1" applyBorder="1" applyAlignment="1" applyProtection="1">
      <alignment horizontal="center" vertical="center"/>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30" xfId="0" applyNumberFormat="1" applyFont="1" applyFill="1" applyBorder="1" applyAlignment="1" applyProtection="1">
      <alignment horizontal="right" vertical="center"/>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11" fillId="0" borderId="58" xfId="0" applyFont="1" applyBorder="1" applyAlignment="1">
      <alignment horizontal="center" vertical="center"/>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9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FFFFCC"/>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125980</xdr:colOff>
      <xdr:row>269</xdr:row>
      <xdr:rowOff>134642</xdr:rowOff>
    </xdr:from>
    <xdr:to>
      <xdr:col>15</xdr:col>
      <xdr:colOff>176942</xdr:colOff>
      <xdr:row>272</xdr:row>
      <xdr:rowOff>156206</xdr:rowOff>
    </xdr:to>
    <xdr:sp macro="" textlink="">
      <xdr:nvSpPr>
        <xdr:cNvPr id="4" name="正方形/長方形 3">
          <a:extLst>
            <a:ext uri="{FF2B5EF4-FFF2-40B4-BE49-F238E27FC236}">
              <a16:creationId xmlns:a16="http://schemas.microsoft.com/office/drawing/2014/main" id="{9332BDE4-35AD-4AAD-A73D-E85C5DEFB2E2}"/>
            </a:ext>
          </a:extLst>
        </xdr:cNvPr>
        <xdr:cNvSpPr/>
      </xdr:nvSpPr>
      <xdr:spPr>
        <a:xfrm>
          <a:off x="1560333" y="38073277"/>
          <a:ext cx="1306021" cy="1097329"/>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ln>
              <a:solidFill>
                <a:sysClr val="windowText" lastClr="000000"/>
              </a:solidFill>
            </a:ln>
          </a:endParaRPr>
        </a:p>
      </xdr:txBody>
    </xdr:sp>
    <xdr:clientData/>
  </xdr:twoCellAnchor>
  <xdr:oneCellAnchor>
    <xdr:from>
      <xdr:col>9</xdr:col>
      <xdr:colOff>132987</xdr:colOff>
      <xdr:row>269</xdr:row>
      <xdr:rowOff>323900</xdr:rowOff>
    </xdr:from>
    <xdr:ext cx="889987" cy="275717"/>
    <xdr:sp macro="" textlink="">
      <xdr:nvSpPr>
        <xdr:cNvPr id="5" name="テキスト ボックス 4">
          <a:extLst>
            <a:ext uri="{FF2B5EF4-FFF2-40B4-BE49-F238E27FC236}">
              <a16:creationId xmlns:a16="http://schemas.microsoft.com/office/drawing/2014/main" id="{997D0FAA-A17A-473F-B173-2DC69240440F}"/>
            </a:ext>
          </a:extLst>
        </xdr:cNvPr>
        <xdr:cNvSpPr txBox="1"/>
      </xdr:nvSpPr>
      <xdr:spPr>
        <a:xfrm>
          <a:off x="1746634" y="38262535"/>
          <a:ext cx="889987" cy="275717"/>
        </a:xfrm>
        <a:prstGeom prst="rect">
          <a:avLst/>
        </a:prstGeom>
        <a:noFill/>
        <a:ln>
          <a:no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気象研究所</a:t>
          </a:r>
        </a:p>
      </xdr:txBody>
    </xdr:sp>
    <xdr:clientData/>
  </xdr:oneCellAnchor>
  <xdr:twoCellAnchor>
    <xdr:from>
      <xdr:col>21</xdr:col>
      <xdr:colOff>53419</xdr:colOff>
      <xdr:row>263</xdr:row>
      <xdr:rowOff>120916</xdr:rowOff>
    </xdr:from>
    <xdr:to>
      <xdr:col>38</xdr:col>
      <xdr:colOff>111187</xdr:colOff>
      <xdr:row>266</xdr:row>
      <xdr:rowOff>142083</xdr:rowOff>
    </xdr:to>
    <xdr:sp macro="" textlink="">
      <xdr:nvSpPr>
        <xdr:cNvPr id="6" name="正方形/長方形 5">
          <a:extLst>
            <a:ext uri="{FF2B5EF4-FFF2-40B4-BE49-F238E27FC236}">
              <a16:creationId xmlns:a16="http://schemas.microsoft.com/office/drawing/2014/main" id="{805954B7-45EB-4008-BC8C-DB3E90896589}"/>
            </a:ext>
          </a:extLst>
        </xdr:cNvPr>
        <xdr:cNvSpPr/>
      </xdr:nvSpPr>
      <xdr:spPr>
        <a:xfrm>
          <a:off x="3818595" y="35925951"/>
          <a:ext cx="3105768" cy="1087967"/>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56382</xdr:colOff>
      <xdr:row>269</xdr:row>
      <xdr:rowOff>131499</xdr:rowOff>
    </xdr:from>
    <xdr:to>
      <xdr:col>38</xdr:col>
      <xdr:colOff>121770</xdr:colOff>
      <xdr:row>272</xdr:row>
      <xdr:rowOff>135039</xdr:rowOff>
    </xdr:to>
    <xdr:sp macro="" textlink="">
      <xdr:nvSpPr>
        <xdr:cNvPr id="7" name="正方形/長方形 6">
          <a:extLst>
            <a:ext uri="{FF2B5EF4-FFF2-40B4-BE49-F238E27FC236}">
              <a16:creationId xmlns:a16="http://schemas.microsoft.com/office/drawing/2014/main" id="{57B5B3C5-7C05-4BDE-BC8F-6FCB58BA2575}"/>
            </a:ext>
          </a:extLst>
        </xdr:cNvPr>
        <xdr:cNvSpPr/>
      </xdr:nvSpPr>
      <xdr:spPr>
        <a:xfrm>
          <a:off x="3821558" y="38070134"/>
          <a:ext cx="3113388" cy="1079305"/>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57005</xdr:colOff>
      <xdr:row>275</xdr:row>
      <xdr:rowOff>121342</xdr:rowOff>
    </xdr:from>
    <xdr:to>
      <xdr:col>38</xdr:col>
      <xdr:colOff>106518</xdr:colOff>
      <xdr:row>279</xdr:row>
      <xdr:rowOff>42458</xdr:rowOff>
    </xdr:to>
    <xdr:sp macro="" textlink="">
      <xdr:nvSpPr>
        <xdr:cNvPr id="8" name="正方形/長方形 7">
          <a:extLst>
            <a:ext uri="{FF2B5EF4-FFF2-40B4-BE49-F238E27FC236}">
              <a16:creationId xmlns:a16="http://schemas.microsoft.com/office/drawing/2014/main" id="{44F425D4-F175-42C5-B570-2A02F6E75831}"/>
            </a:ext>
          </a:extLst>
        </xdr:cNvPr>
        <xdr:cNvSpPr/>
      </xdr:nvSpPr>
      <xdr:spPr>
        <a:xfrm>
          <a:off x="3822181" y="40202542"/>
          <a:ext cx="3097513" cy="1660269"/>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21</xdr:col>
      <xdr:colOff>108215</xdr:colOff>
      <xdr:row>262</xdr:row>
      <xdr:rowOff>134470</xdr:rowOff>
    </xdr:from>
    <xdr:ext cx="1172116" cy="275717"/>
    <xdr:sp macro="" textlink="">
      <xdr:nvSpPr>
        <xdr:cNvPr id="9" name="テキスト ボックス 8">
          <a:extLst>
            <a:ext uri="{FF2B5EF4-FFF2-40B4-BE49-F238E27FC236}">
              <a16:creationId xmlns:a16="http://schemas.microsoft.com/office/drawing/2014/main" id="{542048CC-D1FB-4E9B-AFEB-71D504103E07}"/>
            </a:ext>
          </a:extLst>
        </xdr:cNvPr>
        <xdr:cNvSpPr txBox="1"/>
      </xdr:nvSpPr>
      <xdr:spPr>
        <a:xfrm>
          <a:off x="3873391" y="35580917"/>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一般競争入札</a:t>
          </a:r>
          <a:r>
            <a:rPr kumimoji="1" lang="en-US" altLang="ja-JP" sz="1100"/>
            <a:t>】</a:t>
          </a:r>
          <a:endParaRPr kumimoji="1" lang="ja-JP" altLang="en-US" sz="1100"/>
        </a:p>
      </xdr:txBody>
    </xdr:sp>
    <xdr:clientData/>
  </xdr:oneCellAnchor>
  <xdr:oneCellAnchor>
    <xdr:from>
      <xdr:col>25</xdr:col>
      <xdr:colOff>4279</xdr:colOff>
      <xdr:row>263</xdr:row>
      <xdr:rowOff>336942</xdr:rowOff>
    </xdr:from>
    <xdr:ext cx="1650708" cy="275717"/>
    <xdr:sp macro="" textlink="">
      <xdr:nvSpPr>
        <xdr:cNvPr id="10" name="テキスト ボックス 9">
          <a:extLst>
            <a:ext uri="{FF2B5EF4-FFF2-40B4-BE49-F238E27FC236}">
              <a16:creationId xmlns:a16="http://schemas.microsoft.com/office/drawing/2014/main" id="{E72394E5-E558-409F-99E2-4B4330100874}"/>
            </a:ext>
          </a:extLst>
        </xdr:cNvPr>
        <xdr:cNvSpPr txBox="1"/>
      </xdr:nvSpPr>
      <xdr:spPr>
        <a:xfrm>
          <a:off x="4486632" y="36141977"/>
          <a:ext cx="1650708"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Ａ．民間事業者等（</a:t>
          </a:r>
          <a:r>
            <a:rPr kumimoji="1" lang="en-US" altLang="ja-JP" sz="1100"/>
            <a:t>30</a:t>
          </a:r>
          <a:r>
            <a:rPr kumimoji="1" lang="ja-JP" altLang="en-US" sz="1100"/>
            <a:t>者）</a:t>
          </a:r>
        </a:p>
      </xdr:txBody>
    </xdr:sp>
    <xdr:clientData/>
  </xdr:oneCellAnchor>
  <xdr:oneCellAnchor>
    <xdr:from>
      <xdr:col>26</xdr:col>
      <xdr:colOff>154957</xdr:colOff>
      <xdr:row>264</xdr:row>
      <xdr:rowOff>309015</xdr:rowOff>
    </xdr:from>
    <xdr:ext cx="822341" cy="275717"/>
    <xdr:sp macro="" textlink="">
      <xdr:nvSpPr>
        <xdr:cNvPr id="11" name="テキスト ボックス 10">
          <a:extLst>
            <a:ext uri="{FF2B5EF4-FFF2-40B4-BE49-F238E27FC236}">
              <a16:creationId xmlns:a16="http://schemas.microsoft.com/office/drawing/2014/main" id="{0EE00BBF-60CA-43D7-B140-E9F60A991249}"/>
            </a:ext>
          </a:extLst>
        </xdr:cNvPr>
        <xdr:cNvSpPr txBox="1"/>
      </xdr:nvSpPr>
      <xdr:spPr>
        <a:xfrm>
          <a:off x="4816604" y="36472639"/>
          <a:ext cx="82234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302</a:t>
          </a:r>
          <a:r>
            <a:rPr kumimoji="1" lang="ja-JP" altLang="en-US" sz="1100"/>
            <a:t>百万円</a:t>
          </a:r>
        </a:p>
      </xdr:txBody>
    </xdr:sp>
    <xdr:clientData/>
  </xdr:oneCellAnchor>
  <xdr:oneCellAnchor>
    <xdr:from>
      <xdr:col>25</xdr:col>
      <xdr:colOff>6150</xdr:colOff>
      <xdr:row>270</xdr:row>
      <xdr:rowOff>6364</xdr:rowOff>
    </xdr:from>
    <xdr:ext cx="1730987" cy="275717"/>
    <xdr:sp macro="" textlink="">
      <xdr:nvSpPr>
        <xdr:cNvPr id="12" name="テキスト ボックス 11">
          <a:extLst>
            <a:ext uri="{FF2B5EF4-FFF2-40B4-BE49-F238E27FC236}">
              <a16:creationId xmlns:a16="http://schemas.microsoft.com/office/drawing/2014/main" id="{7696188F-B024-4CD4-9CE1-E6955F24CB15}"/>
            </a:ext>
          </a:extLst>
        </xdr:cNvPr>
        <xdr:cNvSpPr txBox="1"/>
      </xdr:nvSpPr>
      <xdr:spPr>
        <a:xfrm>
          <a:off x="4488503" y="38303588"/>
          <a:ext cx="1730987"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Ｂ．民間事業者等（</a:t>
          </a:r>
          <a:r>
            <a:rPr kumimoji="1" lang="en-US" altLang="ja-JP" sz="1100"/>
            <a:t>244</a:t>
          </a:r>
          <a:r>
            <a:rPr kumimoji="1" lang="ja-JP" altLang="en-US" sz="1100"/>
            <a:t>者）</a:t>
          </a:r>
        </a:p>
      </xdr:txBody>
    </xdr:sp>
    <xdr:clientData/>
  </xdr:oneCellAnchor>
  <xdr:oneCellAnchor>
    <xdr:from>
      <xdr:col>27</xdr:col>
      <xdr:colOff>86477</xdr:colOff>
      <xdr:row>270</xdr:row>
      <xdr:rowOff>342691</xdr:rowOff>
    </xdr:from>
    <xdr:ext cx="822341" cy="275717"/>
    <xdr:sp macro="" textlink="">
      <xdr:nvSpPr>
        <xdr:cNvPr id="13" name="テキスト ボックス 12">
          <a:extLst>
            <a:ext uri="{FF2B5EF4-FFF2-40B4-BE49-F238E27FC236}">
              <a16:creationId xmlns:a16="http://schemas.microsoft.com/office/drawing/2014/main" id="{78356B96-B63D-48D5-8007-4872B3B20387}"/>
            </a:ext>
          </a:extLst>
        </xdr:cNvPr>
        <xdr:cNvSpPr txBox="1"/>
      </xdr:nvSpPr>
      <xdr:spPr>
        <a:xfrm>
          <a:off x="4927418" y="38639915"/>
          <a:ext cx="82234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552</a:t>
          </a:r>
          <a:r>
            <a:rPr kumimoji="1" lang="ja-JP" altLang="en-US" sz="1100"/>
            <a:t>百万円</a:t>
          </a:r>
        </a:p>
      </xdr:txBody>
    </xdr:sp>
    <xdr:clientData/>
  </xdr:oneCellAnchor>
  <xdr:oneCellAnchor>
    <xdr:from>
      <xdr:col>25</xdr:col>
      <xdr:colOff>17353</xdr:colOff>
      <xdr:row>275</xdr:row>
      <xdr:rowOff>331944</xdr:rowOff>
    </xdr:from>
    <xdr:ext cx="1724126" cy="275717"/>
    <xdr:sp macro="" textlink="">
      <xdr:nvSpPr>
        <xdr:cNvPr id="14" name="テキスト ボックス 13">
          <a:extLst>
            <a:ext uri="{FF2B5EF4-FFF2-40B4-BE49-F238E27FC236}">
              <a16:creationId xmlns:a16="http://schemas.microsoft.com/office/drawing/2014/main" id="{3DC1CEA2-EBE4-4322-8084-2C2088D3F21A}"/>
            </a:ext>
          </a:extLst>
        </xdr:cNvPr>
        <xdr:cNvSpPr txBox="1"/>
      </xdr:nvSpPr>
      <xdr:spPr>
        <a:xfrm>
          <a:off x="4499706" y="40413144"/>
          <a:ext cx="172412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Ｃ．地方公共団体等（</a:t>
          </a:r>
          <a:r>
            <a:rPr kumimoji="1" lang="en-US" altLang="ja-JP" sz="1100"/>
            <a:t>7</a:t>
          </a:r>
          <a:r>
            <a:rPr kumimoji="1" lang="ja-JP" altLang="en-US" sz="1100"/>
            <a:t>者）</a:t>
          </a:r>
        </a:p>
      </xdr:txBody>
    </xdr:sp>
    <xdr:clientData/>
  </xdr:oneCellAnchor>
  <xdr:oneCellAnchor>
    <xdr:from>
      <xdr:col>27</xdr:col>
      <xdr:colOff>117145</xdr:colOff>
      <xdr:row>276</xdr:row>
      <xdr:rowOff>330751</xdr:rowOff>
    </xdr:from>
    <xdr:ext cx="786434" cy="312964"/>
    <xdr:sp macro="" textlink="">
      <xdr:nvSpPr>
        <xdr:cNvPr id="15" name="テキスト ボックス 14">
          <a:extLst>
            <a:ext uri="{FF2B5EF4-FFF2-40B4-BE49-F238E27FC236}">
              <a16:creationId xmlns:a16="http://schemas.microsoft.com/office/drawing/2014/main" id="{31A6D8CB-4E68-4747-BBFC-1D208BD2C135}"/>
            </a:ext>
          </a:extLst>
        </xdr:cNvPr>
        <xdr:cNvSpPr txBox="1"/>
      </xdr:nvSpPr>
      <xdr:spPr>
        <a:xfrm>
          <a:off x="4958086" y="40770539"/>
          <a:ext cx="786434" cy="31296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1100"/>
            <a:t>0.3</a:t>
          </a:r>
          <a:r>
            <a:rPr kumimoji="1" lang="ja-JP" altLang="en-US" sz="1100"/>
            <a:t>百万円</a:t>
          </a:r>
        </a:p>
      </xdr:txBody>
    </xdr:sp>
    <xdr:clientData/>
  </xdr:oneCellAnchor>
  <xdr:oneCellAnchor>
    <xdr:from>
      <xdr:col>21</xdr:col>
      <xdr:colOff>75843</xdr:colOff>
      <xdr:row>268</xdr:row>
      <xdr:rowOff>146672</xdr:rowOff>
    </xdr:from>
    <xdr:ext cx="889987" cy="275717"/>
    <xdr:sp macro="" textlink="">
      <xdr:nvSpPr>
        <xdr:cNvPr id="16" name="テキスト ボックス 15">
          <a:extLst>
            <a:ext uri="{FF2B5EF4-FFF2-40B4-BE49-F238E27FC236}">
              <a16:creationId xmlns:a16="http://schemas.microsoft.com/office/drawing/2014/main" id="{A29D43CD-7A78-4B2A-AA45-E29D3852BB57}"/>
            </a:ext>
          </a:extLst>
        </xdr:cNvPr>
        <xdr:cNvSpPr txBox="1"/>
      </xdr:nvSpPr>
      <xdr:spPr>
        <a:xfrm>
          <a:off x="3841019" y="37735684"/>
          <a:ext cx="889987"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随意契約</a:t>
          </a:r>
          <a:r>
            <a:rPr kumimoji="1" lang="en-US" altLang="ja-JP" sz="1100"/>
            <a:t>】</a:t>
          </a:r>
          <a:endParaRPr kumimoji="1" lang="ja-JP" altLang="en-US" sz="1100"/>
        </a:p>
      </xdr:txBody>
    </xdr:sp>
    <xdr:clientData/>
  </xdr:oneCellAnchor>
  <xdr:twoCellAnchor>
    <xdr:from>
      <xdr:col>8</xdr:col>
      <xdr:colOff>46442</xdr:colOff>
      <xdr:row>273</xdr:row>
      <xdr:rowOff>31112</xdr:rowOff>
    </xdr:from>
    <xdr:to>
      <xdr:col>16</xdr:col>
      <xdr:colOff>110651</xdr:colOff>
      <xdr:row>275</xdr:row>
      <xdr:rowOff>325535</xdr:rowOff>
    </xdr:to>
    <xdr:sp macro="" textlink="">
      <xdr:nvSpPr>
        <xdr:cNvPr id="17" name="大かっこ 16">
          <a:extLst>
            <a:ext uri="{FF2B5EF4-FFF2-40B4-BE49-F238E27FC236}">
              <a16:creationId xmlns:a16="http://schemas.microsoft.com/office/drawing/2014/main" id="{6CAE5C8A-09D0-4F97-8C52-36146E3B3607}"/>
            </a:ext>
          </a:extLst>
        </xdr:cNvPr>
        <xdr:cNvSpPr/>
      </xdr:nvSpPr>
      <xdr:spPr>
        <a:xfrm>
          <a:off x="1480795" y="39404100"/>
          <a:ext cx="1498562" cy="1002635"/>
        </a:xfrm>
        <a:prstGeom prst="bracketPair">
          <a:avLst>
            <a:gd name="adj" fmla="val 12056"/>
          </a:avLst>
        </a:prstGeom>
      </xdr:spPr>
      <xdr:style>
        <a:lnRef idx="1">
          <a:schemeClr val="dk1"/>
        </a:lnRef>
        <a:fillRef idx="0">
          <a:schemeClr val="dk1"/>
        </a:fillRef>
        <a:effectRef idx="0">
          <a:schemeClr val="dk1"/>
        </a:effectRef>
        <a:fontRef idx="minor">
          <a:schemeClr val="tx1"/>
        </a:fontRef>
      </xdr:style>
      <xdr:txBody>
        <a:bodyPr vertOverflow="clip" horzOverflow="clip" lIns="72000" rIns="72000" rtlCol="0" anchor="ctr"/>
        <a:lstStyle/>
        <a:p>
          <a:r>
            <a:rPr kumimoji="1" lang="ja-JP" altLang="ja-JP" sz="1100">
              <a:solidFill>
                <a:schemeClr val="tx1"/>
              </a:solidFill>
              <a:effectLst/>
              <a:latin typeface="+mn-lt"/>
              <a:ea typeface="+mn-ea"/>
              <a:cs typeface="+mn-cs"/>
            </a:rPr>
            <a:t>気象業務に関する技術の研究開発に係る企画立案及び事業の実施</a:t>
          </a:r>
          <a:endParaRPr kumimoji="1" lang="ja-JP" altLang="en-US" sz="1100">
            <a:solidFill>
              <a:sysClr val="windowText" lastClr="000000"/>
            </a:solidFill>
          </a:endParaRPr>
        </a:p>
      </xdr:txBody>
    </xdr:sp>
    <xdr:clientData/>
  </xdr:twoCellAnchor>
  <xdr:oneCellAnchor>
    <xdr:from>
      <xdr:col>13</xdr:col>
      <xdr:colOff>121074</xdr:colOff>
      <xdr:row>281</xdr:row>
      <xdr:rowOff>199961</xdr:rowOff>
    </xdr:from>
    <xdr:ext cx="5082738" cy="459100"/>
    <xdr:sp macro="" textlink="">
      <xdr:nvSpPr>
        <xdr:cNvPr id="18" name="テキスト ボックス 17">
          <a:extLst>
            <a:ext uri="{FF2B5EF4-FFF2-40B4-BE49-F238E27FC236}">
              <a16:creationId xmlns:a16="http://schemas.microsoft.com/office/drawing/2014/main" id="{DF628388-40B9-4AFF-B2AD-44758127957D}"/>
            </a:ext>
          </a:extLst>
        </xdr:cNvPr>
        <xdr:cNvSpPr txBox="1"/>
      </xdr:nvSpPr>
      <xdr:spPr>
        <a:xfrm>
          <a:off x="2451898" y="43347090"/>
          <a:ext cx="5082738"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（註）随意契約には、</a:t>
          </a:r>
          <a:r>
            <a:rPr kumimoji="1" lang="ja-JP" altLang="ja-JP" sz="1100">
              <a:solidFill>
                <a:schemeClr val="tx1"/>
              </a:solidFill>
              <a:effectLst/>
              <a:latin typeface="+mn-lt"/>
              <a:ea typeface="+mn-ea"/>
              <a:cs typeface="+mn-cs"/>
            </a:rPr>
            <a:t>公募手続による随意契約</a:t>
          </a:r>
          <a:r>
            <a:rPr kumimoji="1" lang="ja-JP" altLang="en-US" sz="1100"/>
            <a:t>と</a:t>
          </a:r>
          <a:r>
            <a:rPr kumimoji="1" lang="ja-JP" altLang="ja-JP" sz="1100">
              <a:solidFill>
                <a:schemeClr val="tx1"/>
              </a:solidFill>
              <a:effectLst/>
              <a:latin typeface="+mn-lt"/>
              <a:ea typeface="+mn-ea"/>
              <a:cs typeface="+mn-cs"/>
            </a:rPr>
            <a:t>少額随意契約</a:t>
          </a:r>
          <a:r>
            <a:rPr kumimoji="1" lang="ja-JP" altLang="en-US" sz="1100"/>
            <a:t>が含まれる。</a:t>
          </a:r>
          <a:endParaRPr kumimoji="1" lang="en-US" altLang="ja-JP" sz="1100"/>
        </a:p>
        <a:p>
          <a:r>
            <a:rPr kumimoji="1" lang="ja-JP" altLang="en-US" sz="1100"/>
            <a:t>　　　少額随意契約については、複数者から見積を徴収して競争性を確保している。</a:t>
          </a:r>
          <a:endParaRPr kumimoji="1" lang="en-US" altLang="ja-JP" sz="1100"/>
        </a:p>
      </xdr:txBody>
    </xdr:sp>
    <xdr:clientData/>
  </xdr:oneCellAnchor>
  <xdr:twoCellAnchor>
    <xdr:from>
      <xdr:col>18</xdr:col>
      <xdr:colOff>25371</xdr:colOff>
      <xdr:row>264</xdr:row>
      <xdr:rowOff>287232</xdr:rowOff>
    </xdr:from>
    <xdr:to>
      <xdr:col>18</xdr:col>
      <xdr:colOff>25373</xdr:colOff>
      <xdr:row>276</xdr:row>
      <xdr:rowOff>312608</xdr:rowOff>
    </xdr:to>
    <xdr:cxnSp macro="">
      <xdr:nvCxnSpPr>
        <xdr:cNvPr id="19" name="直線コネクタ 18">
          <a:extLst>
            <a:ext uri="{FF2B5EF4-FFF2-40B4-BE49-F238E27FC236}">
              <a16:creationId xmlns:a16="http://schemas.microsoft.com/office/drawing/2014/main" id="{3D36F481-B50A-4813-B7FA-CF75677F3DBD}"/>
            </a:ext>
          </a:extLst>
        </xdr:cNvPr>
        <xdr:cNvCxnSpPr/>
      </xdr:nvCxnSpPr>
      <xdr:spPr>
        <a:xfrm flipH="1">
          <a:off x="3252665" y="36450856"/>
          <a:ext cx="2" cy="430154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28335</xdr:colOff>
      <xdr:row>264</xdr:row>
      <xdr:rowOff>285980</xdr:rowOff>
    </xdr:from>
    <xdr:to>
      <xdr:col>21</xdr:col>
      <xdr:colOff>34122</xdr:colOff>
      <xdr:row>264</xdr:row>
      <xdr:rowOff>286609</xdr:rowOff>
    </xdr:to>
    <xdr:cxnSp macro="">
      <xdr:nvCxnSpPr>
        <xdr:cNvPr id="20" name="直線コネクタ 19">
          <a:extLst>
            <a:ext uri="{FF2B5EF4-FFF2-40B4-BE49-F238E27FC236}">
              <a16:creationId xmlns:a16="http://schemas.microsoft.com/office/drawing/2014/main" id="{8077F98F-7D16-4212-94BA-76647F3D0082}"/>
            </a:ext>
          </a:extLst>
        </xdr:cNvPr>
        <xdr:cNvCxnSpPr/>
      </xdr:nvCxnSpPr>
      <xdr:spPr>
        <a:xfrm>
          <a:off x="3255629" y="36449604"/>
          <a:ext cx="543669" cy="629"/>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oneCellAnchor>
    <xdr:from>
      <xdr:col>9</xdr:col>
      <xdr:colOff>131387</xdr:colOff>
      <xdr:row>270</xdr:row>
      <xdr:rowOff>300028</xdr:rowOff>
    </xdr:from>
    <xdr:ext cx="789214" cy="353786"/>
    <xdr:sp macro="" textlink="">
      <xdr:nvSpPr>
        <xdr:cNvPr id="21" name="テキスト ボックス 20">
          <a:extLst>
            <a:ext uri="{FF2B5EF4-FFF2-40B4-BE49-F238E27FC236}">
              <a16:creationId xmlns:a16="http://schemas.microsoft.com/office/drawing/2014/main" id="{2B0D9E2F-709B-4A7A-B98A-F9D4A58BAE3F}"/>
            </a:ext>
          </a:extLst>
        </xdr:cNvPr>
        <xdr:cNvSpPr txBox="1"/>
      </xdr:nvSpPr>
      <xdr:spPr>
        <a:xfrm>
          <a:off x="1745034" y="38597252"/>
          <a:ext cx="789214" cy="353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1100"/>
            <a:t>859</a:t>
          </a:r>
          <a:r>
            <a:rPr kumimoji="1" lang="ja-JP" altLang="en-US" sz="1100"/>
            <a:t>百万円</a:t>
          </a:r>
        </a:p>
      </xdr:txBody>
    </xdr:sp>
    <xdr:clientData/>
  </xdr:oneCellAnchor>
  <xdr:oneCellAnchor>
    <xdr:from>
      <xdr:col>21</xdr:col>
      <xdr:colOff>83315</xdr:colOff>
      <xdr:row>274</xdr:row>
      <xdr:rowOff>160171</xdr:rowOff>
    </xdr:from>
    <xdr:ext cx="889987" cy="275717"/>
    <xdr:sp macro="" textlink="">
      <xdr:nvSpPr>
        <xdr:cNvPr id="22" name="テキスト ボックス 21">
          <a:extLst>
            <a:ext uri="{FF2B5EF4-FFF2-40B4-BE49-F238E27FC236}">
              <a16:creationId xmlns:a16="http://schemas.microsoft.com/office/drawing/2014/main" id="{EABD6E99-D4FF-4F10-AAB6-BC04ED9C73C7}"/>
            </a:ext>
          </a:extLst>
        </xdr:cNvPr>
        <xdr:cNvSpPr txBox="1"/>
      </xdr:nvSpPr>
      <xdr:spPr>
        <a:xfrm>
          <a:off x="3848491" y="39891747"/>
          <a:ext cx="889987"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随意契約</a:t>
          </a:r>
          <a:r>
            <a:rPr kumimoji="1" lang="en-US" altLang="ja-JP" sz="1100"/>
            <a:t>】</a:t>
          </a:r>
          <a:endParaRPr kumimoji="1" lang="ja-JP" altLang="en-US" sz="1100"/>
        </a:p>
      </xdr:txBody>
    </xdr:sp>
    <xdr:clientData/>
  </xdr:oneCellAnchor>
  <xdr:twoCellAnchor>
    <xdr:from>
      <xdr:col>21</xdr:col>
      <xdr:colOff>66966</xdr:colOff>
      <xdr:row>266</xdr:row>
      <xdr:rowOff>237333</xdr:rowOff>
    </xdr:from>
    <xdr:to>
      <xdr:col>37</xdr:col>
      <xdr:colOff>128918</xdr:colOff>
      <xdr:row>267</xdr:row>
      <xdr:rowOff>243647</xdr:rowOff>
    </xdr:to>
    <xdr:sp macro="" textlink="">
      <xdr:nvSpPr>
        <xdr:cNvPr id="23" name="大かっこ 22">
          <a:extLst>
            <a:ext uri="{FF2B5EF4-FFF2-40B4-BE49-F238E27FC236}">
              <a16:creationId xmlns:a16="http://schemas.microsoft.com/office/drawing/2014/main" id="{DF76C242-64DB-4AF3-B45B-6A475462761E}"/>
            </a:ext>
          </a:extLst>
        </xdr:cNvPr>
        <xdr:cNvSpPr/>
      </xdr:nvSpPr>
      <xdr:spPr>
        <a:xfrm>
          <a:off x="3832142" y="37109168"/>
          <a:ext cx="2930658" cy="364903"/>
        </a:xfrm>
        <a:prstGeom prst="bracketPair">
          <a:avLst>
            <a:gd name="adj" fmla="val 19608"/>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r>
            <a:rPr kumimoji="1" lang="ja-JP" altLang="en-US" sz="1100">
              <a:solidFill>
                <a:schemeClr val="tx1"/>
              </a:solidFill>
              <a:effectLst/>
              <a:latin typeface="+mn-lt"/>
              <a:ea typeface="+mn-ea"/>
              <a:cs typeface="+mn-cs"/>
            </a:rPr>
            <a:t>気象研究所で使用する電気の調達</a:t>
          </a:r>
          <a:r>
            <a:rPr kumimoji="1" lang="ja-JP" altLang="ja-JP" sz="1100">
              <a:solidFill>
                <a:schemeClr val="tx1"/>
              </a:solidFill>
              <a:effectLst/>
              <a:latin typeface="+mn-lt"/>
              <a:ea typeface="+mn-ea"/>
              <a:cs typeface="+mn-cs"/>
            </a:rPr>
            <a:t>　等</a:t>
          </a:r>
          <a:endParaRPr lang="ja-JP" altLang="ja-JP">
            <a:effectLst/>
          </a:endParaRPr>
        </a:p>
      </xdr:txBody>
    </xdr:sp>
    <xdr:clientData/>
  </xdr:twoCellAnchor>
  <xdr:twoCellAnchor>
    <xdr:from>
      <xdr:col>21</xdr:col>
      <xdr:colOff>87889</xdr:colOff>
      <xdr:row>272</xdr:row>
      <xdr:rowOff>274909</xdr:rowOff>
    </xdr:from>
    <xdr:to>
      <xdr:col>39</xdr:col>
      <xdr:colOff>44356</xdr:colOff>
      <xdr:row>273</xdr:row>
      <xdr:rowOff>281224</xdr:rowOff>
    </xdr:to>
    <xdr:sp macro="" textlink="">
      <xdr:nvSpPr>
        <xdr:cNvPr id="24" name="大かっこ 23">
          <a:extLst>
            <a:ext uri="{FF2B5EF4-FFF2-40B4-BE49-F238E27FC236}">
              <a16:creationId xmlns:a16="http://schemas.microsoft.com/office/drawing/2014/main" id="{F1608D9A-3A74-4E65-8057-B3CED849A889}"/>
            </a:ext>
          </a:extLst>
        </xdr:cNvPr>
        <xdr:cNvSpPr/>
      </xdr:nvSpPr>
      <xdr:spPr>
        <a:xfrm>
          <a:off x="3853065" y="39289309"/>
          <a:ext cx="3183762" cy="364903"/>
        </a:xfrm>
        <a:prstGeom prst="bracketPair">
          <a:avLst>
            <a:gd name="adj" fmla="val 19608"/>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ja-JP" sz="1100">
              <a:solidFill>
                <a:schemeClr val="tx1"/>
              </a:solidFill>
              <a:effectLst/>
              <a:latin typeface="+mn-lt"/>
              <a:ea typeface="+mn-ea"/>
              <a:cs typeface="+mn-cs"/>
            </a:rPr>
            <a:t>スーパーコンピューターシステム借用　等</a:t>
          </a:r>
          <a:endParaRPr kumimoji="1" lang="ja-JP" altLang="en-US" sz="1100"/>
        </a:p>
      </xdr:txBody>
    </xdr:sp>
    <xdr:clientData/>
  </xdr:twoCellAnchor>
  <xdr:twoCellAnchor>
    <xdr:from>
      <xdr:col>21</xdr:col>
      <xdr:colOff>66967</xdr:colOff>
      <xdr:row>279</xdr:row>
      <xdr:rowOff>147989</xdr:rowOff>
    </xdr:from>
    <xdr:to>
      <xdr:col>37</xdr:col>
      <xdr:colOff>128919</xdr:colOff>
      <xdr:row>280</xdr:row>
      <xdr:rowOff>156223</xdr:rowOff>
    </xdr:to>
    <xdr:sp macro="" textlink="">
      <xdr:nvSpPr>
        <xdr:cNvPr id="25" name="大かっこ 24">
          <a:extLst>
            <a:ext uri="{FF2B5EF4-FFF2-40B4-BE49-F238E27FC236}">
              <a16:creationId xmlns:a16="http://schemas.microsoft.com/office/drawing/2014/main" id="{9BF8226D-2DC7-4E5B-848E-E6D05838CDC2}"/>
            </a:ext>
          </a:extLst>
        </xdr:cNvPr>
        <xdr:cNvSpPr/>
      </xdr:nvSpPr>
      <xdr:spPr>
        <a:xfrm>
          <a:off x="3832143" y="41968342"/>
          <a:ext cx="2930658" cy="671622"/>
        </a:xfrm>
        <a:prstGeom prst="bracketPair">
          <a:avLst>
            <a:gd name="adj" fmla="val 19608"/>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ja-JP" sz="1100">
              <a:solidFill>
                <a:schemeClr val="tx1"/>
              </a:solidFill>
              <a:effectLst/>
              <a:latin typeface="+mn-lt"/>
              <a:ea typeface="+mn-ea"/>
              <a:cs typeface="+mn-cs"/>
            </a:rPr>
            <a:t>土地使用料　等</a:t>
          </a:r>
          <a:endParaRPr kumimoji="1" lang="ja-JP" altLang="en-US" sz="1100"/>
        </a:p>
      </xdr:txBody>
    </xdr:sp>
    <xdr:clientData/>
  </xdr:twoCellAnchor>
  <xdr:twoCellAnchor>
    <xdr:from>
      <xdr:col>8</xdr:col>
      <xdr:colOff>35859</xdr:colOff>
      <xdr:row>276</xdr:row>
      <xdr:rowOff>51616</xdr:rowOff>
    </xdr:from>
    <xdr:to>
      <xdr:col>16</xdr:col>
      <xdr:colOff>110650</xdr:colOff>
      <xdr:row>280</xdr:row>
      <xdr:rowOff>639318</xdr:rowOff>
    </xdr:to>
    <xdr:sp macro="" textlink="">
      <xdr:nvSpPr>
        <xdr:cNvPr id="26" name="大かっこ 25">
          <a:extLst>
            <a:ext uri="{FF2B5EF4-FFF2-40B4-BE49-F238E27FC236}">
              <a16:creationId xmlns:a16="http://schemas.microsoft.com/office/drawing/2014/main" id="{865DFC85-CA41-48E2-BFDB-73420AB81787}"/>
            </a:ext>
          </a:extLst>
        </xdr:cNvPr>
        <xdr:cNvSpPr/>
      </xdr:nvSpPr>
      <xdr:spPr>
        <a:xfrm>
          <a:off x="1470212" y="40491404"/>
          <a:ext cx="1509144" cy="2631655"/>
        </a:xfrm>
        <a:prstGeom prst="bracketPair">
          <a:avLst>
            <a:gd name="adj" fmla="val 8275"/>
          </a:avLst>
        </a:prstGeom>
      </xdr:spPr>
      <xdr:style>
        <a:lnRef idx="1">
          <a:schemeClr val="dk1"/>
        </a:lnRef>
        <a:fillRef idx="0">
          <a:schemeClr val="dk1"/>
        </a:fillRef>
        <a:effectRef idx="0">
          <a:schemeClr val="dk1"/>
        </a:effectRef>
        <a:fontRef idx="minor">
          <a:schemeClr val="tx1"/>
        </a:fontRef>
      </xdr:style>
      <xdr:txBody>
        <a:bodyPr vertOverflow="clip" horzOverflow="clip" lIns="72000" rIns="72000" rtlCol="0" anchor="ctr"/>
        <a:lstStyle/>
        <a:p>
          <a:r>
            <a:rPr kumimoji="1" lang="ja-JP" altLang="ja-JP" sz="1100">
              <a:solidFill>
                <a:schemeClr val="tx1"/>
              </a:solidFill>
              <a:effectLst/>
              <a:latin typeface="+mn-lt"/>
              <a:ea typeface="+mn-ea"/>
              <a:cs typeface="+mn-cs"/>
            </a:rPr>
            <a:t>気象業務に関する技術の研究開発に係る企画立案及び事業の実施</a:t>
          </a:r>
          <a:r>
            <a:rPr kumimoji="1" lang="ja-JP" altLang="en-US" sz="1100">
              <a:solidFill>
                <a:schemeClr val="tx1"/>
              </a:solidFill>
              <a:effectLst/>
              <a:latin typeface="+mn-lt"/>
              <a:ea typeface="+mn-ea"/>
              <a:cs typeface="+mn-cs"/>
            </a:rPr>
            <a:t>に係る事務費　</a:t>
          </a:r>
        </a:p>
        <a:p>
          <a:r>
            <a:rPr lang="en-US" altLang="ja-JP">
              <a:effectLst/>
            </a:rPr>
            <a:t>5.4</a:t>
          </a:r>
          <a:r>
            <a:rPr lang="ja-JP" altLang="en-US">
              <a:effectLst/>
            </a:rPr>
            <a:t>百万円</a:t>
          </a:r>
        </a:p>
        <a:p>
          <a:r>
            <a:rPr lang="ja-JP" altLang="en-US">
              <a:effectLst/>
            </a:rPr>
            <a:t>①</a:t>
          </a:r>
          <a:r>
            <a:rPr lang="ja-JP" altLang="ja-JP" sz="1100">
              <a:solidFill>
                <a:schemeClr val="tx1"/>
              </a:solidFill>
              <a:effectLst/>
              <a:latin typeface="+mn-lt"/>
              <a:ea typeface="+mn-ea"/>
              <a:cs typeface="+mn-cs"/>
            </a:rPr>
            <a:t>旅費　　</a:t>
          </a:r>
          <a:r>
            <a:rPr lang="en-US" altLang="ja-JP" sz="1100">
              <a:solidFill>
                <a:schemeClr val="tx1"/>
              </a:solidFill>
              <a:effectLst/>
              <a:latin typeface="+mn-lt"/>
              <a:ea typeface="+mn-ea"/>
              <a:cs typeface="+mn-cs"/>
            </a:rPr>
            <a:t>5</a:t>
          </a:r>
          <a:r>
            <a:rPr lang="ja-JP" altLang="ja-JP" sz="1100">
              <a:solidFill>
                <a:schemeClr val="tx1"/>
              </a:solidFill>
              <a:effectLst/>
              <a:latin typeface="+mn-lt"/>
              <a:ea typeface="+mn-ea"/>
              <a:cs typeface="+mn-cs"/>
            </a:rPr>
            <a:t>百万円</a:t>
          </a:r>
          <a:endParaRPr lang="en-US" altLang="ja-JP" sz="1100">
            <a:solidFill>
              <a:schemeClr val="tx1"/>
            </a:solidFill>
            <a:effectLst/>
            <a:latin typeface="+mn-lt"/>
            <a:ea typeface="+mn-ea"/>
            <a:cs typeface="+mn-cs"/>
          </a:endParaRPr>
        </a:p>
        <a:p>
          <a:r>
            <a:rPr lang="ja-JP" altLang="en-US" sz="1100">
              <a:solidFill>
                <a:schemeClr val="tx1"/>
              </a:solidFill>
              <a:effectLst/>
              <a:latin typeface="+mn-lt"/>
              <a:ea typeface="+mn-ea"/>
              <a:cs typeface="+mn-cs"/>
            </a:rPr>
            <a:t>②</a:t>
          </a:r>
          <a:r>
            <a:rPr lang="ja-JP" altLang="en-US">
              <a:effectLst/>
            </a:rPr>
            <a:t>諸謝金 </a:t>
          </a:r>
          <a:r>
            <a:rPr lang="en-US" altLang="ja-JP">
              <a:effectLst/>
            </a:rPr>
            <a:t>0.4</a:t>
          </a:r>
          <a:r>
            <a:rPr lang="ja-JP" altLang="en-US">
              <a:effectLst/>
            </a:rPr>
            <a:t>百万円</a:t>
          </a:r>
        </a:p>
      </xdr:txBody>
    </xdr:sp>
    <xdr:clientData/>
  </xdr:twoCellAnchor>
  <xdr:twoCellAnchor>
    <xdr:from>
      <xdr:col>16</xdr:col>
      <xdr:colOff>4482</xdr:colOff>
      <xdr:row>270</xdr:row>
      <xdr:rowOff>324009</xdr:rowOff>
    </xdr:from>
    <xdr:to>
      <xdr:col>21</xdr:col>
      <xdr:colOff>61499</xdr:colOff>
      <xdr:row>270</xdr:row>
      <xdr:rowOff>329613</xdr:rowOff>
    </xdr:to>
    <xdr:cxnSp macro="">
      <xdr:nvCxnSpPr>
        <xdr:cNvPr id="27" name="直線コネクタ 26">
          <a:extLst>
            <a:ext uri="{FF2B5EF4-FFF2-40B4-BE49-F238E27FC236}">
              <a16:creationId xmlns:a16="http://schemas.microsoft.com/office/drawing/2014/main" id="{58FEF57F-D997-42AC-884B-AF23FFDA9876}"/>
            </a:ext>
          </a:extLst>
        </xdr:cNvPr>
        <xdr:cNvCxnSpPr/>
      </xdr:nvCxnSpPr>
      <xdr:spPr>
        <a:xfrm flipV="1">
          <a:off x="2873188" y="38621233"/>
          <a:ext cx="953487" cy="5604"/>
        </a:xfrm>
        <a:prstGeom prst="line">
          <a:avLst/>
        </a:prstGeom>
        <a:ln w="1270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62097</xdr:colOff>
      <xdr:row>276</xdr:row>
      <xdr:rowOff>303899</xdr:rowOff>
    </xdr:from>
    <xdr:to>
      <xdr:col>21</xdr:col>
      <xdr:colOff>78940</xdr:colOff>
      <xdr:row>276</xdr:row>
      <xdr:rowOff>303900</xdr:rowOff>
    </xdr:to>
    <xdr:cxnSp macro="">
      <xdr:nvCxnSpPr>
        <xdr:cNvPr id="28" name="直線コネクタ 27">
          <a:extLst>
            <a:ext uri="{FF2B5EF4-FFF2-40B4-BE49-F238E27FC236}">
              <a16:creationId xmlns:a16="http://schemas.microsoft.com/office/drawing/2014/main" id="{14CB4776-C66A-4422-ABD4-8629D0FF8736}"/>
            </a:ext>
          </a:extLst>
        </xdr:cNvPr>
        <xdr:cNvCxnSpPr/>
      </xdr:nvCxnSpPr>
      <xdr:spPr>
        <a:xfrm flipV="1">
          <a:off x="3289391" y="40743687"/>
          <a:ext cx="554725" cy="1"/>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oneCellAnchor>
    <xdr:from>
      <xdr:col>38</xdr:col>
      <xdr:colOff>85807</xdr:colOff>
      <xdr:row>270</xdr:row>
      <xdr:rowOff>194662</xdr:rowOff>
    </xdr:from>
    <xdr:ext cx="466794" cy="275717"/>
    <xdr:sp macro="" textlink="">
      <xdr:nvSpPr>
        <xdr:cNvPr id="29" name="テキスト ボックス 28">
          <a:extLst>
            <a:ext uri="{FF2B5EF4-FFF2-40B4-BE49-F238E27FC236}">
              <a16:creationId xmlns:a16="http://schemas.microsoft.com/office/drawing/2014/main" id="{D55DA647-A6B4-4D83-BCBA-340CF319A2BA}"/>
            </a:ext>
          </a:extLst>
        </xdr:cNvPr>
        <xdr:cNvSpPr txBox="1"/>
      </xdr:nvSpPr>
      <xdr:spPr>
        <a:xfrm>
          <a:off x="6898983" y="38491886"/>
          <a:ext cx="466794"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（註）</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53"/>
  <sheetViews>
    <sheetView tabSelected="1" view="pageBreakPreview" zoomScale="75" zoomScaleNormal="75" zoomScaleSheetLayoutView="75" zoomScalePageLayoutView="85" workbookViewId="0">
      <selection activeCell="K283" sqref="K283"/>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09">
        <v>2022</v>
      </c>
      <c r="AE2" s="109"/>
      <c r="AF2" s="109"/>
      <c r="AG2" s="109"/>
      <c r="AH2" s="109"/>
      <c r="AI2" s="75" t="s">
        <v>279</v>
      </c>
      <c r="AJ2" s="109" t="s">
        <v>599</v>
      </c>
      <c r="AK2" s="109"/>
      <c r="AL2" s="109"/>
      <c r="AM2" s="109"/>
      <c r="AN2" s="75" t="s">
        <v>279</v>
      </c>
      <c r="AO2" s="109">
        <v>21</v>
      </c>
      <c r="AP2" s="109"/>
      <c r="AQ2" s="109"/>
      <c r="AR2" s="76" t="s">
        <v>279</v>
      </c>
      <c r="AS2" s="110">
        <v>536</v>
      </c>
      <c r="AT2" s="110"/>
      <c r="AU2" s="110"/>
      <c r="AV2" s="75" t="str">
        <f>IF(AW2="","","-")</f>
        <v/>
      </c>
      <c r="AW2" s="111"/>
      <c r="AX2" s="111"/>
    </row>
    <row r="3" spans="1:50" ht="21" customHeight="1" thickBot="1" x14ac:dyDescent="0.2">
      <c r="A3" s="112" t="s">
        <v>597</v>
      </c>
      <c r="B3" s="113"/>
      <c r="C3" s="113"/>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23" t="s">
        <v>55</v>
      </c>
      <c r="AJ3" s="114" t="s">
        <v>600</v>
      </c>
      <c r="AK3" s="114"/>
      <c r="AL3" s="114"/>
      <c r="AM3" s="114"/>
      <c r="AN3" s="114"/>
      <c r="AO3" s="114"/>
      <c r="AP3" s="114"/>
      <c r="AQ3" s="114"/>
      <c r="AR3" s="114"/>
      <c r="AS3" s="114"/>
      <c r="AT3" s="114"/>
      <c r="AU3" s="114"/>
      <c r="AV3" s="114"/>
      <c r="AW3" s="114"/>
      <c r="AX3" s="24" t="s">
        <v>56</v>
      </c>
    </row>
    <row r="4" spans="1:50" ht="24.75" customHeight="1" x14ac:dyDescent="0.15">
      <c r="A4" s="84" t="s">
        <v>23</v>
      </c>
      <c r="B4" s="85"/>
      <c r="C4" s="85"/>
      <c r="D4" s="85"/>
      <c r="E4" s="85"/>
      <c r="F4" s="85"/>
      <c r="G4" s="86" t="s">
        <v>601</v>
      </c>
      <c r="H4" s="87"/>
      <c r="I4" s="87"/>
      <c r="J4" s="87"/>
      <c r="K4" s="87"/>
      <c r="L4" s="87"/>
      <c r="M4" s="87"/>
      <c r="N4" s="87"/>
      <c r="O4" s="87"/>
      <c r="P4" s="87"/>
      <c r="Q4" s="87"/>
      <c r="R4" s="87"/>
      <c r="S4" s="87"/>
      <c r="T4" s="87"/>
      <c r="U4" s="87"/>
      <c r="V4" s="87"/>
      <c r="W4" s="87"/>
      <c r="X4" s="87"/>
      <c r="Y4" s="88" t="s">
        <v>1</v>
      </c>
      <c r="Z4" s="89"/>
      <c r="AA4" s="89"/>
      <c r="AB4" s="89"/>
      <c r="AC4" s="89"/>
      <c r="AD4" s="90"/>
      <c r="AE4" s="91" t="s">
        <v>602</v>
      </c>
      <c r="AF4" s="92"/>
      <c r="AG4" s="92"/>
      <c r="AH4" s="92"/>
      <c r="AI4" s="92"/>
      <c r="AJ4" s="92"/>
      <c r="AK4" s="92"/>
      <c r="AL4" s="92"/>
      <c r="AM4" s="92"/>
      <c r="AN4" s="92"/>
      <c r="AO4" s="92"/>
      <c r="AP4" s="93"/>
      <c r="AQ4" s="94" t="s">
        <v>2</v>
      </c>
      <c r="AR4" s="89"/>
      <c r="AS4" s="89"/>
      <c r="AT4" s="89"/>
      <c r="AU4" s="89"/>
      <c r="AV4" s="89"/>
      <c r="AW4" s="89"/>
      <c r="AX4" s="95"/>
    </row>
    <row r="5" spans="1:50" ht="30" customHeight="1" x14ac:dyDescent="0.15">
      <c r="A5" s="96" t="s">
        <v>58</v>
      </c>
      <c r="B5" s="97"/>
      <c r="C5" s="97"/>
      <c r="D5" s="97"/>
      <c r="E5" s="97"/>
      <c r="F5" s="98"/>
      <c r="G5" s="99" t="s">
        <v>605</v>
      </c>
      <c r="H5" s="100"/>
      <c r="I5" s="100"/>
      <c r="J5" s="100"/>
      <c r="K5" s="100"/>
      <c r="L5" s="100"/>
      <c r="M5" s="101" t="s">
        <v>57</v>
      </c>
      <c r="N5" s="102"/>
      <c r="O5" s="102"/>
      <c r="P5" s="102"/>
      <c r="Q5" s="102"/>
      <c r="R5" s="103"/>
      <c r="S5" s="104" t="s">
        <v>606</v>
      </c>
      <c r="T5" s="100"/>
      <c r="U5" s="100"/>
      <c r="V5" s="100"/>
      <c r="W5" s="100"/>
      <c r="X5" s="105"/>
      <c r="Y5" s="106" t="s">
        <v>3</v>
      </c>
      <c r="Z5" s="107"/>
      <c r="AA5" s="107"/>
      <c r="AB5" s="107"/>
      <c r="AC5" s="107"/>
      <c r="AD5" s="108"/>
      <c r="AE5" s="152" t="s">
        <v>603</v>
      </c>
      <c r="AF5" s="152"/>
      <c r="AG5" s="152"/>
      <c r="AH5" s="152"/>
      <c r="AI5" s="152"/>
      <c r="AJ5" s="152"/>
      <c r="AK5" s="152"/>
      <c r="AL5" s="152"/>
      <c r="AM5" s="152"/>
      <c r="AN5" s="152"/>
      <c r="AO5" s="152"/>
      <c r="AP5" s="153"/>
      <c r="AQ5" s="154" t="s">
        <v>604</v>
      </c>
      <c r="AR5" s="155"/>
      <c r="AS5" s="155"/>
      <c r="AT5" s="155"/>
      <c r="AU5" s="155"/>
      <c r="AV5" s="155"/>
      <c r="AW5" s="155"/>
      <c r="AX5" s="156"/>
    </row>
    <row r="6" spans="1:50" ht="39" customHeight="1" x14ac:dyDescent="0.15">
      <c r="A6" s="157" t="s">
        <v>4</v>
      </c>
      <c r="B6" s="158"/>
      <c r="C6" s="158"/>
      <c r="D6" s="158"/>
      <c r="E6" s="158"/>
      <c r="F6" s="158"/>
      <c r="G6" s="159" t="str">
        <f>入力規則等!F39</f>
        <v>一般会計</v>
      </c>
      <c r="H6" s="160"/>
      <c r="I6" s="160"/>
      <c r="J6" s="160"/>
      <c r="K6" s="160"/>
      <c r="L6" s="160"/>
      <c r="M6" s="160"/>
      <c r="N6" s="160"/>
      <c r="O6" s="160"/>
      <c r="P6" s="160"/>
      <c r="Q6" s="160"/>
      <c r="R6" s="160"/>
      <c r="S6" s="160"/>
      <c r="T6" s="160"/>
      <c r="U6" s="160"/>
      <c r="V6" s="160"/>
      <c r="W6" s="160"/>
      <c r="X6" s="160"/>
      <c r="Y6" s="160"/>
      <c r="Z6" s="160"/>
      <c r="AA6" s="160"/>
      <c r="AB6" s="160"/>
      <c r="AC6" s="160"/>
      <c r="AD6" s="160"/>
      <c r="AE6" s="160"/>
      <c r="AF6" s="160"/>
      <c r="AG6" s="160"/>
      <c r="AH6" s="160"/>
      <c r="AI6" s="160"/>
      <c r="AJ6" s="160"/>
      <c r="AK6" s="160"/>
      <c r="AL6" s="160"/>
      <c r="AM6" s="160"/>
      <c r="AN6" s="160"/>
      <c r="AO6" s="160"/>
      <c r="AP6" s="160"/>
      <c r="AQ6" s="160"/>
      <c r="AR6" s="160"/>
      <c r="AS6" s="160"/>
      <c r="AT6" s="160"/>
      <c r="AU6" s="160"/>
      <c r="AV6" s="160"/>
      <c r="AW6" s="160"/>
      <c r="AX6" s="161"/>
    </row>
    <row r="7" spans="1:50" ht="88.9" customHeight="1" x14ac:dyDescent="0.15">
      <c r="A7" s="138" t="s">
        <v>20</v>
      </c>
      <c r="B7" s="139"/>
      <c r="C7" s="139"/>
      <c r="D7" s="139"/>
      <c r="E7" s="139"/>
      <c r="F7" s="140"/>
      <c r="G7" s="162" t="s">
        <v>608</v>
      </c>
      <c r="H7" s="163"/>
      <c r="I7" s="163"/>
      <c r="J7" s="163"/>
      <c r="K7" s="163"/>
      <c r="L7" s="163"/>
      <c r="M7" s="163"/>
      <c r="N7" s="163"/>
      <c r="O7" s="163"/>
      <c r="P7" s="163"/>
      <c r="Q7" s="163"/>
      <c r="R7" s="163"/>
      <c r="S7" s="163"/>
      <c r="T7" s="163"/>
      <c r="U7" s="163"/>
      <c r="V7" s="163"/>
      <c r="W7" s="163"/>
      <c r="X7" s="164"/>
      <c r="Y7" s="165" t="s">
        <v>264</v>
      </c>
      <c r="Z7" s="166"/>
      <c r="AA7" s="166"/>
      <c r="AB7" s="166"/>
      <c r="AC7" s="166"/>
      <c r="AD7" s="167"/>
      <c r="AE7" s="168" t="s">
        <v>609</v>
      </c>
      <c r="AF7" s="169"/>
      <c r="AG7" s="169"/>
      <c r="AH7" s="169"/>
      <c r="AI7" s="169"/>
      <c r="AJ7" s="169"/>
      <c r="AK7" s="169"/>
      <c r="AL7" s="169"/>
      <c r="AM7" s="169"/>
      <c r="AN7" s="169"/>
      <c r="AO7" s="169"/>
      <c r="AP7" s="169"/>
      <c r="AQ7" s="169"/>
      <c r="AR7" s="169"/>
      <c r="AS7" s="169"/>
      <c r="AT7" s="169"/>
      <c r="AU7" s="169"/>
      <c r="AV7" s="169"/>
      <c r="AW7" s="169"/>
      <c r="AX7" s="170"/>
    </row>
    <row r="8" spans="1:50" ht="53.25" customHeight="1" x14ac:dyDescent="0.15">
      <c r="A8" s="138" t="s">
        <v>181</v>
      </c>
      <c r="B8" s="139"/>
      <c r="C8" s="139"/>
      <c r="D8" s="139"/>
      <c r="E8" s="139"/>
      <c r="F8" s="140"/>
      <c r="G8" s="141" t="str">
        <f>入力規則等!A27</f>
        <v>海洋政策、科学技術・イノベーション、国土強靱化施策、地球温暖化対策</v>
      </c>
      <c r="H8" s="142"/>
      <c r="I8" s="142"/>
      <c r="J8" s="142"/>
      <c r="K8" s="142"/>
      <c r="L8" s="142"/>
      <c r="M8" s="142"/>
      <c r="N8" s="142"/>
      <c r="O8" s="142"/>
      <c r="P8" s="142"/>
      <c r="Q8" s="142"/>
      <c r="R8" s="142"/>
      <c r="S8" s="142"/>
      <c r="T8" s="142"/>
      <c r="U8" s="142"/>
      <c r="V8" s="142"/>
      <c r="W8" s="142"/>
      <c r="X8" s="143"/>
      <c r="Y8" s="144" t="s">
        <v>182</v>
      </c>
      <c r="Z8" s="145"/>
      <c r="AA8" s="145"/>
      <c r="AB8" s="145"/>
      <c r="AC8" s="145"/>
      <c r="AD8" s="146"/>
      <c r="AE8" s="147" t="str">
        <f>入力規則等!K13</f>
        <v>文教及び科学振興</v>
      </c>
      <c r="AF8" s="142"/>
      <c r="AG8" s="142"/>
      <c r="AH8" s="142"/>
      <c r="AI8" s="142"/>
      <c r="AJ8" s="142"/>
      <c r="AK8" s="142"/>
      <c r="AL8" s="142"/>
      <c r="AM8" s="142"/>
      <c r="AN8" s="142"/>
      <c r="AO8" s="142"/>
      <c r="AP8" s="142"/>
      <c r="AQ8" s="142"/>
      <c r="AR8" s="142"/>
      <c r="AS8" s="142"/>
      <c r="AT8" s="142"/>
      <c r="AU8" s="142"/>
      <c r="AV8" s="142"/>
      <c r="AW8" s="142"/>
      <c r="AX8" s="148"/>
    </row>
    <row r="9" spans="1:50" ht="58.5" customHeight="1" x14ac:dyDescent="0.15">
      <c r="A9" s="130" t="s">
        <v>21</v>
      </c>
      <c r="B9" s="131"/>
      <c r="C9" s="131"/>
      <c r="D9" s="131"/>
      <c r="E9" s="131"/>
      <c r="F9" s="131"/>
      <c r="G9" s="149" t="s">
        <v>610</v>
      </c>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1"/>
    </row>
    <row r="10" spans="1:50" ht="80.25" customHeight="1" x14ac:dyDescent="0.15">
      <c r="A10" s="115" t="s">
        <v>27</v>
      </c>
      <c r="B10" s="116"/>
      <c r="C10" s="116"/>
      <c r="D10" s="116"/>
      <c r="E10" s="116"/>
      <c r="F10" s="116"/>
      <c r="G10" s="117" t="s">
        <v>611</v>
      </c>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9"/>
    </row>
    <row r="11" spans="1:50" ht="42" customHeight="1" x14ac:dyDescent="0.15">
      <c r="A11" s="115" t="s">
        <v>5</v>
      </c>
      <c r="B11" s="116"/>
      <c r="C11" s="116"/>
      <c r="D11" s="116"/>
      <c r="E11" s="116"/>
      <c r="F11" s="120"/>
      <c r="G11" s="121" t="str">
        <f>入力規則等!P10</f>
        <v>直接実施</v>
      </c>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3"/>
    </row>
    <row r="12" spans="1:50" ht="21" customHeight="1" x14ac:dyDescent="0.15">
      <c r="A12" s="124" t="s">
        <v>22</v>
      </c>
      <c r="B12" s="125"/>
      <c r="C12" s="125"/>
      <c r="D12" s="125"/>
      <c r="E12" s="125"/>
      <c r="F12" s="126"/>
      <c r="G12" s="133"/>
      <c r="H12" s="134"/>
      <c r="I12" s="134"/>
      <c r="J12" s="134"/>
      <c r="K12" s="134"/>
      <c r="L12" s="134"/>
      <c r="M12" s="134"/>
      <c r="N12" s="134"/>
      <c r="O12" s="134"/>
      <c r="P12" s="135" t="s">
        <v>411</v>
      </c>
      <c r="Q12" s="136"/>
      <c r="R12" s="136"/>
      <c r="S12" s="136"/>
      <c r="T12" s="136"/>
      <c r="U12" s="136"/>
      <c r="V12" s="137"/>
      <c r="W12" s="135" t="s">
        <v>563</v>
      </c>
      <c r="X12" s="136"/>
      <c r="Y12" s="136"/>
      <c r="Z12" s="136"/>
      <c r="AA12" s="136"/>
      <c r="AB12" s="136"/>
      <c r="AC12" s="137"/>
      <c r="AD12" s="135" t="s">
        <v>565</v>
      </c>
      <c r="AE12" s="136"/>
      <c r="AF12" s="136"/>
      <c r="AG12" s="136"/>
      <c r="AH12" s="136"/>
      <c r="AI12" s="136"/>
      <c r="AJ12" s="137"/>
      <c r="AK12" s="135" t="s">
        <v>583</v>
      </c>
      <c r="AL12" s="136"/>
      <c r="AM12" s="136"/>
      <c r="AN12" s="136"/>
      <c r="AO12" s="136"/>
      <c r="AP12" s="136"/>
      <c r="AQ12" s="137"/>
      <c r="AR12" s="180"/>
      <c r="AS12" s="181"/>
      <c r="AT12" s="181"/>
      <c r="AU12" s="181"/>
      <c r="AV12" s="181"/>
      <c r="AW12" s="181"/>
      <c r="AX12" s="182"/>
    </row>
    <row r="13" spans="1:50" ht="21" customHeight="1" x14ac:dyDescent="0.15">
      <c r="A13" s="127"/>
      <c r="B13" s="128"/>
      <c r="C13" s="128"/>
      <c r="D13" s="128"/>
      <c r="E13" s="128"/>
      <c r="F13" s="129"/>
      <c r="G13" s="183" t="s">
        <v>6</v>
      </c>
      <c r="H13" s="184"/>
      <c r="I13" s="190" t="s">
        <v>7</v>
      </c>
      <c r="J13" s="191"/>
      <c r="K13" s="191"/>
      <c r="L13" s="191"/>
      <c r="M13" s="191"/>
      <c r="N13" s="191"/>
      <c r="O13" s="192"/>
      <c r="P13" s="174">
        <v>1127</v>
      </c>
      <c r="Q13" s="175"/>
      <c r="R13" s="175"/>
      <c r="S13" s="175"/>
      <c r="T13" s="175"/>
      <c r="U13" s="175"/>
      <c r="V13" s="176"/>
      <c r="W13" s="174">
        <v>857</v>
      </c>
      <c r="X13" s="175"/>
      <c r="Y13" s="175"/>
      <c r="Z13" s="175"/>
      <c r="AA13" s="175"/>
      <c r="AB13" s="175"/>
      <c r="AC13" s="176"/>
      <c r="AD13" s="174">
        <v>822</v>
      </c>
      <c r="AE13" s="175"/>
      <c r="AF13" s="175"/>
      <c r="AG13" s="175"/>
      <c r="AH13" s="175"/>
      <c r="AI13" s="175"/>
      <c r="AJ13" s="176"/>
      <c r="AK13" s="174">
        <v>450</v>
      </c>
      <c r="AL13" s="175"/>
      <c r="AM13" s="175"/>
      <c r="AN13" s="175"/>
      <c r="AO13" s="175"/>
      <c r="AP13" s="175"/>
      <c r="AQ13" s="176"/>
      <c r="AR13" s="204"/>
      <c r="AS13" s="205"/>
      <c r="AT13" s="205"/>
      <c r="AU13" s="205"/>
      <c r="AV13" s="205"/>
      <c r="AW13" s="205"/>
      <c r="AX13" s="206"/>
    </row>
    <row r="14" spans="1:50" ht="21" customHeight="1" x14ac:dyDescent="0.15">
      <c r="A14" s="127"/>
      <c r="B14" s="128"/>
      <c r="C14" s="128"/>
      <c r="D14" s="128"/>
      <c r="E14" s="128"/>
      <c r="F14" s="129"/>
      <c r="G14" s="185"/>
      <c r="H14" s="186"/>
      <c r="I14" s="177" t="s">
        <v>8</v>
      </c>
      <c r="J14" s="202"/>
      <c r="K14" s="202"/>
      <c r="L14" s="202"/>
      <c r="M14" s="202"/>
      <c r="N14" s="202"/>
      <c r="O14" s="203"/>
      <c r="P14" s="174">
        <v>-1</v>
      </c>
      <c r="Q14" s="175"/>
      <c r="R14" s="175"/>
      <c r="S14" s="175"/>
      <c r="T14" s="175"/>
      <c r="U14" s="175"/>
      <c r="V14" s="176"/>
      <c r="W14" s="174" t="s">
        <v>612</v>
      </c>
      <c r="X14" s="175"/>
      <c r="Y14" s="175"/>
      <c r="Z14" s="175"/>
      <c r="AA14" s="175"/>
      <c r="AB14" s="175"/>
      <c r="AC14" s="176"/>
      <c r="AD14" s="174">
        <v>1883</v>
      </c>
      <c r="AE14" s="175"/>
      <c r="AF14" s="175"/>
      <c r="AG14" s="175"/>
      <c r="AH14" s="175"/>
      <c r="AI14" s="175"/>
      <c r="AJ14" s="176"/>
      <c r="AK14" s="174">
        <f>AK15</f>
        <v>63</v>
      </c>
      <c r="AL14" s="175"/>
      <c r="AM14" s="175"/>
      <c r="AN14" s="175"/>
      <c r="AO14" s="175"/>
      <c r="AP14" s="175"/>
      <c r="AQ14" s="176"/>
      <c r="AR14" s="207"/>
      <c r="AS14" s="208"/>
      <c r="AT14" s="208"/>
      <c r="AU14" s="208"/>
      <c r="AV14" s="208"/>
      <c r="AW14" s="208"/>
      <c r="AX14" s="209"/>
    </row>
    <row r="15" spans="1:50" ht="21" customHeight="1" x14ac:dyDescent="0.15">
      <c r="A15" s="127"/>
      <c r="B15" s="128"/>
      <c r="C15" s="128"/>
      <c r="D15" s="128"/>
      <c r="E15" s="128"/>
      <c r="F15" s="129"/>
      <c r="G15" s="187"/>
      <c r="H15" s="186"/>
      <c r="I15" s="193" t="s">
        <v>596</v>
      </c>
      <c r="J15" s="194"/>
      <c r="K15" s="194"/>
      <c r="L15" s="194"/>
      <c r="M15" s="194"/>
      <c r="N15" s="194"/>
      <c r="O15" s="195"/>
      <c r="P15" s="171"/>
      <c r="Q15" s="172"/>
      <c r="R15" s="172"/>
      <c r="S15" s="172"/>
      <c r="T15" s="172"/>
      <c r="U15" s="172"/>
      <c r="V15" s="173"/>
      <c r="W15" s="171"/>
      <c r="X15" s="172"/>
      <c r="Y15" s="172"/>
      <c r="Z15" s="172"/>
      <c r="AA15" s="172"/>
      <c r="AB15" s="172"/>
      <c r="AC15" s="173"/>
      <c r="AD15" s="171"/>
      <c r="AE15" s="172"/>
      <c r="AF15" s="172"/>
      <c r="AG15" s="172"/>
      <c r="AH15" s="172"/>
      <c r="AI15" s="172"/>
      <c r="AJ15" s="173"/>
      <c r="AK15" s="174">
        <v>63</v>
      </c>
      <c r="AL15" s="175"/>
      <c r="AM15" s="175"/>
      <c r="AN15" s="175"/>
      <c r="AO15" s="175"/>
      <c r="AP15" s="175"/>
      <c r="AQ15" s="176"/>
      <c r="AR15" s="207"/>
      <c r="AS15" s="208"/>
      <c r="AT15" s="208"/>
      <c r="AU15" s="208"/>
      <c r="AV15" s="208"/>
      <c r="AW15" s="208"/>
      <c r="AX15" s="209"/>
    </row>
    <row r="16" spans="1:50" ht="21" customHeight="1" x14ac:dyDescent="0.15">
      <c r="A16" s="127"/>
      <c r="B16" s="128"/>
      <c r="C16" s="128"/>
      <c r="D16" s="128"/>
      <c r="E16" s="128"/>
      <c r="F16" s="129"/>
      <c r="G16" s="187"/>
      <c r="H16" s="186"/>
      <c r="I16" s="177" t="s">
        <v>45</v>
      </c>
      <c r="J16" s="178"/>
      <c r="K16" s="178"/>
      <c r="L16" s="178"/>
      <c r="M16" s="178"/>
      <c r="N16" s="178"/>
      <c r="O16" s="179"/>
      <c r="P16" s="174" t="s">
        <v>612</v>
      </c>
      <c r="Q16" s="175"/>
      <c r="R16" s="175"/>
      <c r="S16" s="175"/>
      <c r="T16" s="175"/>
      <c r="U16" s="175"/>
      <c r="V16" s="176"/>
      <c r="W16" s="174" t="s">
        <v>612</v>
      </c>
      <c r="X16" s="175"/>
      <c r="Y16" s="175"/>
      <c r="Z16" s="175"/>
      <c r="AA16" s="175"/>
      <c r="AB16" s="175"/>
      <c r="AC16" s="176"/>
      <c r="AD16" s="174" t="s">
        <v>612</v>
      </c>
      <c r="AE16" s="175"/>
      <c r="AF16" s="175"/>
      <c r="AG16" s="175"/>
      <c r="AH16" s="175"/>
      <c r="AI16" s="175"/>
      <c r="AJ16" s="176"/>
      <c r="AK16" s="174">
        <v>1544</v>
      </c>
      <c r="AL16" s="175"/>
      <c r="AM16" s="175"/>
      <c r="AN16" s="175"/>
      <c r="AO16" s="175"/>
      <c r="AP16" s="175"/>
      <c r="AQ16" s="176"/>
      <c r="AR16" s="207"/>
      <c r="AS16" s="208"/>
      <c r="AT16" s="208"/>
      <c r="AU16" s="208"/>
      <c r="AV16" s="208"/>
      <c r="AW16" s="208"/>
      <c r="AX16" s="209"/>
    </row>
    <row r="17" spans="1:50" ht="21" customHeight="1" x14ac:dyDescent="0.15">
      <c r="A17" s="127"/>
      <c r="B17" s="128"/>
      <c r="C17" s="128"/>
      <c r="D17" s="128"/>
      <c r="E17" s="128"/>
      <c r="F17" s="129"/>
      <c r="G17" s="187"/>
      <c r="H17" s="186"/>
      <c r="I17" s="177" t="s">
        <v>46</v>
      </c>
      <c r="J17" s="178"/>
      <c r="K17" s="178"/>
      <c r="L17" s="178"/>
      <c r="M17" s="178"/>
      <c r="N17" s="178"/>
      <c r="O17" s="179"/>
      <c r="P17" s="174" t="s">
        <v>612</v>
      </c>
      <c r="Q17" s="175"/>
      <c r="R17" s="175"/>
      <c r="S17" s="175"/>
      <c r="T17" s="175"/>
      <c r="U17" s="175"/>
      <c r="V17" s="176"/>
      <c r="W17" s="174" t="s">
        <v>612</v>
      </c>
      <c r="X17" s="175"/>
      <c r="Y17" s="175"/>
      <c r="Z17" s="175"/>
      <c r="AA17" s="175"/>
      <c r="AB17" s="175"/>
      <c r="AC17" s="176"/>
      <c r="AD17" s="174">
        <v>-1544</v>
      </c>
      <c r="AE17" s="175"/>
      <c r="AF17" s="175"/>
      <c r="AG17" s="175"/>
      <c r="AH17" s="175"/>
      <c r="AI17" s="175"/>
      <c r="AJ17" s="176"/>
      <c r="AK17" s="174"/>
      <c r="AL17" s="175"/>
      <c r="AM17" s="175"/>
      <c r="AN17" s="175"/>
      <c r="AO17" s="175"/>
      <c r="AP17" s="175"/>
      <c r="AQ17" s="176"/>
      <c r="AR17" s="207"/>
      <c r="AS17" s="208"/>
      <c r="AT17" s="208"/>
      <c r="AU17" s="208"/>
      <c r="AV17" s="208"/>
      <c r="AW17" s="208"/>
      <c r="AX17" s="209"/>
    </row>
    <row r="18" spans="1:50" ht="24.75" customHeight="1" x14ac:dyDescent="0.15">
      <c r="A18" s="127"/>
      <c r="B18" s="128"/>
      <c r="C18" s="128"/>
      <c r="D18" s="128"/>
      <c r="E18" s="128"/>
      <c r="F18" s="129"/>
      <c r="G18" s="187"/>
      <c r="H18" s="186"/>
      <c r="I18" s="177" t="s">
        <v>44</v>
      </c>
      <c r="J18" s="202"/>
      <c r="K18" s="202"/>
      <c r="L18" s="202"/>
      <c r="M18" s="202"/>
      <c r="N18" s="202"/>
      <c r="O18" s="203"/>
      <c r="P18" s="174" t="s">
        <v>612</v>
      </c>
      <c r="Q18" s="175"/>
      <c r="R18" s="175"/>
      <c r="S18" s="175"/>
      <c r="T18" s="175"/>
      <c r="U18" s="175"/>
      <c r="V18" s="176"/>
      <c r="W18" s="174" t="s">
        <v>612</v>
      </c>
      <c r="X18" s="175"/>
      <c r="Y18" s="175"/>
      <c r="Z18" s="175"/>
      <c r="AA18" s="175"/>
      <c r="AB18" s="175"/>
      <c r="AC18" s="176"/>
      <c r="AD18" s="174" t="s">
        <v>612</v>
      </c>
      <c r="AE18" s="175"/>
      <c r="AF18" s="175"/>
      <c r="AG18" s="175"/>
      <c r="AH18" s="175"/>
      <c r="AI18" s="175"/>
      <c r="AJ18" s="176"/>
      <c r="AK18" s="174"/>
      <c r="AL18" s="175"/>
      <c r="AM18" s="175"/>
      <c r="AN18" s="175"/>
      <c r="AO18" s="175"/>
      <c r="AP18" s="175"/>
      <c r="AQ18" s="176"/>
      <c r="AR18" s="207"/>
      <c r="AS18" s="208"/>
      <c r="AT18" s="208"/>
      <c r="AU18" s="208"/>
      <c r="AV18" s="208"/>
      <c r="AW18" s="208"/>
      <c r="AX18" s="209"/>
    </row>
    <row r="19" spans="1:50" ht="24.75" customHeight="1" x14ac:dyDescent="0.15">
      <c r="A19" s="127"/>
      <c r="B19" s="128"/>
      <c r="C19" s="128"/>
      <c r="D19" s="128"/>
      <c r="E19" s="128"/>
      <c r="F19" s="129"/>
      <c r="G19" s="188"/>
      <c r="H19" s="189"/>
      <c r="I19" s="196" t="s">
        <v>18</v>
      </c>
      <c r="J19" s="197"/>
      <c r="K19" s="197"/>
      <c r="L19" s="197"/>
      <c r="M19" s="197"/>
      <c r="N19" s="197"/>
      <c r="O19" s="198"/>
      <c r="P19" s="199">
        <f>SUM(P13:V18)</f>
        <v>1126</v>
      </c>
      <c r="Q19" s="200"/>
      <c r="R19" s="200"/>
      <c r="S19" s="200"/>
      <c r="T19" s="200"/>
      <c r="U19" s="200"/>
      <c r="V19" s="201"/>
      <c r="W19" s="199">
        <f>SUM(W13:AC18)</f>
        <v>857</v>
      </c>
      <c r="X19" s="200"/>
      <c r="Y19" s="200"/>
      <c r="Z19" s="200"/>
      <c r="AA19" s="200"/>
      <c r="AB19" s="200"/>
      <c r="AC19" s="201"/>
      <c r="AD19" s="199">
        <f>SUM(AD13:AJ18)</f>
        <v>1161</v>
      </c>
      <c r="AE19" s="200"/>
      <c r="AF19" s="200"/>
      <c r="AG19" s="200"/>
      <c r="AH19" s="200"/>
      <c r="AI19" s="200"/>
      <c r="AJ19" s="201"/>
      <c r="AK19" s="199">
        <f>SUM(AK13:AQ18)-AK15</f>
        <v>2057</v>
      </c>
      <c r="AL19" s="200"/>
      <c r="AM19" s="200"/>
      <c r="AN19" s="200"/>
      <c r="AO19" s="200"/>
      <c r="AP19" s="200"/>
      <c r="AQ19" s="201"/>
      <c r="AR19" s="207"/>
      <c r="AS19" s="208"/>
      <c r="AT19" s="208"/>
      <c r="AU19" s="208"/>
      <c r="AV19" s="208"/>
      <c r="AW19" s="208"/>
      <c r="AX19" s="209"/>
    </row>
    <row r="20" spans="1:50" ht="24.75" customHeight="1" x14ac:dyDescent="0.15">
      <c r="A20" s="127"/>
      <c r="B20" s="128"/>
      <c r="C20" s="128"/>
      <c r="D20" s="128"/>
      <c r="E20" s="128"/>
      <c r="F20" s="129"/>
      <c r="G20" s="221" t="s">
        <v>9</v>
      </c>
      <c r="H20" s="222"/>
      <c r="I20" s="222"/>
      <c r="J20" s="222"/>
      <c r="K20" s="222"/>
      <c r="L20" s="222"/>
      <c r="M20" s="222"/>
      <c r="N20" s="222"/>
      <c r="O20" s="222"/>
      <c r="P20" s="174">
        <v>1125</v>
      </c>
      <c r="Q20" s="175"/>
      <c r="R20" s="175"/>
      <c r="S20" s="175"/>
      <c r="T20" s="175"/>
      <c r="U20" s="175"/>
      <c r="V20" s="176"/>
      <c r="W20" s="174">
        <v>852</v>
      </c>
      <c r="X20" s="175"/>
      <c r="Y20" s="175"/>
      <c r="Z20" s="175"/>
      <c r="AA20" s="175"/>
      <c r="AB20" s="175"/>
      <c r="AC20" s="176"/>
      <c r="AD20" s="174">
        <v>859</v>
      </c>
      <c r="AE20" s="175"/>
      <c r="AF20" s="175"/>
      <c r="AG20" s="175"/>
      <c r="AH20" s="175"/>
      <c r="AI20" s="175"/>
      <c r="AJ20" s="176"/>
      <c r="AK20" s="219"/>
      <c r="AL20" s="219"/>
      <c r="AM20" s="219"/>
      <c r="AN20" s="219"/>
      <c r="AO20" s="219"/>
      <c r="AP20" s="219"/>
      <c r="AQ20" s="219"/>
      <c r="AR20" s="207"/>
      <c r="AS20" s="208"/>
      <c r="AT20" s="208"/>
      <c r="AU20" s="208"/>
      <c r="AV20" s="208"/>
      <c r="AW20" s="208"/>
      <c r="AX20" s="209"/>
    </row>
    <row r="21" spans="1:50" ht="24.75" customHeight="1" x14ac:dyDescent="0.15">
      <c r="A21" s="127"/>
      <c r="B21" s="128"/>
      <c r="C21" s="128"/>
      <c r="D21" s="128"/>
      <c r="E21" s="128"/>
      <c r="F21" s="129"/>
      <c r="G21" s="221" t="s">
        <v>10</v>
      </c>
      <c r="H21" s="222"/>
      <c r="I21" s="222"/>
      <c r="J21" s="222"/>
      <c r="K21" s="222"/>
      <c r="L21" s="222"/>
      <c r="M21" s="222"/>
      <c r="N21" s="222"/>
      <c r="O21" s="222"/>
      <c r="P21" s="218">
        <f>IF(P19=0, "-", SUM(P20)/P19)</f>
        <v>0.9991119005328597</v>
      </c>
      <c r="Q21" s="218"/>
      <c r="R21" s="218"/>
      <c r="S21" s="218"/>
      <c r="T21" s="218"/>
      <c r="U21" s="218"/>
      <c r="V21" s="218"/>
      <c r="W21" s="218">
        <f>IF(W19=0, "-", SUM(W20)/W19)</f>
        <v>0.99416569428238044</v>
      </c>
      <c r="X21" s="218"/>
      <c r="Y21" s="218"/>
      <c r="Z21" s="218"/>
      <c r="AA21" s="218"/>
      <c r="AB21" s="218"/>
      <c r="AC21" s="218"/>
      <c r="AD21" s="218">
        <f>IF(AD19=0, "-", SUM(AD20)/AD19)</f>
        <v>0.73987941429801896</v>
      </c>
      <c r="AE21" s="218"/>
      <c r="AF21" s="218"/>
      <c r="AG21" s="218"/>
      <c r="AH21" s="218"/>
      <c r="AI21" s="218"/>
      <c r="AJ21" s="218"/>
      <c r="AK21" s="219"/>
      <c r="AL21" s="219"/>
      <c r="AM21" s="219"/>
      <c r="AN21" s="219"/>
      <c r="AO21" s="219"/>
      <c r="AP21" s="219"/>
      <c r="AQ21" s="220"/>
      <c r="AR21" s="207"/>
      <c r="AS21" s="208"/>
      <c r="AT21" s="208"/>
      <c r="AU21" s="208"/>
      <c r="AV21" s="208"/>
      <c r="AW21" s="208"/>
      <c r="AX21" s="209"/>
    </row>
    <row r="22" spans="1:50" ht="25.5" customHeight="1" x14ac:dyDescent="0.15">
      <c r="A22" s="130"/>
      <c r="B22" s="131"/>
      <c r="C22" s="131"/>
      <c r="D22" s="131"/>
      <c r="E22" s="131"/>
      <c r="F22" s="132"/>
      <c r="G22" s="216" t="s">
        <v>234</v>
      </c>
      <c r="H22" s="217"/>
      <c r="I22" s="217"/>
      <c r="J22" s="217"/>
      <c r="K22" s="217"/>
      <c r="L22" s="217"/>
      <c r="M22" s="217"/>
      <c r="N22" s="217"/>
      <c r="O22" s="217"/>
      <c r="P22" s="218">
        <f>IF(P20=0, "-", SUM(P20)/SUM(P13,P14))</f>
        <v>0.9991119005328597</v>
      </c>
      <c r="Q22" s="218"/>
      <c r="R22" s="218"/>
      <c r="S22" s="218"/>
      <c r="T22" s="218"/>
      <c r="U22" s="218"/>
      <c r="V22" s="218"/>
      <c r="W22" s="218">
        <f>IF(W20=0, "-", SUM(W20)/SUM(W13,W14))</f>
        <v>0.99416569428238044</v>
      </c>
      <c r="X22" s="218"/>
      <c r="Y22" s="218"/>
      <c r="Z22" s="218"/>
      <c r="AA22" s="218"/>
      <c r="AB22" s="218"/>
      <c r="AC22" s="218"/>
      <c r="AD22" s="218">
        <f>IF(AD20=0, "-", SUM(AD20)/SUM(AD13,AD14))</f>
        <v>0.31756007393715341</v>
      </c>
      <c r="AE22" s="218"/>
      <c r="AF22" s="218"/>
      <c r="AG22" s="218"/>
      <c r="AH22" s="218"/>
      <c r="AI22" s="218"/>
      <c r="AJ22" s="218"/>
      <c r="AK22" s="219"/>
      <c r="AL22" s="219"/>
      <c r="AM22" s="219"/>
      <c r="AN22" s="219"/>
      <c r="AO22" s="219"/>
      <c r="AP22" s="219"/>
      <c r="AQ22" s="220"/>
      <c r="AR22" s="210"/>
      <c r="AS22" s="211"/>
      <c r="AT22" s="211"/>
      <c r="AU22" s="211"/>
      <c r="AV22" s="211"/>
      <c r="AW22" s="211"/>
      <c r="AX22" s="212"/>
    </row>
    <row r="23" spans="1:50" ht="40.15" customHeight="1" x14ac:dyDescent="0.15">
      <c r="A23" s="267" t="s">
        <v>598</v>
      </c>
      <c r="B23" s="268"/>
      <c r="C23" s="268"/>
      <c r="D23" s="268"/>
      <c r="E23" s="268"/>
      <c r="F23" s="269"/>
      <c r="G23" s="273" t="s">
        <v>224</v>
      </c>
      <c r="H23" s="230"/>
      <c r="I23" s="230"/>
      <c r="J23" s="230"/>
      <c r="K23" s="230"/>
      <c r="L23" s="230"/>
      <c r="M23" s="230"/>
      <c r="N23" s="230"/>
      <c r="O23" s="274"/>
      <c r="P23" s="275" t="s">
        <v>596</v>
      </c>
      <c r="Q23" s="230"/>
      <c r="R23" s="230"/>
      <c r="S23" s="230"/>
      <c r="T23" s="230"/>
      <c r="U23" s="230"/>
      <c r="V23" s="274"/>
      <c r="W23" s="229" t="s">
        <v>223</v>
      </c>
      <c r="X23" s="230"/>
      <c r="Y23" s="230"/>
      <c r="Z23" s="230"/>
      <c r="AA23" s="230"/>
      <c r="AB23" s="230"/>
      <c r="AC23" s="230"/>
      <c r="AD23" s="230"/>
      <c r="AE23" s="230"/>
      <c r="AF23" s="230"/>
      <c r="AG23" s="230"/>
      <c r="AH23" s="230"/>
      <c r="AI23" s="230"/>
      <c r="AJ23" s="230"/>
      <c r="AK23" s="230"/>
      <c r="AL23" s="230"/>
      <c r="AM23" s="230"/>
      <c r="AN23" s="230"/>
      <c r="AO23" s="230"/>
      <c r="AP23" s="230"/>
      <c r="AQ23" s="230"/>
      <c r="AR23" s="230"/>
      <c r="AS23" s="230"/>
      <c r="AT23" s="230"/>
      <c r="AU23" s="230"/>
      <c r="AV23" s="230"/>
      <c r="AW23" s="230"/>
      <c r="AX23" s="231"/>
    </row>
    <row r="24" spans="1:50" ht="25.5" customHeight="1" x14ac:dyDescent="0.15">
      <c r="A24" s="270"/>
      <c r="B24" s="271"/>
      <c r="C24" s="271"/>
      <c r="D24" s="271"/>
      <c r="E24" s="271"/>
      <c r="F24" s="272"/>
      <c r="G24" s="276" t="s">
        <v>613</v>
      </c>
      <c r="H24" s="277"/>
      <c r="I24" s="277"/>
      <c r="J24" s="277"/>
      <c r="K24" s="277"/>
      <c r="L24" s="277"/>
      <c r="M24" s="277"/>
      <c r="N24" s="277"/>
      <c r="O24" s="278"/>
      <c r="P24" s="279">
        <v>63</v>
      </c>
      <c r="Q24" s="280"/>
      <c r="R24" s="280"/>
      <c r="S24" s="280"/>
      <c r="T24" s="280"/>
      <c r="U24" s="280"/>
      <c r="V24" s="281"/>
      <c r="W24" s="232"/>
      <c r="X24" s="233"/>
      <c r="Y24" s="233"/>
      <c r="Z24" s="233"/>
      <c r="AA24" s="233"/>
      <c r="AB24" s="233"/>
      <c r="AC24" s="233"/>
      <c r="AD24" s="233"/>
      <c r="AE24" s="233"/>
      <c r="AF24" s="233"/>
      <c r="AG24" s="233"/>
      <c r="AH24" s="233"/>
      <c r="AI24" s="233"/>
      <c r="AJ24" s="233"/>
      <c r="AK24" s="233"/>
      <c r="AL24" s="233"/>
      <c r="AM24" s="233"/>
      <c r="AN24" s="233"/>
      <c r="AO24" s="233"/>
      <c r="AP24" s="233"/>
      <c r="AQ24" s="233"/>
      <c r="AR24" s="233"/>
      <c r="AS24" s="233"/>
      <c r="AT24" s="233"/>
      <c r="AU24" s="233"/>
      <c r="AV24" s="233"/>
      <c r="AW24" s="233"/>
      <c r="AX24" s="234"/>
    </row>
    <row r="25" spans="1:50" ht="25.5" customHeight="1" x14ac:dyDescent="0.15">
      <c r="A25" s="270"/>
      <c r="B25" s="271"/>
      <c r="C25" s="271"/>
      <c r="D25" s="271"/>
      <c r="E25" s="271"/>
      <c r="F25" s="272"/>
      <c r="G25" s="213"/>
      <c r="H25" s="214"/>
      <c r="I25" s="214"/>
      <c r="J25" s="214"/>
      <c r="K25" s="214"/>
      <c r="L25" s="214"/>
      <c r="M25" s="214"/>
      <c r="N25" s="214"/>
      <c r="O25" s="215"/>
      <c r="P25" s="174"/>
      <c r="Q25" s="175"/>
      <c r="R25" s="175"/>
      <c r="S25" s="175"/>
      <c r="T25" s="175"/>
      <c r="U25" s="175"/>
      <c r="V25" s="176"/>
      <c r="W25" s="235"/>
      <c r="X25" s="236"/>
      <c r="Y25" s="236"/>
      <c r="Z25" s="236"/>
      <c r="AA25" s="236"/>
      <c r="AB25" s="236"/>
      <c r="AC25" s="236"/>
      <c r="AD25" s="236"/>
      <c r="AE25" s="236"/>
      <c r="AF25" s="236"/>
      <c r="AG25" s="236"/>
      <c r="AH25" s="236"/>
      <c r="AI25" s="236"/>
      <c r="AJ25" s="236"/>
      <c r="AK25" s="236"/>
      <c r="AL25" s="236"/>
      <c r="AM25" s="236"/>
      <c r="AN25" s="236"/>
      <c r="AO25" s="236"/>
      <c r="AP25" s="236"/>
      <c r="AQ25" s="236"/>
      <c r="AR25" s="236"/>
      <c r="AS25" s="236"/>
      <c r="AT25" s="236"/>
      <c r="AU25" s="236"/>
      <c r="AV25" s="236"/>
      <c r="AW25" s="236"/>
      <c r="AX25" s="237"/>
    </row>
    <row r="26" spans="1:50" ht="25.5" customHeight="1" x14ac:dyDescent="0.15">
      <c r="A26" s="270"/>
      <c r="B26" s="271"/>
      <c r="C26" s="271"/>
      <c r="D26" s="271"/>
      <c r="E26" s="271"/>
      <c r="F26" s="272"/>
      <c r="G26" s="213"/>
      <c r="H26" s="214"/>
      <c r="I26" s="214"/>
      <c r="J26" s="214"/>
      <c r="K26" s="214"/>
      <c r="L26" s="214"/>
      <c r="M26" s="214"/>
      <c r="N26" s="214"/>
      <c r="O26" s="215"/>
      <c r="P26" s="174"/>
      <c r="Q26" s="175"/>
      <c r="R26" s="175"/>
      <c r="S26" s="175"/>
      <c r="T26" s="175"/>
      <c r="U26" s="175"/>
      <c r="V26" s="176"/>
      <c r="W26" s="235"/>
      <c r="X26" s="236"/>
      <c r="Y26" s="236"/>
      <c r="Z26" s="236"/>
      <c r="AA26" s="236"/>
      <c r="AB26" s="236"/>
      <c r="AC26" s="236"/>
      <c r="AD26" s="236"/>
      <c r="AE26" s="236"/>
      <c r="AF26" s="236"/>
      <c r="AG26" s="236"/>
      <c r="AH26" s="236"/>
      <c r="AI26" s="236"/>
      <c r="AJ26" s="236"/>
      <c r="AK26" s="236"/>
      <c r="AL26" s="236"/>
      <c r="AM26" s="236"/>
      <c r="AN26" s="236"/>
      <c r="AO26" s="236"/>
      <c r="AP26" s="236"/>
      <c r="AQ26" s="236"/>
      <c r="AR26" s="236"/>
      <c r="AS26" s="236"/>
      <c r="AT26" s="236"/>
      <c r="AU26" s="236"/>
      <c r="AV26" s="236"/>
      <c r="AW26" s="236"/>
      <c r="AX26" s="237"/>
    </row>
    <row r="27" spans="1:50" ht="25.5" customHeight="1" x14ac:dyDescent="0.15">
      <c r="A27" s="270"/>
      <c r="B27" s="271"/>
      <c r="C27" s="271"/>
      <c r="D27" s="271"/>
      <c r="E27" s="271"/>
      <c r="F27" s="272"/>
      <c r="G27" s="213"/>
      <c r="H27" s="214"/>
      <c r="I27" s="214"/>
      <c r="J27" s="214"/>
      <c r="K27" s="214"/>
      <c r="L27" s="214"/>
      <c r="M27" s="214"/>
      <c r="N27" s="214"/>
      <c r="O27" s="215"/>
      <c r="P27" s="174"/>
      <c r="Q27" s="175"/>
      <c r="R27" s="175"/>
      <c r="S27" s="175"/>
      <c r="T27" s="175"/>
      <c r="U27" s="175"/>
      <c r="V27" s="176"/>
      <c r="W27" s="235"/>
      <c r="X27" s="236"/>
      <c r="Y27" s="236"/>
      <c r="Z27" s="236"/>
      <c r="AA27" s="236"/>
      <c r="AB27" s="236"/>
      <c r="AC27" s="236"/>
      <c r="AD27" s="236"/>
      <c r="AE27" s="236"/>
      <c r="AF27" s="236"/>
      <c r="AG27" s="236"/>
      <c r="AH27" s="236"/>
      <c r="AI27" s="236"/>
      <c r="AJ27" s="236"/>
      <c r="AK27" s="236"/>
      <c r="AL27" s="236"/>
      <c r="AM27" s="236"/>
      <c r="AN27" s="236"/>
      <c r="AO27" s="236"/>
      <c r="AP27" s="236"/>
      <c r="AQ27" s="236"/>
      <c r="AR27" s="236"/>
      <c r="AS27" s="236"/>
      <c r="AT27" s="236"/>
      <c r="AU27" s="236"/>
      <c r="AV27" s="236"/>
      <c r="AW27" s="236"/>
      <c r="AX27" s="237"/>
    </row>
    <row r="28" spans="1:50" ht="25.5" customHeight="1" x14ac:dyDescent="0.15">
      <c r="A28" s="270"/>
      <c r="B28" s="271"/>
      <c r="C28" s="271"/>
      <c r="D28" s="271"/>
      <c r="E28" s="271"/>
      <c r="F28" s="272"/>
      <c r="G28" s="213"/>
      <c r="H28" s="214"/>
      <c r="I28" s="214"/>
      <c r="J28" s="214"/>
      <c r="K28" s="214"/>
      <c r="L28" s="214"/>
      <c r="M28" s="214"/>
      <c r="N28" s="214"/>
      <c r="O28" s="215"/>
      <c r="P28" s="174"/>
      <c r="Q28" s="175"/>
      <c r="R28" s="175"/>
      <c r="S28" s="175"/>
      <c r="T28" s="175"/>
      <c r="U28" s="175"/>
      <c r="V28" s="176"/>
      <c r="W28" s="235"/>
      <c r="X28" s="236"/>
      <c r="Y28" s="236"/>
      <c r="Z28" s="236"/>
      <c r="AA28" s="236"/>
      <c r="AB28" s="236"/>
      <c r="AC28" s="236"/>
      <c r="AD28" s="236"/>
      <c r="AE28" s="236"/>
      <c r="AF28" s="236"/>
      <c r="AG28" s="236"/>
      <c r="AH28" s="236"/>
      <c r="AI28" s="236"/>
      <c r="AJ28" s="236"/>
      <c r="AK28" s="236"/>
      <c r="AL28" s="236"/>
      <c r="AM28" s="236"/>
      <c r="AN28" s="236"/>
      <c r="AO28" s="236"/>
      <c r="AP28" s="236"/>
      <c r="AQ28" s="236"/>
      <c r="AR28" s="236"/>
      <c r="AS28" s="236"/>
      <c r="AT28" s="236"/>
      <c r="AU28" s="236"/>
      <c r="AV28" s="236"/>
      <c r="AW28" s="236"/>
      <c r="AX28" s="237"/>
    </row>
    <row r="29" spans="1:50" ht="25.5" customHeight="1" x14ac:dyDescent="0.15">
      <c r="A29" s="270"/>
      <c r="B29" s="271"/>
      <c r="C29" s="271"/>
      <c r="D29" s="271"/>
      <c r="E29" s="271"/>
      <c r="F29" s="272"/>
      <c r="G29" s="261"/>
      <c r="H29" s="262"/>
      <c r="I29" s="262"/>
      <c r="J29" s="262"/>
      <c r="K29" s="262"/>
      <c r="L29" s="262"/>
      <c r="M29" s="262"/>
      <c r="N29" s="262"/>
      <c r="O29" s="263"/>
      <c r="P29" s="264"/>
      <c r="Q29" s="265"/>
      <c r="R29" s="265"/>
      <c r="S29" s="265"/>
      <c r="T29" s="265"/>
      <c r="U29" s="265"/>
      <c r="V29" s="266"/>
      <c r="W29" s="235"/>
      <c r="X29" s="236"/>
      <c r="Y29" s="236"/>
      <c r="Z29" s="236"/>
      <c r="AA29" s="236"/>
      <c r="AB29" s="236"/>
      <c r="AC29" s="236"/>
      <c r="AD29" s="236"/>
      <c r="AE29" s="236"/>
      <c r="AF29" s="236"/>
      <c r="AG29" s="236"/>
      <c r="AH29" s="236"/>
      <c r="AI29" s="236"/>
      <c r="AJ29" s="236"/>
      <c r="AK29" s="236"/>
      <c r="AL29" s="236"/>
      <c r="AM29" s="236"/>
      <c r="AN29" s="236"/>
      <c r="AO29" s="236"/>
      <c r="AP29" s="236"/>
      <c r="AQ29" s="236"/>
      <c r="AR29" s="236"/>
      <c r="AS29" s="236"/>
      <c r="AT29" s="236"/>
      <c r="AU29" s="236"/>
      <c r="AV29" s="236"/>
      <c r="AW29" s="236"/>
      <c r="AX29" s="237"/>
    </row>
    <row r="30" spans="1:50" ht="25.5" customHeight="1" thickBot="1" x14ac:dyDescent="0.2">
      <c r="A30" s="270"/>
      <c r="B30" s="271"/>
      <c r="C30" s="271"/>
      <c r="D30" s="271"/>
      <c r="E30" s="271"/>
      <c r="F30" s="272"/>
      <c r="G30" s="223" t="s">
        <v>18</v>
      </c>
      <c r="H30" s="224"/>
      <c r="I30" s="224"/>
      <c r="J30" s="224"/>
      <c r="K30" s="224"/>
      <c r="L30" s="224"/>
      <c r="M30" s="224"/>
      <c r="N30" s="224"/>
      <c r="O30" s="225"/>
      <c r="P30" s="226">
        <f>AK15</f>
        <v>63</v>
      </c>
      <c r="Q30" s="227"/>
      <c r="R30" s="227"/>
      <c r="S30" s="227"/>
      <c r="T30" s="227"/>
      <c r="U30" s="227"/>
      <c r="V30" s="228"/>
      <c r="W30" s="238"/>
      <c r="X30" s="239"/>
      <c r="Y30" s="239"/>
      <c r="Z30" s="239"/>
      <c r="AA30" s="239"/>
      <c r="AB30" s="239"/>
      <c r="AC30" s="239"/>
      <c r="AD30" s="239"/>
      <c r="AE30" s="239"/>
      <c r="AF30" s="239"/>
      <c r="AG30" s="239"/>
      <c r="AH30" s="239"/>
      <c r="AI30" s="239"/>
      <c r="AJ30" s="239"/>
      <c r="AK30" s="239"/>
      <c r="AL30" s="239"/>
      <c r="AM30" s="239"/>
      <c r="AN30" s="239"/>
      <c r="AO30" s="239"/>
      <c r="AP30" s="239"/>
      <c r="AQ30" s="239"/>
      <c r="AR30" s="239"/>
      <c r="AS30" s="239"/>
      <c r="AT30" s="239"/>
      <c r="AU30" s="239"/>
      <c r="AV30" s="239"/>
      <c r="AW30" s="239"/>
      <c r="AX30" s="240"/>
    </row>
    <row r="31" spans="1:50" ht="47.25" customHeight="1" x14ac:dyDescent="0.15">
      <c r="A31" s="241" t="s">
        <v>574</v>
      </c>
      <c r="B31" s="242"/>
      <c r="C31" s="242"/>
      <c r="D31" s="242"/>
      <c r="E31" s="242"/>
      <c r="F31" s="243"/>
      <c r="G31" s="244" t="s">
        <v>614</v>
      </c>
      <c r="H31" s="245"/>
      <c r="I31" s="245"/>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45"/>
      <c r="AG31" s="245"/>
      <c r="AH31" s="245"/>
      <c r="AI31" s="245"/>
      <c r="AJ31" s="245"/>
      <c r="AK31" s="245"/>
      <c r="AL31" s="245"/>
      <c r="AM31" s="245"/>
      <c r="AN31" s="245"/>
      <c r="AO31" s="245"/>
      <c r="AP31" s="245"/>
      <c r="AQ31" s="245"/>
      <c r="AR31" s="245"/>
      <c r="AS31" s="245"/>
      <c r="AT31" s="245"/>
      <c r="AU31" s="245"/>
      <c r="AV31" s="245"/>
      <c r="AW31" s="245"/>
      <c r="AX31" s="246"/>
    </row>
    <row r="32" spans="1:50" ht="31.5" customHeight="1" x14ac:dyDescent="0.15">
      <c r="A32" s="247" t="s">
        <v>575</v>
      </c>
      <c r="B32" s="248"/>
      <c r="C32" s="248"/>
      <c r="D32" s="248"/>
      <c r="E32" s="248"/>
      <c r="F32" s="249"/>
      <c r="G32" s="253" t="s">
        <v>567</v>
      </c>
      <c r="H32" s="254"/>
      <c r="I32" s="254"/>
      <c r="J32" s="254"/>
      <c r="K32" s="254"/>
      <c r="L32" s="254"/>
      <c r="M32" s="254"/>
      <c r="N32" s="254"/>
      <c r="O32" s="254"/>
      <c r="P32" s="255" t="s">
        <v>566</v>
      </c>
      <c r="Q32" s="254"/>
      <c r="R32" s="254"/>
      <c r="S32" s="254"/>
      <c r="T32" s="254"/>
      <c r="U32" s="254"/>
      <c r="V32" s="254"/>
      <c r="W32" s="254"/>
      <c r="X32" s="256"/>
      <c r="Y32" s="257"/>
      <c r="Z32" s="258"/>
      <c r="AA32" s="259"/>
      <c r="AB32" s="260" t="s">
        <v>11</v>
      </c>
      <c r="AC32" s="260"/>
      <c r="AD32" s="260"/>
      <c r="AE32" s="290" t="s">
        <v>411</v>
      </c>
      <c r="AF32" s="291"/>
      <c r="AG32" s="291"/>
      <c r="AH32" s="292"/>
      <c r="AI32" s="290" t="s">
        <v>563</v>
      </c>
      <c r="AJ32" s="291"/>
      <c r="AK32" s="291"/>
      <c r="AL32" s="292"/>
      <c r="AM32" s="290" t="s">
        <v>379</v>
      </c>
      <c r="AN32" s="291"/>
      <c r="AO32" s="291"/>
      <c r="AP32" s="292"/>
      <c r="AQ32" s="293" t="s">
        <v>410</v>
      </c>
      <c r="AR32" s="294"/>
      <c r="AS32" s="294"/>
      <c r="AT32" s="295"/>
      <c r="AU32" s="293" t="s">
        <v>584</v>
      </c>
      <c r="AV32" s="294"/>
      <c r="AW32" s="294"/>
      <c r="AX32" s="296"/>
    </row>
    <row r="33" spans="1:51" ht="23.25" customHeight="1" x14ac:dyDescent="0.15">
      <c r="A33" s="247"/>
      <c r="B33" s="248"/>
      <c r="C33" s="248"/>
      <c r="D33" s="248"/>
      <c r="E33" s="248"/>
      <c r="F33" s="249"/>
      <c r="G33" s="297" t="s">
        <v>615</v>
      </c>
      <c r="H33" s="298"/>
      <c r="I33" s="298"/>
      <c r="J33" s="298"/>
      <c r="K33" s="298"/>
      <c r="L33" s="298"/>
      <c r="M33" s="298"/>
      <c r="N33" s="298"/>
      <c r="O33" s="298"/>
      <c r="P33" s="301" t="s">
        <v>616</v>
      </c>
      <c r="Q33" s="302"/>
      <c r="R33" s="302"/>
      <c r="S33" s="302"/>
      <c r="T33" s="302"/>
      <c r="U33" s="302"/>
      <c r="V33" s="302"/>
      <c r="W33" s="302"/>
      <c r="X33" s="303"/>
      <c r="Y33" s="307" t="s">
        <v>48</v>
      </c>
      <c r="Z33" s="308"/>
      <c r="AA33" s="309"/>
      <c r="AB33" s="289" t="s">
        <v>617</v>
      </c>
      <c r="AC33" s="289"/>
      <c r="AD33" s="289"/>
      <c r="AE33" s="282">
        <v>144</v>
      </c>
      <c r="AF33" s="282"/>
      <c r="AG33" s="282"/>
      <c r="AH33" s="282"/>
      <c r="AI33" s="282">
        <v>184</v>
      </c>
      <c r="AJ33" s="282"/>
      <c r="AK33" s="282"/>
      <c r="AL33" s="282"/>
      <c r="AM33" s="282">
        <v>136</v>
      </c>
      <c r="AN33" s="282"/>
      <c r="AO33" s="282"/>
      <c r="AP33" s="282"/>
      <c r="AQ33" s="282" t="s">
        <v>279</v>
      </c>
      <c r="AR33" s="282"/>
      <c r="AS33" s="282"/>
      <c r="AT33" s="282"/>
      <c r="AU33" s="283" t="s">
        <v>279</v>
      </c>
      <c r="AV33" s="284"/>
      <c r="AW33" s="284"/>
      <c r="AX33" s="285"/>
    </row>
    <row r="34" spans="1:51" ht="23.25" customHeight="1" x14ac:dyDescent="0.15">
      <c r="A34" s="250"/>
      <c r="B34" s="251"/>
      <c r="C34" s="251"/>
      <c r="D34" s="251"/>
      <c r="E34" s="251"/>
      <c r="F34" s="252"/>
      <c r="G34" s="299"/>
      <c r="H34" s="300"/>
      <c r="I34" s="300"/>
      <c r="J34" s="300"/>
      <c r="K34" s="300"/>
      <c r="L34" s="300"/>
      <c r="M34" s="300"/>
      <c r="N34" s="300"/>
      <c r="O34" s="300"/>
      <c r="P34" s="304"/>
      <c r="Q34" s="305"/>
      <c r="R34" s="305"/>
      <c r="S34" s="305"/>
      <c r="T34" s="305"/>
      <c r="U34" s="305"/>
      <c r="V34" s="305"/>
      <c r="W34" s="305"/>
      <c r="X34" s="306"/>
      <c r="Y34" s="286" t="s">
        <v>49</v>
      </c>
      <c r="Z34" s="287"/>
      <c r="AA34" s="288"/>
      <c r="AB34" s="289" t="s">
        <v>618</v>
      </c>
      <c r="AC34" s="289"/>
      <c r="AD34" s="289"/>
      <c r="AE34" s="282" t="s">
        <v>612</v>
      </c>
      <c r="AF34" s="282"/>
      <c r="AG34" s="282"/>
      <c r="AH34" s="282"/>
      <c r="AI34" s="282" t="s">
        <v>612</v>
      </c>
      <c r="AJ34" s="282"/>
      <c r="AK34" s="282"/>
      <c r="AL34" s="282"/>
      <c r="AM34" s="282" t="s">
        <v>279</v>
      </c>
      <c r="AN34" s="282"/>
      <c r="AO34" s="282"/>
      <c r="AP34" s="282"/>
      <c r="AQ34" s="282" t="s">
        <v>279</v>
      </c>
      <c r="AR34" s="282"/>
      <c r="AS34" s="282"/>
      <c r="AT34" s="282"/>
      <c r="AU34" s="283" t="s">
        <v>279</v>
      </c>
      <c r="AV34" s="284"/>
      <c r="AW34" s="284"/>
      <c r="AX34" s="285"/>
    </row>
    <row r="35" spans="1:51" ht="23.25" customHeight="1" x14ac:dyDescent="0.15">
      <c r="A35" s="328" t="s">
        <v>576</v>
      </c>
      <c r="B35" s="329"/>
      <c r="C35" s="329"/>
      <c r="D35" s="329"/>
      <c r="E35" s="329"/>
      <c r="F35" s="330"/>
      <c r="G35" s="136" t="s">
        <v>577</v>
      </c>
      <c r="H35" s="136"/>
      <c r="I35" s="136"/>
      <c r="J35" s="136"/>
      <c r="K35" s="136"/>
      <c r="L35" s="136"/>
      <c r="M35" s="136"/>
      <c r="N35" s="136"/>
      <c r="O35" s="136"/>
      <c r="P35" s="136"/>
      <c r="Q35" s="136"/>
      <c r="R35" s="136"/>
      <c r="S35" s="136"/>
      <c r="T35" s="136"/>
      <c r="U35" s="136"/>
      <c r="V35" s="136"/>
      <c r="W35" s="136"/>
      <c r="X35" s="137"/>
      <c r="Y35" s="336"/>
      <c r="Z35" s="337"/>
      <c r="AA35" s="338"/>
      <c r="AB35" s="135" t="s">
        <v>11</v>
      </c>
      <c r="AC35" s="136"/>
      <c r="AD35" s="137"/>
      <c r="AE35" s="135" t="s">
        <v>411</v>
      </c>
      <c r="AF35" s="136"/>
      <c r="AG35" s="136"/>
      <c r="AH35" s="137"/>
      <c r="AI35" s="135" t="s">
        <v>563</v>
      </c>
      <c r="AJ35" s="136"/>
      <c r="AK35" s="136"/>
      <c r="AL35" s="137"/>
      <c r="AM35" s="135" t="s">
        <v>379</v>
      </c>
      <c r="AN35" s="136"/>
      <c r="AO35" s="136"/>
      <c r="AP35" s="137"/>
      <c r="AQ35" s="339" t="s">
        <v>585</v>
      </c>
      <c r="AR35" s="340"/>
      <c r="AS35" s="340"/>
      <c r="AT35" s="340"/>
      <c r="AU35" s="340"/>
      <c r="AV35" s="340"/>
      <c r="AW35" s="340"/>
      <c r="AX35" s="341"/>
    </row>
    <row r="36" spans="1:51" ht="23.25" customHeight="1" x14ac:dyDescent="0.15">
      <c r="A36" s="331"/>
      <c r="B36" s="332"/>
      <c r="C36" s="332"/>
      <c r="D36" s="332"/>
      <c r="E36" s="332"/>
      <c r="F36" s="333"/>
      <c r="G36" s="342" t="s">
        <v>624</v>
      </c>
      <c r="H36" s="343"/>
      <c r="I36" s="343"/>
      <c r="J36" s="343"/>
      <c r="K36" s="343"/>
      <c r="L36" s="343"/>
      <c r="M36" s="343"/>
      <c r="N36" s="343"/>
      <c r="O36" s="343"/>
      <c r="P36" s="343"/>
      <c r="Q36" s="343"/>
      <c r="R36" s="343"/>
      <c r="S36" s="343"/>
      <c r="T36" s="343"/>
      <c r="U36" s="343"/>
      <c r="V36" s="343"/>
      <c r="W36" s="343"/>
      <c r="X36" s="343"/>
      <c r="Y36" s="318" t="s">
        <v>576</v>
      </c>
      <c r="Z36" s="319"/>
      <c r="AA36" s="320"/>
      <c r="AB36" s="321" t="s">
        <v>619</v>
      </c>
      <c r="AC36" s="322"/>
      <c r="AD36" s="323"/>
      <c r="AE36" s="324">
        <v>8</v>
      </c>
      <c r="AF36" s="324"/>
      <c r="AG36" s="324"/>
      <c r="AH36" s="324"/>
      <c r="AI36" s="324">
        <v>5</v>
      </c>
      <c r="AJ36" s="324"/>
      <c r="AK36" s="324"/>
      <c r="AL36" s="324"/>
      <c r="AM36" s="324">
        <v>6</v>
      </c>
      <c r="AN36" s="324"/>
      <c r="AO36" s="324"/>
      <c r="AP36" s="324"/>
      <c r="AQ36" s="325" t="s">
        <v>279</v>
      </c>
      <c r="AR36" s="326"/>
      <c r="AS36" s="326"/>
      <c r="AT36" s="326"/>
      <c r="AU36" s="326"/>
      <c r="AV36" s="326"/>
      <c r="AW36" s="326"/>
      <c r="AX36" s="327"/>
    </row>
    <row r="37" spans="1:51" ht="46.5" customHeight="1" x14ac:dyDescent="0.15">
      <c r="A37" s="334"/>
      <c r="B37" s="166"/>
      <c r="C37" s="166"/>
      <c r="D37" s="166"/>
      <c r="E37" s="166"/>
      <c r="F37" s="335"/>
      <c r="G37" s="344"/>
      <c r="H37" s="345"/>
      <c r="I37" s="345"/>
      <c r="J37" s="345"/>
      <c r="K37" s="345"/>
      <c r="L37" s="345"/>
      <c r="M37" s="345"/>
      <c r="N37" s="345"/>
      <c r="O37" s="345"/>
      <c r="P37" s="345"/>
      <c r="Q37" s="345"/>
      <c r="R37" s="345"/>
      <c r="S37" s="345"/>
      <c r="T37" s="345"/>
      <c r="U37" s="345"/>
      <c r="V37" s="345"/>
      <c r="W37" s="345"/>
      <c r="X37" s="345"/>
      <c r="Y37" s="310" t="s">
        <v>579</v>
      </c>
      <c r="Z37" s="311"/>
      <c r="AA37" s="312"/>
      <c r="AB37" s="313" t="s">
        <v>620</v>
      </c>
      <c r="AC37" s="314"/>
      <c r="AD37" s="315"/>
      <c r="AE37" s="316" t="s">
        <v>621</v>
      </c>
      <c r="AF37" s="316"/>
      <c r="AG37" s="316"/>
      <c r="AH37" s="316"/>
      <c r="AI37" s="316" t="s">
        <v>622</v>
      </c>
      <c r="AJ37" s="316"/>
      <c r="AK37" s="316"/>
      <c r="AL37" s="316"/>
      <c r="AM37" s="316" t="s">
        <v>623</v>
      </c>
      <c r="AN37" s="316"/>
      <c r="AO37" s="316"/>
      <c r="AP37" s="316"/>
      <c r="AQ37" s="316" t="s">
        <v>279</v>
      </c>
      <c r="AR37" s="316"/>
      <c r="AS37" s="316"/>
      <c r="AT37" s="316"/>
      <c r="AU37" s="316"/>
      <c r="AV37" s="316"/>
      <c r="AW37" s="316"/>
      <c r="AX37" s="317"/>
    </row>
    <row r="38" spans="1:51" ht="18.75" hidden="1" customHeight="1" x14ac:dyDescent="0.15">
      <c r="A38" s="361" t="s">
        <v>231</v>
      </c>
      <c r="B38" s="362"/>
      <c r="C38" s="362"/>
      <c r="D38" s="362"/>
      <c r="E38" s="362"/>
      <c r="F38" s="363"/>
      <c r="G38" s="371" t="s">
        <v>135</v>
      </c>
      <c r="H38" s="352"/>
      <c r="I38" s="352"/>
      <c r="J38" s="352"/>
      <c r="K38" s="352"/>
      <c r="L38" s="352"/>
      <c r="M38" s="352"/>
      <c r="N38" s="352"/>
      <c r="O38" s="372"/>
      <c r="P38" s="375" t="s">
        <v>51</v>
      </c>
      <c r="Q38" s="352"/>
      <c r="R38" s="352"/>
      <c r="S38" s="352"/>
      <c r="T38" s="352"/>
      <c r="U38" s="352"/>
      <c r="V38" s="352"/>
      <c r="W38" s="352"/>
      <c r="X38" s="372"/>
      <c r="Y38" s="377"/>
      <c r="Z38" s="378"/>
      <c r="AA38" s="379"/>
      <c r="AB38" s="347" t="s">
        <v>11</v>
      </c>
      <c r="AC38" s="383"/>
      <c r="AD38" s="384"/>
      <c r="AE38" s="347" t="s">
        <v>411</v>
      </c>
      <c r="AF38" s="383"/>
      <c r="AG38" s="383"/>
      <c r="AH38" s="384"/>
      <c r="AI38" s="346" t="s">
        <v>563</v>
      </c>
      <c r="AJ38" s="346"/>
      <c r="AK38" s="346"/>
      <c r="AL38" s="347"/>
      <c r="AM38" s="346" t="s">
        <v>379</v>
      </c>
      <c r="AN38" s="346"/>
      <c r="AO38" s="346"/>
      <c r="AP38" s="347"/>
      <c r="AQ38" s="349" t="s">
        <v>170</v>
      </c>
      <c r="AR38" s="350"/>
      <c r="AS38" s="350"/>
      <c r="AT38" s="351"/>
      <c r="AU38" s="352" t="s">
        <v>124</v>
      </c>
      <c r="AV38" s="352"/>
      <c r="AW38" s="352"/>
      <c r="AX38" s="353"/>
    </row>
    <row r="39" spans="1:51" ht="18.75" hidden="1" customHeight="1" x14ac:dyDescent="0.15">
      <c r="A39" s="364"/>
      <c r="B39" s="365"/>
      <c r="C39" s="365"/>
      <c r="D39" s="365"/>
      <c r="E39" s="365"/>
      <c r="F39" s="366"/>
      <c r="G39" s="373"/>
      <c r="H39" s="359"/>
      <c r="I39" s="359"/>
      <c r="J39" s="359"/>
      <c r="K39" s="359"/>
      <c r="L39" s="359"/>
      <c r="M39" s="359"/>
      <c r="N39" s="359"/>
      <c r="O39" s="374"/>
      <c r="P39" s="376"/>
      <c r="Q39" s="359"/>
      <c r="R39" s="359"/>
      <c r="S39" s="359"/>
      <c r="T39" s="359"/>
      <c r="U39" s="359"/>
      <c r="V39" s="359"/>
      <c r="W39" s="359"/>
      <c r="X39" s="374"/>
      <c r="Y39" s="380"/>
      <c r="Z39" s="381"/>
      <c r="AA39" s="382"/>
      <c r="AB39" s="290"/>
      <c r="AC39" s="385"/>
      <c r="AD39" s="386"/>
      <c r="AE39" s="290"/>
      <c r="AF39" s="385"/>
      <c r="AG39" s="385"/>
      <c r="AH39" s="386"/>
      <c r="AI39" s="348"/>
      <c r="AJ39" s="348"/>
      <c r="AK39" s="348"/>
      <c r="AL39" s="290"/>
      <c r="AM39" s="348"/>
      <c r="AN39" s="348"/>
      <c r="AO39" s="348"/>
      <c r="AP39" s="290"/>
      <c r="AQ39" s="354"/>
      <c r="AR39" s="355"/>
      <c r="AS39" s="356" t="s">
        <v>171</v>
      </c>
      <c r="AT39" s="357"/>
      <c r="AU39" s="358"/>
      <c r="AV39" s="358"/>
      <c r="AW39" s="359" t="s">
        <v>162</v>
      </c>
      <c r="AX39" s="360"/>
    </row>
    <row r="40" spans="1:51" ht="23.25" hidden="1" customHeight="1" x14ac:dyDescent="0.15">
      <c r="A40" s="367"/>
      <c r="B40" s="365"/>
      <c r="C40" s="365"/>
      <c r="D40" s="365"/>
      <c r="E40" s="365"/>
      <c r="F40" s="366"/>
      <c r="G40" s="387"/>
      <c r="H40" s="388"/>
      <c r="I40" s="388"/>
      <c r="J40" s="388"/>
      <c r="K40" s="388"/>
      <c r="L40" s="388"/>
      <c r="M40" s="388"/>
      <c r="N40" s="388"/>
      <c r="O40" s="389"/>
      <c r="P40" s="396"/>
      <c r="Q40" s="396"/>
      <c r="R40" s="396"/>
      <c r="S40" s="396"/>
      <c r="T40" s="396"/>
      <c r="U40" s="396"/>
      <c r="V40" s="396"/>
      <c r="W40" s="396"/>
      <c r="X40" s="397"/>
      <c r="Y40" s="310" t="s">
        <v>12</v>
      </c>
      <c r="Z40" s="402"/>
      <c r="AA40" s="403"/>
      <c r="AB40" s="404"/>
      <c r="AC40" s="404"/>
      <c r="AD40" s="404"/>
      <c r="AE40" s="325"/>
      <c r="AF40" s="326"/>
      <c r="AG40" s="326"/>
      <c r="AH40" s="326"/>
      <c r="AI40" s="325"/>
      <c r="AJ40" s="326"/>
      <c r="AK40" s="326"/>
      <c r="AL40" s="326"/>
      <c r="AM40" s="325"/>
      <c r="AN40" s="326"/>
      <c r="AO40" s="326"/>
      <c r="AP40" s="326"/>
      <c r="AQ40" s="405"/>
      <c r="AR40" s="406"/>
      <c r="AS40" s="406"/>
      <c r="AT40" s="407"/>
      <c r="AU40" s="326"/>
      <c r="AV40" s="326"/>
      <c r="AW40" s="326"/>
      <c r="AX40" s="327"/>
    </row>
    <row r="41" spans="1:51" ht="23.25" hidden="1" customHeight="1" x14ac:dyDescent="0.15">
      <c r="A41" s="368"/>
      <c r="B41" s="369"/>
      <c r="C41" s="369"/>
      <c r="D41" s="369"/>
      <c r="E41" s="369"/>
      <c r="F41" s="370"/>
      <c r="G41" s="390"/>
      <c r="H41" s="391"/>
      <c r="I41" s="391"/>
      <c r="J41" s="391"/>
      <c r="K41" s="391"/>
      <c r="L41" s="391"/>
      <c r="M41" s="391"/>
      <c r="N41" s="391"/>
      <c r="O41" s="392"/>
      <c r="P41" s="398"/>
      <c r="Q41" s="398"/>
      <c r="R41" s="398"/>
      <c r="S41" s="398"/>
      <c r="T41" s="398"/>
      <c r="U41" s="398"/>
      <c r="V41" s="398"/>
      <c r="W41" s="398"/>
      <c r="X41" s="399"/>
      <c r="Y41" s="135" t="s">
        <v>47</v>
      </c>
      <c r="Z41" s="136"/>
      <c r="AA41" s="137"/>
      <c r="AB41" s="409"/>
      <c r="AC41" s="409"/>
      <c r="AD41" s="409"/>
      <c r="AE41" s="325"/>
      <c r="AF41" s="326"/>
      <c r="AG41" s="326"/>
      <c r="AH41" s="326"/>
      <c r="AI41" s="325"/>
      <c r="AJ41" s="326"/>
      <c r="AK41" s="326"/>
      <c r="AL41" s="326"/>
      <c r="AM41" s="325"/>
      <c r="AN41" s="326"/>
      <c r="AO41" s="326"/>
      <c r="AP41" s="326"/>
      <c r="AQ41" s="405"/>
      <c r="AR41" s="406"/>
      <c r="AS41" s="406"/>
      <c r="AT41" s="407"/>
      <c r="AU41" s="326"/>
      <c r="AV41" s="326"/>
      <c r="AW41" s="326"/>
      <c r="AX41" s="327"/>
    </row>
    <row r="42" spans="1:51" ht="23.25" hidden="1" customHeight="1" x14ac:dyDescent="0.15">
      <c r="A42" s="367"/>
      <c r="B42" s="365"/>
      <c r="C42" s="365"/>
      <c r="D42" s="365"/>
      <c r="E42" s="365"/>
      <c r="F42" s="366"/>
      <c r="G42" s="393"/>
      <c r="H42" s="394"/>
      <c r="I42" s="394"/>
      <c r="J42" s="394"/>
      <c r="K42" s="394"/>
      <c r="L42" s="394"/>
      <c r="M42" s="394"/>
      <c r="N42" s="394"/>
      <c r="O42" s="395"/>
      <c r="P42" s="400"/>
      <c r="Q42" s="400"/>
      <c r="R42" s="400"/>
      <c r="S42" s="400"/>
      <c r="T42" s="400"/>
      <c r="U42" s="400"/>
      <c r="V42" s="400"/>
      <c r="W42" s="400"/>
      <c r="X42" s="401"/>
      <c r="Y42" s="135" t="s">
        <v>13</v>
      </c>
      <c r="Z42" s="136"/>
      <c r="AA42" s="137"/>
      <c r="AB42" s="408" t="s">
        <v>14</v>
      </c>
      <c r="AC42" s="408"/>
      <c r="AD42" s="408"/>
      <c r="AE42" s="325"/>
      <c r="AF42" s="326"/>
      <c r="AG42" s="326"/>
      <c r="AH42" s="326"/>
      <c r="AI42" s="325"/>
      <c r="AJ42" s="326"/>
      <c r="AK42" s="326"/>
      <c r="AL42" s="326"/>
      <c r="AM42" s="325"/>
      <c r="AN42" s="326"/>
      <c r="AO42" s="326"/>
      <c r="AP42" s="326"/>
      <c r="AQ42" s="405"/>
      <c r="AR42" s="406"/>
      <c r="AS42" s="406"/>
      <c r="AT42" s="407"/>
      <c r="AU42" s="326"/>
      <c r="AV42" s="326"/>
      <c r="AW42" s="326"/>
      <c r="AX42" s="327"/>
    </row>
    <row r="43" spans="1:51" ht="23.25" hidden="1" customHeight="1" x14ac:dyDescent="0.15">
      <c r="A43" s="426" t="s">
        <v>255</v>
      </c>
      <c r="B43" s="427"/>
      <c r="C43" s="427"/>
      <c r="D43" s="427"/>
      <c r="E43" s="427"/>
      <c r="F43" s="428"/>
      <c r="G43" s="429"/>
      <c r="H43" s="430"/>
      <c r="I43" s="430"/>
      <c r="J43" s="430"/>
      <c r="K43" s="430"/>
      <c r="L43" s="430"/>
      <c r="M43" s="430"/>
      <c r="N43" s="430"/>
      <c r="O43" s="430"/>
      <c r="P43" s="430"/>
      <c r="Q43" s="430"/>
      <c r="R43" s="430"/>
      <c r="S43" s="430"/>
      <c r="T43" s="430"/>
      <c r="U43" s="430"/>
      <c r="V43" s="430"/>
      <c r="W43" s="430"/>
      <c r="X43" s="430"/>
      <c r="Y43" s="430"/>
      <c r="Z43" s="430"/>
      <c r="AA43" s="430"/>
      <c r="AB43" s="430"/>
      <c r="AC43" s="430"/>
      <c r="AD43" s="430"/>
      <c r="AE43" s="430"/>
      <c r="AF43" s="430"/>
      <c r="AG43" s="430"/>
      <c r="AH43" s="430"/>
      <c r="AI43" s="430"/>
      <c r="AJ43" s="430"/>
      <c r="AK43" s="430"/>
      <c r="AL43" s="430"/>
      <c r="AM43" s="430"/>
      <c r="AN43" s="430"/>
      <c r="AO43" s="430"/>
      <c r="AP43" s="430"/>
      <c r="AQ43" s="430"/>
      <c r="AR43" s="430"/>
      <c r="AS43" s="430"/>
      <c r="AT43" s="430"/>
      <c r="AU43" s="430"/>
      <c r="AV43" s="430"/>
      <c r="AW43" s="430"/>
      <c r="AX43" s="431"/>
    </row>
    <row r="44" spans="1:51" ht="23.25" hidden="1" customHeight="1" x14ac:dyDescent="0.15">
      <c r="A44" s="250"/>
      <c r="B44" s="251"/>
      <c r="C44" s="251"/>
      <c r="D44" s="251"/>
      <c r="E44" s="251"/>
      <c r="F44" s="252"/>
      <c r="G44" s="432"/>
      <c r="H44" s="433"/>
      <c r="I44" s="433"/>
      <c r="J44" s="433"/>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c r="AN44" s="433"/>
      <c r="AO44" s="433"/>
      <c r="AP44" s="433"/>
      <c r="AQ44" s="433"/>
      <c r="AR44" s="433"/>
      <c r="AS44" s="433"/>
      <c r="AT44" s="433"/>
      <c r="AU44" s="433"/>
      <c r="AV44" s="433"/>
      <c r="AW44" s="433"/>
      <c r="AX44" s="434"/>
    </row>
    <row r="45" spans="1:51" ht="18.75" hidden="1" customHeight="1" x14ac:dyDescent="0.15">
      <c r="A45" s="435" t="s">
        <v>568</v>
      </c>
      <c r="B45" s="438" t="s">
        <v>569</v>
      </c>
      <c r="C45" s="248"/>
      <c r="D45" s="248"/>
      <c r="E45" s="248"/>
      <c r="F45" s="249"/>
      <c r="G45" s="352" t="s">
        <v>570</v>
      </c>
      <c r="H45" s="352"/>
      <c r="I45" s="352"/>
      <c r="J45" s="352"/>
      <c r="K45" s="352"/>
      <c r="L45" s="352"/>
      <c r="M45" s="352"/>
      <c r="N45" s="352"/>
      <c r="O45" s="352"/>
      <c r="P45" s="352"/>
      <c r="Q45" s="352"/>
      <c r="R45" s="352"/>
      <c r="S45" s="352"/>
      <c r="T45" s="352"/>
      <c r="U45" s="352"/>
      <c r="V45" s="352"/>
      <c r="W45" s="352"/>
      <c r="X45" s="352"/>
      <c r="Y45" s="352"/>
      <c r="Z45" s="352"/>
      <c r="AA45" s="372"/>
      <c r="AB45" s="375" t="s">
        <v>586</v>
      </c>
      <c r="AC45" s="352"/>
      <c r="AD45" s="352"/>
      <c r="AE45" s="352"/>
      <c r="AF45" s="352"/>
      <c r="AG45" s="352"/>
      <c r="AH45" s="352"/>
      <c r="AI45" s="352"/>
      <c r="AJ45" s="352"/>
      <c r="AK45" s="352"/>
      <c r="AL45" s="352"/>
      <c r="AM45" s="352"/>
      <c r="AN45" s="352"/>
      <c r="AO45" s="352"/>
      <c r="AP45" s="352"/>
      <c r="AQ45" s="352"/>
      <c r="AR45" s="352"/>
      <c r="AS45" s="352"/>
      <c r="AT45" s="352"/>
      <c r="AU45" s="352"/>
      <c r="AV45" s="352"/>
      <c r="AW45" s="352"/>
      <c r="AX45" s="353"/>
      <c r="AY45">
        <f>COUNTA($G$47)</f>
        <v>0</v>
      </c>
    </row>
    <row r="46" spans="1:51" ht="22.5" hidden="1" customHeight="1" x14ac:dyDescent="0.15">
      <c r="A46" s="436"/>
      <c r="B46" s="438"/>
      <c r="C46" s="248"/>
      <c r="D46" s="248"/>
      <c r="E46" s="248"/>
      <c r="F46" s="249"/>
      <c r="G46" s="359"/>
      <c r="H46" s="359"/>
      <c r="I46" s="359"/>
      <c r="J46" s="359"/>
      <c r="K46" s="359"/>
      <c r="L46" s="359"/>
      <c r="M46" s="359"/>
      <c r="N46" s="359"/>
      <c r="O46" s="359"/>
      <c r="P46" s="359"/>
      <c r="Q46" s="359"/>
      <c r="R46" s="359"/>
      <c r="S46" s="359"/>
      <c r="T46" s="359"/>
      <c r="U46" s="359"/>
      <c r="V46" s="359"/>
      <c r="W46" s="359"/>
      <c r="X46" s="359"/>
      <c r="Y46" s="359"/>
      <c r="Z46" s="359"/>
      <c r="AA46" s="374"/>
      <c r="AB46" s="376"/>
      <c r="AC46" s="359"/>
      <c r="AD46" s="359"/>
      <c r="AE46" s="359"/>
      <c r="AF46" s="359"/>
      <c r="AG46" s="359"/>
      <c r="AH46" s="359"/>
      <c r="AI46" s="359"/>
      <c r="AJ46" s="359"/>
      <c r="AK46" s="359"/>
      <c r="AL46" s="359"/>
      <c r="AM46" s="359"/>
      <c r="AN46" s="359"/>
      <c r="AO46" s="359"/>
      <c r="AP46" s="359"/>
      <c r="AQ46" s="359"/>
      <c r="AR46" s="359"/>
      <c r="AS46" s="359"/>
      <c r="AT46" s="359"/>
      <c r="AU46" s="359"/>
      <c r="AV46" s="359"/>
      <c r="AW46" s="359"/>
      <c r="AX46" s="360"/>
      <c r="AY46">
        <f t="shared" ref="AY46:AY54" si="0">$AY$45</f>
        <v>0</v>
      </c>
    </row>
    <row r="47" spans="1:51" ht="22.5" hidden="1" customHeight="1" x14ac:dyDescent="0.15">
      <c r="A47" s="436"/>
      <c r="B47" s="438"/>
      <c r="C47" s="248"/>
      <c r="D47" s="248"/>
      <c r="E47" s="248"/>
      <c r="F47" s="249"/>
      <c r="G47" s="440"/>
      <c r="H47" s="440"/>
      <c r="I47" s="440"/>
      <c r="J47" s="440"/>
      <c r="K47" s="440"/>
      <c r="L47" s="440"/>
      <c r="M47" s="440"/>
      <c r="N47" s="440"/>
      <c r="O47" s="440"/>
      <c r="P47" s="440"/>
      <c r="Q47" s="440"/>
      <c r="R47" s="440"/>
      <c r="S47" s="440"/>
      <c r="T47" s="440"/>
      <c r="U47" s="440"/>
      <c r="V47" s="440"/>
      <c r="W47" s="440"/>
      <c r="X47" s="440"/>
      <c r="Y47" s="440"/>
      <c r="Z47" s="440"/>
      <c r="AA47" s="441"/>
      <c r="AB47" s="446"/>
      <c r="AC47" s="440"/>
      <c r="AD47" s="440"/>
      <c r="AE47" s="440"/>
      <c r="AF47" s="440"/>
      <c r="AG47" s="440"/>
      <c r="AH47" s="440"/>
      <c r="AI47" s="440"/>
      <c r="AJ47" s="440"/>
      <c r="AK47" s="440"/>
      <c r="AL47" s="440"/>
      <c r="AM47" s="440"/>
      <c r="AN47" s="440"/>
      <c r="AO47" s="440"/>
      <c r="AP47" s="440"/>
      <c r="AQ47" s="440"/>
      <c r="AR47" s="440"/>
      <c r="AS47" s="440"/>
      <c r="AT47" s="440"/>
      <c r="AU47" s="440"/>
      <c r="AV47" s="440"/>
      <c r="AW47" s="440"/>
      <c r="AX47" s="447"/>
      <c r="AY47">
        <f t="shared" si="0"/>
        <v>0</v>
      </c>
    </row>
    <row r="48" spans="1:51" ht="22.5" hidden="1" customHeight="1" x14ac:dyDescent="0.15">
      <c r="A48" s="436"/>
      <c r="B48" s="438"/>
      <c r="C48" s="248"/>
      <c r="D48" s="248"/>
      <c r="E48" s="248"/>
      <c r="F48" s="249"/>
      <c r="G48" s="442"/>
      <c r="H48" s="442"/>
      <c r="I48" s="442"/>
      <c r="J48" s="442"/>
      <c r="K48" s="442"/>
      <c r="L48" s="442"/>
      <c r="M48" s="442"/>
      <c r="N48" s="442"/>
      <c r="O48" s="442"/>
      <c r="P48" s="442"/>
      <c r="Q48" s="442"/>
      <c r="R48" s="442"/>
      <c r="S48" s="442"/>
      <c r="T48" s="442"/>
      <c r="U48" s="442"/>
      <c r="V48" s="442"/>
      <c r="W48" s="442"/>
      <c r="X48" s="442"/>
      <c r="Y48" s="442"/>
      <c r="Z48" s="442"/>
      <c r="AA48" s="443"/>
      <c r="AB48" s="448"/>
      <c r="AC48" s="442"/>
      <c r="AD48" s="442"/>
      <c r="AE48" s="442"/>
      <c r="AF48" s="442"/>
      <c r="AG48" s="442"/>
      <c r="AH48" s="442"/>
      <c r="AI48" s="442"/>
      <c r="AJ48" s="442"/>
      <c r="AK48" s="442"/>
      <c r="AL48" s="442"/>
      <c r="AM48" s="442"/>
      <c r="AN48" s="442"/>
      <c r="AO48" s="442"/>
      <c r="AP48" s="442"/>
      <c r="AQ48" s="442"/>
      <c r="AR48" s="442"/>
      <c r="AS48" s="442"/>
      <c r="AT48" s="442"/>
      <c r="AU48" s="442"/>
      <c r="AV48" s="442"/>
      <c r="AW48" s="442"/>
      <c r="AX48" s="449"/>
      <c r="AY48">
        <f t="shared" si="0"/>
        <v>0</v>
      </c>
    </row>
    <row r="49" spans="1:60" ht="19.5" hidden="1" customHeight="1" x14ac:dyDescent="0.15">
      <c r="A49" s="436"/>
      <c r="B49" s="439"/>
      <c r="C49" s="251"/>
      <c r="D49" s="251"/>
      <c r="E49" s="251"/>
      <c r="F49" s="252"/>
      <c r="G49" s="444"/>
      <c r="H49" s="444"/>
      <c r="I49" s="444"/>
      <c r="J49" s="444"/>
      <c r="K49" s="444"/>
      <c r="L49" s="444"/>
      <c r="M49" s="444"/>
      <c r="N49" s="444"/>
      <c r="O49" s="444"/>
      <c r="P49" s="444"/>
      <c r="Q49" s="444"/>
      <c r="R49" s="444"/>
      <c r="S49" s="444"/>
      <c r="T49" s="444"/>
      <c r="U49" s="444"/>
      <c r="V49" s="444"/>
      <c r="W49" s="444"/>
      <c r="X49" s="444"/>
      <c r="Y49" s="444"/>
      <c r="Z49" s="444"/>
      <c r="AA49" s="445"/>
      <c r="AB49" s="450"/>
      <c r="AC49" s="444"/>
      <c r="AD49" s="444"/>
      <c r="AE49" s="442"/>
      <c r="AF49" s="442"/>
      <c r="AG49" s="442"/>
      <c r="AH49" s="442"/>
      <c r="AI49" s="442"/>
      <c r="AJ49" s="442"/>
      <c r="AK49" s="442"/>
      <c r="AL49" s="442"/>
      <c r="AM49" s="442"/>
      <c r="AN49" s="442"/>
      <c r="AO49" s="442"/>
      <c r="AP49" s="442"/>
      <c r="AQ49" s="442"/>
      <c r="AR49" s="442"/>
      <c r="AS49" s="442"/>
      <c r="AT49" s="442"/>
      <c r="AU49" s="444"/>
      <c r="AV49" s="444"/>
      <c r="AW49" s="444"/>
      <c r="AX49" s="451"/>
      <c r="AY49">
        <f t="shared" si="0"/>
        <v>0</v>
      </c>
    </row>
    <row r="50" spans="1:60" ht="18.75" hidden="1" customHeight="1" x14ac:dyDescent="0.15">
      <c r="A50" s="436"/>
      <c r="B50" s="452" t="s">
        <v>134</v>
      </c>
      <c r="C50" s="427"/>
      <c r="D50" s="427"/>
      <c r="E50" s="427"/>
      <c r="F50" s="428"/>
      <c r="G50" s="453" t="s">
        <v>52</v>
      </c>
      <c r="H50" s="417"/>
      <c r="I50" s="417"/>
      <c r="J50" s="417"/>
      <c r="K50" s="417"/>
      <c r="L50" s="417"/>
      <c r="M50" s="417"/>
      <c r="N50" s="417"/>
      <c r="O50" s="418"/>
      <c r="P50" s="416" t="s">
        <v>54</v>
      </c>
      <c r="Q50" s="417"/>
      <c r="R50" s="417"/>
      <c r="S50" s="417"/>
      <c r="T50" s="417"/>
      <c r="U50" s="417"/>
      <c r="V50" s="417"/>
      <c r="W50" s="417"/>
      <c r="X50" s="418"/>
      <c r="Y50" s="419"/>
      <c r="Z50" s="420"/>
      <c r="AA50" s="421"/>
      <c r="AB50" s="422" t="s">
        <v>11</v>
      </c>
      <c r="AC50" s="423"/>
      <c r="AD50" s="424"/>
      <c r="AE50" s="425" t="s">
        <v>411</v>
      </c>
      <c r="AF50" s="425"/>
      <c r="AG50" s="425"/>
      <c r="AH50" s="425"/>
      <c r="AI50" s="425" t="s">
        <v>563</v>
      </c>
      <c r="AJ50" s="425"/>
      <c r="AK50" s="425"/>
      <c r="AL50" s="425"/>
      <c r="AM50" s="425" t="s">
        <v>379</v>
      </c>
      <c r="AN50" s="425"/>
      <c r="AO50" s="425"/>
      <c r="AP50" s="425"/>
      <c r="AQ50" s="410" t="s">
        <v>170</v>
      </c>
      <c r="AR50" s="411"/>
      <c r="AS50" s="411"/>
      <c r="AT50" s="412"/>
      <c r="AU50" s="413" t="s">
        <v>124</v>
      </c>
      <c r="AV50" s="413"/>
      <c r="AW50" s="413"/>
      <c r="AX50" s="414"/>
      <c r="AY50">
        <f t="shared" si="0"/>
        <v>0</v>
      </c>
      <c r="AZ50" s="10"/>
      <c r="BA50" s="10"/>
      <c r="BB50" s="10"/>
      <c r="BC50" s="10"/>
    </row>
    <row r="51" spans="1:60" ht="18.75" hidden="1" customHeight="1" x14ac:dyDescent="0.15">
      <c r="A51" s="436"/>
      <c r="B51" s="438"/>
      <c r="C51" s="248"/>
      <c r="D51" s="248"/>
      <c r="E51" s="248"/>
      <c r="F51" s="249"/>
      <c r="G51" s="373"/>
      <c r="H51" s="359"/>
      <c r="I51" s="359"/>
      <c r="J51" s="359"/>
      <c r="K51" s="359"/>
      <c r="L51" s="359"/>
      <c r="M51" s="359"/>
      <c r="N51" s="359"/>
      <c r="O51" s="374"/>
      <c r="P51" s="376"/>
      <c r="Q51" s="359"/>
      <c r="R51" s="359"/>
      <c r="S51" s="359"/>
      <c r="T51" s="359"/>
      <c r="U51" s="359"/>
      <c r="V51" s="359"/>
      <c r="W51" s="359"/>
      <c r="X51" s="374"/>
      <c r="Y51" s="419"/>
      <c r="Z51" s="420"/>
      <c r="AA51" s="421"/>
      <c r="AB51" s="290"/>
      <c r="AC51" s="385"/>
      <c r="AD51" s="386"/>
      <c r="AE51" s="425"/>
      <c r="AF51" s="425"/>
      <c r="AG51" s="425"/>
      <c r="AH51" s="425"/>
      <c r="AI51" s="425"/>
      <c r="AJ51" s="425"/>
      <c r="AK51" s="425"/>
      <c r="AL51" s="425"/>
      <c r="AM51" s="425"/>
      <c r="AN51" s="425"/>
      <c r="AO51" s="425"/>
      <c r="AP51" s="425"/>
      <c r="AQ51" s="415"/>
      <c r="AR51" s="358"/>
      <c r="AS51" s="356" t="s">
        <v>171</v>
      </c>
      <c r="AT51" s="357"/>
      <c r="AU51" s="358"/>
      <c r="AV51" s="358"/>
      <c r="AW51" s="359" t="s">
        <v>162</v>
      </c>
      <c r="AX51" s="360"/>
      <c r="AY51">
        <f t="shared" si="0"/>
        <v>0</v>
      </c>
      <c r="AZ51" s="10"/>
      <c r="BA51" s="10"/>
      <c r="BB51" s="10"/>
      <c r="BC51" s="10"/>
      <c r="BD51" s="10"/>
      <c r="BE51" s="10"/>
      <c r="BF51" s="10"/>
      <c r="BG51" s="10"/>
      <c r="BH51" s="10"/>
    </row>
    <row r="52" spans="1:60" ht="23.25" hidden="1" customHeight="1" x14ac:dyDescent="0.15">
      <c r="A52" s="436"/>
      <c r="B52" s="438"/>
      <c r="C52" s="248"/>
      <c r="D52" s="248"/>
      <c r="E52" s="248"/>
      <c r="F52" s="249"/>
      <c r="G52" s="457"/>
      <c r="H52" s="396"/>
      <c r="I52" s="396"/>
      <c r="J52" s="396"/>
      <c r="K52" s="396"/>
      <c r="L52" s="396"/>
      <c r="M52" s="396"/>
      <c r="N52" s="396"/>
      <c r="O52" s="397"/>
      <c r="P52" s="396"/>
      <c r="Q52" s="460"/>
      <c r="R52" s="460"/>
      <c r="S52" s="460"/>
      <c r="T52" s="460"/>
      <c r="U52" s="460"/>
      <c r="V52" s="460"/>
      <c r="W52" s="460"/>
      <c r="X52" s="461"/>
      <c r="Y52" s="466" t="s">
        <v>53</v>
      </c>
      <c r="Z52" s="467"/>
      <c r="AA52" s="468"/>
      <c r="AB52" s="404"/>
      <c r="AC52" s="404"/>
      <c r="AD52" s="404"/>
      <c r="AE52" s="325"/>
      <c r="AF52" s="326"/>
      <c r="AG52" s="326"/>
      <c r="AH52" s="326"/>
      <c r="AI52" s="325"/>
      <c r="AJ52" s="326"/>
      <c r="AK52" s="326"/>
      <c r="AL52" s="326"/>
      <c r="AM52" s="325"/>
      <c r="AN52" s="326"/>
      <c r="AO52" s="326"/>
      <c r="AP52" s="326"/>
      <c r="AQ52" s="405"/>
      <c r="AR52" s="406"/>
      <c r="AS52" s="406"/>
      <c r="AT52" s="407"/>
      <c r="AU52" s="326"/>
      <c r="AV52" s="326"/>
      <c r="AW52" s="326"/>
      <c r="AX52" s="327"/>
      <c r="AY52">
        <f t="shared" si="0"/>
        <v>0</v>
      </c>
    </row>
    <row r="53" spans="1:60" ht="23.25" hidden="1" customHeight="1" x14ac:dyDescent="0.15">
      <c r="A53" s="436"/>
      <c r="B53" s="438"/>
      <c r="C53" s="248"/>
      <c r="D53" s="248"/>
      <c r="E53" s="248"/>
      <c r="F53" s="249"/>
      <c r="G53" s="458"/>
      <c r="H53" s="398"/>
      <c r="I53" s="398"/>
      <c r="J53" s="398"/>
      <c r="K53" s="398"/>
      <c r="L53" s="398"/>
      <c r="M53" s="398"/>
      <c r="N53" s="398"/>
      <c r="O53" s="399"/>
      <c r="P53" s="462"/>
      <c r="Q53" s="462"/>
      <c r="R53" s="462"/>
      <c r="S53" s="462"/>
      <c r="T53" s="462"/>
      <c r="U53" s="462"/>
      <c r="V53" s="462"/>
      <c r="W53" s="462"/>
      <c r="X53" s="463"/>
      <c r="Y53" s="454" t="s">
        <v>47</v>
      </c>
      <c r="Z53" s="455"/>
      <c r="AA53" s="456"/>
      <c r="AB53" s="409"/>
      <c r="AC53" s="409"/>
      <c r="AD53" s="409"/>
      <c r="AE53" s="325"/>
      <c r="AF53" s="326"/>
      <c r="AG53" s="326"/>
      <c r="AH53" s="326"/>
      <c r="AI53" s="325"/>
      <c r="AJ53" s="326"/>
      <c r="AK53" s="326"/>
      <c r="AL53" s="326"/>
      <c r="AM53" s="325"/>
      <c r="AN53" s="326"/>
      <c r="AO53" s="326"/>
      <c r="AP53" s="326"/>
      <c r="AQ53" s="405"/>
      <c r="AR53" s="406"/>
      <c r="AS53" s="406"/>
      <c r="AT53" s="407"/>
      <c r="AU53" s="326"/>
      <c r="AV53" s="326"/>
      <c r="AW53" s="326"/>
      <c r="AX53" s="327"/>
      <c r="AY53">
        <f t="shared" si="0"/>
        <v>0</v>
      </c>
      <c r="AZ53" s="10"/>
      <c r="BA53" s="10"/>
      <c r="BB53" s="10"/>
      <c r="BC53" s="10"/>
    </row>
    <row r="54" spans="1:60" ht="23.25" hidden="1" customHeight="1" x14ac:dyDescent="0.15">
      <c r="A54" s="436"/>
      <c r="B54" s="438"/>
      <c r="C54" s="248"/>
      <c r="D54" s="248"/>
      <c r="E54" s="248"/>
      <c r="F54" s="249"/>
      <c r="G54" s="459"/>
      <c r="H54" s="400"/>
      <c r="I54" s="400"/>
      <c r="J54" s="400"/>
      <c r="K54" s="400"/>
      <c r="L54" s="400"/>
      <c r="M54" s="400"/>
      <c r="N54" s="400"/>
      <c r="O54" s="401"/>
      <c r="P54" s="464"/>
      <c r="Q54" s="464"/>
      <c r="R54" s="464"/>
      <c r="S54" s="464"/>
      <c r="T54" s="464"/>
      <c r="U54" s="464"/>
      <c r="V54" s="464"/>
      <c r="W54" s="464"/>
      <c r="X54" s="465"/>
      <c r="Y54" s="454" t="s">
        <v>13</v>
      </c>
      <c r="Z54" s="455"/>
      <c r="AA54" s="456"/>
      <c r="AB54" s="469" t="s">
        <v>14</v>
      </c>
      <c r="AC54" s="469"/>
      <c r="AD54" s="469"/>
      <c r="AE54" s="470"/>
      <c r="AF54" s="471"/>
      <c r="AG54" s="471"/>
      <c r="AH54" s="471"/>
      <c r="AI54" s="470"/>
      <c r="AJ54" s="471"/>
      <c r="AK54" s="471"/>
      <c r="AL54" s="471"/>
      <c r="AM54" s="470"/>
      <c r="AN54" s="471"/>
      <c r="AO54" s="471"/>
      <c r="AP54" s="471"/>
      <c r="AQ54" s="405"/>
      <c r="AR54" s="406"/>
      <c r="AS54" s="406"/>
      <c r="AT54" s="407"/>
      <c r="AU54" s="326"/>
      <c r="AV54" s="326"/>
      <c r="AW54" s="326"/>
      <c r="AX54" s="327"/>
      <c r="AY54">
        <f t="shared" si="0"/>
        <v>0</v>
      </c>
      <c r="AZ54" s="10"/>
      <c r="BA54" s="10"/>
      <c r="BB54" s="10"/>
      <c r="BC54" s="10"/>
      <c r="BD54" s="10"/>
      <c r="BE54" s="10"/>
      <c r="BF54" s="10"/>
      <c r="BG54" s="10"/>
      <c r="BH54" s="10"/>
    </row>
    <row r="55" spans="1:60" ht="18.75" hidden="1" customHeight="1" x14ac:dyDescent="0.15">
      <c r="A55" s="436"/>
      <c r="B55" s="452" t="s">
        <v>134</v>
      </c>
      <c r="C55" s="427"/>
      <c r="D55" s="427"/>
      <c r="E55" s="427"/>
      <c r="F55" s="428"/>
      <c r="G55" s="453" t="s">
        <v>52</v>
      </c>
      <c r="H55" s="417"/>
      <c r="I55" s="417"/>
      <c r="J55" s="417"/>
      <c r="K55" s="417"/>
      <c r="L55" s="417"/>
      <c r="M55" s="417"/>
      <c r="N55" s="417"/>
      <c r="O55" s="418"/>
      <c r="P55" s="416" t="s">
        <v>54</v>
      </c>
      <c r="Q55" s="417"/>
      <c r="R55" s="417"/>
      <c r="S55" s="417"/>
      <c r="T55" s="417"/>
      <c r="U55" s="417"/>
      <c r="V55" s="417"/>
      <c r="W55" s="417"/>
      <c r="X55" s="418"/>
      <c r="Y55" s="419"/>
      <c r="Z55" s="420"/>
      <c r="AA55" s="421"/>
      <c r="AB55" s="422" t="s">
        <v>11</v>
      </c>
      <c r="AC55" s="423"/>
      <c r="AD55" s="424"/>
      <c r="AE55" s="425" t="s">
        <v>411</v>
      </c>
      <c r="AF55" s="425"/>
      <c r="AG55" s="425"/>
      <c r="AH55" s="425"/>
      <c r="AI55" s="425" t="s">
        <v>563</v>
      </c>
      <c r="AJ55" s="425"/>
      <c r="AK55" s="425"/>
      <c r="AL55" s="425"/>
      <c r="AM55" s="425" t="s">
        <v>379</v>
      </c>
      <c r="AN55" s="425"/>
      <c r="AO55" s="425"/>
      <c r="AP55" s="425"/>
      <c r="AQ55" s="410" t="s">
        <v>170</v>
      </c>
      <c r="AR55" s="411"/>
      <c r="AS55" s="411"/>
      <c r="AT55" s="412"/>
      <c r="AU55" s="413" t="s">
        <v>124</v>
      </c>
      <c r="AV55" s="413"/>
      <c r="AW55" s="413"/>
      <c r="AX55" s="414"/>
      <c r="AY55">
        <f>COUNTA($G$57)</f>
        <v>0</v>
      </c>
      <c r="AZ55" s="10"/>
      <c r="BA55" s="10"/>
      <c r="BB55" s="10"/>
      <c r="BC55" s="10"/>
    </row>
    <row r="56" spans="1:60" ht="18.75" hidden="1" customHeight="1" x14ac:dyDescent="0.15">
      <c r="A56" s="436"/>
      <c r="B56" s="438"/>
      <c r="C56" s="248"/>
      <c r="D56" s="248"/>
      <c r="E56" s="248"/>
      <c r="F56" s="249"/>
      <c r="G56" s="373"/>
      <c r="H56" s="359"/>
      <c r="I56" s="359"/>
      <c r="J56" s="359"/>
      <c r="K56" s="359"/>
      <c r="L56" s="359"/>
      <c r="M56" s="359"/>
      <c r="N56" s="359"/>
      <c r="O56" s="374"/>
      <c r="P56" s="376"/>
      <c r="Q56" s="359"/>
      <c r="R56" s="359"/>
      <c r="S56" s="359"/>
      <c r="T56" s="359"/>
      <c r="U56" s="359"/>
      <c r="V56" s="359"/>
      <c r="W56" s="359"/>
      <c r="X56" s="374"/>
      <c r="Y56" s="419"/>
      <c r="Z56" s="420"/>
      <c r="AA56" s="421"/>
      <c r="AB56" s="290"/>
      <c r="AC56" s="385"/>
      <c r="AD56" s="386"/>
      <c r="AE56" s="425"/>
      <c r="AF56" s="425"/>
      <c r="AG56" s="425"/>
      <c r="AH56" s="425"/>
      <c r="AI56" s="425"/>
      <c r="AJ56" s="425"/>
      <c r="AK56" s="425"/>
      <c r="AL56" s="425"/>
      <c r="AM56" s="425"/>
      <c r="AN56" s="425"/>
      <c r="AO56" s="425"/>
      <c r="AP56" s="425"/>
      <c r="AQ56" s="415"/>
      <c r="AR56" s="358"/>
      <c r="AS56" s="356" t="s">
        <v>171</v>
      </c>
      <c r="AT56" s="357"/>
      <c r="AU56" s="358"/>
      <c r="AV56" s="358"/>
      <c r="AW56" s="359" t="s">
        <v>162</v>
      </c>
      <c r="AX56" s="360"/>
      <c r="AY56">
        <f>$AY$55</f>
        <v>0</v>
      </c>
      <c r="AZ56" s="10"/>
      <c r="BA56" s="10"/>
      <c r="BB56" s="10"/>
      <c r="BC56" s="10"/>
      <c r="BD56" s="10"/>
      <c r="BE56" s="10"/>
      <c r="BF56" s="10"/>
      <c r="BG56" s="10"/>
      <c r="BH56" s="10"/>
    </row>
    <row r="57" spans="1:60" ht="23.25" hidden="1" customHeight="1" x14ac:dyDescent="0.15">
      <c r="A57" s="436"/>
      <c r="B57" s="438"/>
      <c r="C57" s="248"/>
      <c r="D57" s="248"/>
      <c r="E57" s="248"/>
      <c r="F57" s="249"/>
      <c r="G57" s="457"/>
      <c r="H57" s="396"/>
      <c r="I57" s="396"/>
      <c r="J57" s="396"/>
      <c r="K57" s="396"/>
      <c r="L57" s="396"/>
      <c r="M57" s="396"/>
      <c r="N57" s="396"/>
      <c r="O57" s="397"/>
      <c r="P57" s="396"/>
      <c r="Q57" s="460"/>
      <c r="R57" s="460"/>
      <c r="S57" s="460"/>
      <c r="T57" s="460"/>
      <c r="U57" s="460"/>
      <c r="V57" s="460"/>
      <c r="W57" s="460"/>
      <c r="X57" s="461"/>
      <c r="Y57" s="466" t="s">
        <v>53</v>
      </c>
      <c r="Z57" s="467"/>
      <c r="AA57" s="468"/>
      <c r="AB57" s="404"/>
      <c r="AC57" s="404"/>
      <c r="AD57" s="404"/>
      <c r="AE57" s="325"/>
      <c r="AF57" s="326"/>
      <c r="AG57" s="326"/>
      <c r="AH57" s="326"/>
      <c r="AI57" s="325"/>
      <c r="AJ57" s="326"/>
      <c r="AK57" s="326"/>
      <c r="AL57" s="326"/>
      <c r="AM57" s="325"/>
      <c r="AN57" s="326"/>
      <c r="AO57" s="326"/>
      <c r="AP57" s="326"/>
      <c r="AQ57" s="405"/>
      <c r="AR57" s="406"/>
      <c r="AS57" s="406"/>
      <c r="AT57" s="407"/>
      <c r="AU57" s="326"/>
      <c r="AV57" s="326"/>
      <c r="AW57" s="326"/>
      <c r="AX57" s="327"/>
      <c r="AY57">
        <f>$AY$55</f>
        <v>0</v>
      </c>
    </row>
    <row r="58" spans="1:60" ht="23.25" hidden="1" customHeight="1" x14ac:dyDescent="0.15">
      <c r="A58" s="436"/>
      <c r="B58" s="438"/>
      <c r="C58" s="248"/>
      <c r="D58" s="248"/>
      <c r="E58" s="248"/>
      <c r="F58" s="249"/>
      <c r="G58" s="458"/>
      <c r="H58" s="398"/>
      <c r="I58" s="398"/>
      <c r="J58" s="398"/>
      <c r="K58" s="398"/>
      <c r="L58" s="398"/>
      <c r="M58" s="398"/>
      <c r="N58" s="398"/>
      <c r="O58" s="399"/>
      <c r="P58" s="462"/>
      <c r="Q58" s="462"/>
      <c r="R58" s="462"/>
      <c r="S58" s="462"/>
      <c r="T58" s="462"/>
      <c r="U58" s="462"/>
      <c r="V58" s="462"/>
      <c r="W58" s="462"/>
      <c r="X58" s="463"/>
      <c r="Y58" s="454" t="s">
        <v>47</v>
      </c>
      <c r="Z58" s="455"/>
      <c r="AA58" s="456"/>
      <c r="AB58" s="409"/>
      <c r="AC58" s="409"/>
      <c r="AD58" s="409"/>
      <c r="AE58" s="325"/>
      <c r="AF58" s="326"/>
      <c r="AG58" s="326"/>
      <c r="AH58" s="326"/>
      <c r="AI58" s="325"/>
      <c r="AJ58" s="326"/>
      <c r="AK58" s="326"/>
      <c r="AL58" s="326"/>
      <c r="AM58" s="325"/>
      <c r="AN58" s="326"/>
      <c r="AO58" s="326"/>
      <c r="AP58" s="326"/>
      <c r="AQ58" s="405"/>
      <c r="AR58" s="406"/>
      <c r="AS58" s="406"/>
      <c r="AT58" s="407"/>
      <c r="AU58" s="326"/>
      <c r="AV58" s="326"/>
      <c r="AW58" s="326"/>
      <c r="AX58" s="327"/>
      <c r="AY58">
        <f>$AY$55</f>
        <v>0</v>
      </c>
      <c r="AZ58" s="10"/>
      <c r="BA58" s="10"/>
      <c r="BB58" s="10"/>
      <c r="BC58" s="10"/>
    </row>
    <row r="59" spans="1:60" ht="23.25" hidden="1" customHeight="1" x14ac:dyDescent="0.15">
      <c r="A59" s="436"/>
      <c r="B59" s="439"/>
      <c r="C59" s="251"/>
      <c r="D59" s="251"/>
      <c r="E59" s="251"/>
      <c r="F59" s="252"/>
      <c r="G59" s="459"/>
      <c r="H59" s="400"/>
      <c r="I59" s="400"/>
      <c r="J59" s="400"/>
      <c r="K59" s="400"/>
      <c r="L59" s="400"/>
      <c r="M59" s="400"/>
      <c r="N59" s="400"/>
      <c r="O59" s="401"/>
      <c r="P59" s="464"/>
      <c r="Q59" s="464"/>
      <c r="R59" s="464"/>
      <c r="S59" s="464"/>
      <c r="T59" s="464"/>
      <c r="U59" s="464"/>
      <c r="V59" s="464"/>
      <c r="W59" s="464"/>
      <c r="X59" s="465"/>
      <c r="Y59" s="454" t="s">
        <v>13</v>
      </c>
      <c r="Z59" s="455"/>
      <c r="AA59" s="456"/>
      <c r="AB59" s="469" t="s">
        <v>14</v>
      </c>
      <c r="AC59" s="469"/>
      <c r="AD59" s="469"/>
      <c r="AE59" s="470"/>
      <c r="AF59" s="471"/>
      <c r="AG59" s="471"/>
      <c r="AH59" s="471"/>
      <c r="AI59" s="470"/>
      <c r="AJ59" s="471"/>
      <c r="AK59" s="471"/>
      <c r="AL59" s="471"/>
      <c r="AM59" s="470"/>
      <c r="AN59" s="471"/>
      <c r="AO59" s="471"/>
      <c r="AP59" s="471"/>
      <c r="AQ59" s="405"/>
      <c r="AR59" s="406"/>
      <c r="AS59" s="406"/>
      <c r="AT59" s="407"/>
      <c r="AU59" s="326"/>
      <c r="AV59" s="326"/>
      <c r="AW59" s="326"/>
      <c r="AX59" s="327"/>
      <c r="AY59">
        <f>$AY$55</f>
        <v>0</v>
      </c>
      <c r="AZ59" s="10"/>
      <c r="BA59" s="10"/>
      <c r="BB59" s="10"/>
      <c r="BC59" s="10"/>
      <c r="BD59" s="10"/>
      <c r="BE59" s="10"/>
      <c r="BF59" s="10"/>
      <c r="BG59" s="10"/>
      <c r="BH59" s="10"/>
    </row>
    <row r="60" spans="1:60" ht="18.75" hidden="1" customHeight="1" x14ac:dyDescent="0.15">
      <c r="A60" s="436"/>
      <c r="B60" s="452" t="s">
        <v>134</v>
      </c>
      <c r="C60" s="427"/>
      <c r="D60" s="427"/>
      <c r="E60" s="427"/>
      <c r="F60" s="428"/>
      <c r="G60" s="453" t="s">
        <v>52</v>
      </c>
      <c r="H60" s="417"/>
      <c r="I60" s="417"/>
      <c r="J60" s="417"/>
      <c r="K60" s="417"/>
      <c r="L60" s="417"/>
      <c r="M60" s="417"/>
      <c r="N60" s="417"/>
      <c r="O60" s="418"/>
      <c r="P60" s="416" t="s">
        <v>54</v>
      </c>
      <c r="Q60" s="417"/>
      <c r="R60" s="417"/>
      <c r="S60" s="417"/>
      <c r="T60" s="417"/>
      <c r="U60" s="417"/>
      <c r="V60" s="417"/>
      <c r="W60" s="417"/>
      <c r="X60" s="418"/>
      <c r="Y60" s="419"/>
      <c r="Z60" s="420"/>
      <c r="AA60" s="421"/>
      <c r="AB60" s="422" t="s">
        <v>11</v>
      </c>
      <c r="AC60" s="423"/>
      <c r="AD60" s="424"/>
      <c r="AE60" s="425" t="s">
        <v>411</v>
      </c>
      <c r="AF60" s="425"/>
      <c r="AG60" s="425"/>
      <c r="AH60" s="425"/>
      <c r="AI60" s="425" t="s">
        <v>563</v>
      </c>
      <c r="AJ60" s="425"/>
      <c r="AK60" s="425"/>
      <c r="AL60" s="425"/>
      <c r="AM60" s="425" t="s">
        <v>379</v>
      </c>
      <c r="AN60" s="425"/>
      <c r="AO60" s="425"/>
      <c r="AP60" s="425"/>
      <c r="AQ60" s="410" t="s">
        <v>170</v>
      </c>
      <c r="AR60" s="411"/>
      <c r="AS60" s="411"/>
      <c r="AT60" s="412"/>
      <c r="AU60" s="413" t="s">
        <v>124</v>
      </c>
      <c r="AV60" s="413"/>
      <c r="AW60" s="413"/>
      <c r="AX60" s="414"/>
      <c r="AY60">
        <f>COUNTA($G$62)</f>
        <v>0</v>
      </c>
      <c r="AZ60" s="10"/>
      <c r="BA60" s="10"/>
      <c r="BB60" s="10"/>
      <c r="BC60" s="10"/>
    </row>
    <row r="61" spans="1:60" ht="18.75" hidden="1" customHeight="1" x14ac:dyDescent="0.15">
      <c r="A61" s="436"/>
      <c r="B61" s="438"/>
      <c r="C61" s="248"/>
      <c r="D61" s="248"/>
      <c r="E61" s="248"/>
      <c r="F61" s="249"/>
      <c r="G61" s="373"/>
      <c r="H61" s="359"/>
      <c r="I61" s="359"/>
      <c r="J61" s="359"/>
      <c r="K61" s="359"/>
      <c r="L61" s="359"/>
      <c r="M61" s="359"/>
      <c r="N61" s="359"/>
      <c r="O61" s="374"/>
      <c r="P61" s="376"/>
      <c r="Q61" s="359"/>
      <c r="R61" s="359"/>
      <c r="S61" s="359"/>
      <c r="T61" s="359"/>
      <c r="U61" s="359"/>
      <c r="V61" s="359"/>
      <c r="W61" s="359"/>
      <c r="X61" s="374"/>
      <c r="Y61" s="419"/>
      <c r="Z61" s="420"/>
      <c r="AA61" s="421"/>
      <c r="AB61" s="290"/>
      <c r="AC61" s="385"/>
      <c r="AD61" s="386"/>
      <c r="AE61" s="425"/>
      <c r="AF61" s="425"/>
      <c r="AG61" s="425"/>
      <c r="AH61" s="425"/>
      <c r="AI61" s="425"/>
      <c r="AJ61" s="425"/>
      <c r="AK61" s="425"/>
      <c r="AL61" s="425"/>
      <c r="AM61" s="425"/>
      <c r="AN61" s="425"/>
      <c r="AO61" s="425"/>
      <c r="AP61" s="425"/>
      <c r="AQ61" s="415"/>
      <c r="AR61" s="358"/>
      <c r="AS61" s="356" t="s">
        <v>171</v>
      </c>
      <c r="AT61" s="357"/>
      <c r="AU61" s="358"/>
      <c r="AV61" s="358"/>
      <c r="AW61" s="359" t="s">
        <v>162</v>
      </c>
      <c r="AX61" s="360"/>
      <c r="AY61">
        <f>$AY$60</f>
        <v>0</v>
      </c>
      <c r="AZ61" s="10"/>
      <c r="BA61" s="10"/>
      <c r="BB61" s="10"/>
      <c r="BC61" s="10"/>
      <c r="BD61" s="10"/>
      <c r="BE61" s="10"/>
      <c r="BF61" s="10"/>
      <c r="BG61" s="10"/>
      <c r="BH61" s="10"/>
    </row>
    <row r="62" spans="1:60" ht="23.25" hidden="1" customHeight="1" x14ac:dyDescent="0.15">
      <c r="A62" s="436"/>
      <c r="B62" s="438"/>
      <c r="C62" s="248"/>
      <c r="D62" s="248"/>
      <c r="E62" s="248"/>
      <c r="F62" s="249"/>
      <c r="G62" s="457"/>
      <c r="H62" s="396"/>
      <c r="I62" s="396"/>
      <c r="J62" s="396"/>
      <c r="K62" s="396"/>
      <c r="L62" s="396"/>
      <c r="M62" s="396"/>
      <c r="N62" s="396"/>
      <c r="O62" s="397"/>
      <c r="P62" s="396"/>
      <c r="Q62" s="460"/>
      <c r="R62" s="460"/>
      <c r="S62" s="460"/>
      <c r="T62" s="460"/>
      <c r="U62" s="460"/>
      <c r="V62" s="460"/>
      <c r="W62" s="460"/>
      <c r="X62" s="461"/>
      <c r="Y62" s="466" t="s">
        <v>53</v>
      </c>
      <c r="Z62" s="467"/>
      <c r="AA62" s="468"/>
      <c r="AB62" s="404"/>
      <c r="AC62" s="404"/>
      <c r="AD62" s="404"/>
      <c r="AE62" s="325"/>
      <c r="AF62" s="326"/>
      <c r="AG62" s="326"/>
      <c r="AH62" s="326"/>
      <c r="AI62" s="325"/>
      <c r="AJ62" s="326"/>
      <c r="AK62" s="326"/>
      <c r="AL62" s="326"/>
      <c r="AM62" s="325"/>
      <c r="AN62" s="326"/>
      <c r="AO62" s="326"/>
      <c r="AP62" s="326"/>
      <c r="AQ62" s="405"/>
      <c r="AR62" s="406"/>
      <c r="AS62" s="406"/>
      <c r="AT62" s="407"/>
      <c r="AU62" s="326"/>
      <c r="AV62" s="326"/>
      <c r="AW62" s="326"/>
      <c r="AX62" s="327"/>
      <c r="AY62">
        <f>$AY$60</f>
        <v>0</v>
      </c>
    </row>
    <row r="63" spans="1:60" ht="23.25" hidden="1" customHeight="1" x14ac:dyDescent="0.15">
      <c r="A63" s="436"/>
      <c r="B63" s="438"/>
      <c r="C63" s="248"/>
      <c r="D63" s="248"/>
      <c r="E63" s="248"/>
      <c r="F63" s="249"/>
      <c r="G63" s="458"/>
      <c r="H63" s="398"/>
      <c r="I63" s="398"/>
      <c r="J63" s="398"/>
      <c r="K63" s="398"/>
      <c r="L63" s="398"/>
      <c r="M63" s="398"/>
      <c r="N63" s="398"/>
      <c r="O63" s="399"/>
      <c r="P63" s="462"/>
      <c r="Q63" s="462"/>
      <c r="R63" s="462"/>
      <c r="S63" s="462"/>
      <c r="T63" s="462"/>
      <c r="U63" s="462"/>
      <c r="V63" s="462"/>
      <c r="W63" s="462"/>
      <c r="X63" s="463"/>
      <c r="Y63" s="454" t="s">
        <v>47</v>
      </c>
      <c r="Z63" s="455"/>
      <c r="AA63" s="456"/>
      <c r="AB63" s="409"/>
      <c r="AC63" s="409"/>
      <c r="AD63" s="409"/>
      <c r="AE63" s="325"/>
      <c r="AF63" s="326"/>
      <c r="AG63" s="326"/>
      <c r="AH63" s="326"/>
      <c r="AI63" s="325"/>
      <c r="AJ63" s="326"/>
      <c r="AK63" s="326"/>
      <c r="AL63" s="326"/>
      <c r="AM63" s="325"/>
      <c r="AN63" s="326"/>
      <c r="AO63" s="326"/>
      <c r="AP63" s="326"/>
      <c r="AQ63" s="405"/>
      <c r="AR63" s="406"/>
      <c r="AS63" s="406"/>
      <c r="AT63" s="407"/>
      <c r="AU63" s="326"/>
      <c r="AV63" s="326"/>
      <c r="AW63" s="326"/>
      <c r="AX63" s="327"/>
      <c r="AY63">
        <f>$AY$60</f>
        <v>0</v>
      </c>
      <c r="AZ63" s="10"/>
      <c r="BA63" s="10"/>
      <c r="BB63" s="10"/>
      <c r="BC63" s="10"/>
    </row>
    <row r="64" spans="1:60" ht="23.25" hidden="1" customHeight="1" thickBot="1" x14ac:dyDescent="0.2">
      <c r="A64" s="437"/>
      <c r="B64" s="472"/>
      <c r="C64" s="473"/>
      <c r="D64" s="473"/>
      <c r="E64" s="473"/>
      <c r="F64" s="474"/>
      <c r="G64" s="459"/>
      <c r="H64" s="400"/>
      <c r="I64" s="400"/>
      <c r="J64" s="400"/>
      <c r="K64" s="400"/>
      <c r="L64" s="400"/>
      <c r="M64" s="400"/>
      <c r="N64" s="400"/>
      <c r="O64" s="401"/>
      <c r="P64" s="464"/>
      <c r="Q64" s="464"/>
      <c r="R64" s="464"/>
      <c r="S64" s="464"/>
      <c r="T64" s="464"/>
      <c r="U64" s="464"/>
      <c r="V64" s="464"/>
      <c r="W64" s="464"/>
      <c r="X64" s="465"/>
      <c r="Y64" s="454" t="s">
        <v>13</v>
      </c>
      <c r="Z64" s="455"/>
      <c r="AA64" s="456"/>
      <c r="AB64" s="469" t="s">
        <v>14</v>
      </c>
      <c r="AC64" s="469"/>
      <c r="AD64" s="469"/>
      <c r="AE64" s="470"/>
      <c r="AF64" s="471"/>
      <c r="AG64" s="471"/>
      <c r="AH64" s="471"/>
      <c r="AI64" s="470"/>
      <c r="AJ64" s="471"/>
      <c r="AK64" s="471"/>
      <c r="AL64" s="471"/>
      <c r="AM64" s="470"/>
      <c r="AN64" s="471"/>
      <c r="AO64" s="471"/>
      <c r="AP64" s="471"/>
      <c r="AQ64" s="405"/>
      <c r="AR64" s="406"/>
      <c r="AS64" s="406"/>
      <c r="AT64" s="407"/>
      <c r="AU64" s="326"/>
      <c r="AV64" s="326"/>
      <c r="AW64" s="326"/>
      <c r="AX64" s="327"/>
      <c r="AY64">
        <f>$AY$60</f>
        <v>0</v>
      </c>
      <c r="AZ64" s="10"/>
      <c r="BA64" s="10"/>
      <c r="BB64" s="10"/>
      <c r="BC64" s="10"/>
      <c r="BD64" s="10"/>
      <c r="BE64" s="10"/>
      <c r="BF64" s="10"/>
      <c r="BG64" s="10"/>
      <c r="BH64" s="10"/>
    </row>
    <row r="65" spans="1:51" ht="47.25" hidden="1" customHeight="1" x14ac:dyDescent="0.15">
      <c r="A65" s="241" t="s">
        <v>574</v>
      </c>
      <c r="B65" s="242"/>
      <c r="C65" s="242"/>
      <c r="D65" s="242"/>
      <c r="E65" s="242"/>
      <c r="F65" s="243"/>
      <c r="G65" s="244"/>
      <c r="H65" s="245"/>
      <c r="I65" s="245"/>
      <c r="J65" s="245"/>
      <c r="K65" s="245"/>
      <c r="L65" s="245"/>
      <c r="M65" s="245"/>
      <c r="N65" s="245"/>
      <c r="O65" s="245"/>
      <c r="P65" s="245"/>
      <c r="Q65" s="245"/>
      <c r="R65" s="245"/>
      <c r="S65" s="245"/>
      <c r="T65" s="245"/>
      <c r="U65" s="245"/>
      <c r="V65" s="245"/>
      <c r="W65" s="245"/>
      <c r="X65" s="245"/>
      <c r="Y65" s="245"/>
      <c r="Z65" s="245"/>
      <c r="AA65" s="245"/>
      <c r="AB65" s="245"/>
      <c r="AC65" s="245"/>
      <c r="AD65" s="245"/>
      <c r="AE65" s="245"/>
      <c r="AF65" s="245"/>
      <c r="AG65" s="245"/>
      <c r="AH65" s="245"/>
      <c r="AI65" s="245"/>
      <c r="AJ65" s="245"/>
      <c r="AK65" s="245"/>
      <c r="AL65" s="245"/>
      <c r="AM65" s="245"/>
      <c r="AN65" s="245"/>
      <c r="AO65" s="245"/>
      <c r="AP65" s="245"/>
      <c r="AQ65" s="245"/>
      <c r="AR65" s="245"/>
      <c r="AS65" s="245"/>
      <c r="AT65" s="245"/>
      <c r="AU65" s="245"/>
      <c r="AV65" s="245"/>
      <c r="AW65" s="245"/>
      <c r="AX65" s="246"/>
      <c r="AY65">
        <f>COUNTA($G$65)</f>
        <v>0</v>
      </c>
    </row>
    <row r="66" spans="1:51" ht="31.5" customHeight="1" x14ac:dyDescent="0.15">
      <c r="A66" s="247" t="s">
        <v>575</v>
      </c>
      <c r="B66" s="248"/>
      <c r="C66" s="248"/>
      <c r="D66" s="248"/>
      <c r="E66" s="248"/>
      <c r="F66" s="249"/>
      <c r="G66" s="253" t="s">
        <v>567</v>
      </c>
      <c r="H66" s="254"/>
      <c r="I66" s="254"/>
      <c r="J66" s="254"/>
      <c r="K66" s="254"/>
      <c r="L66" s="254"/>
      <c r="M66" s="254"/>
      <c r="N66" s="254"/>
      <c r="O66" s="254"/>
      <c r="P66" s="255" t="s">
        <v>566</v>
      </c>
      <c r="Q66" s="254"/>
      <c r="R66" s="254"/>
      <c r="S66" s="254"/>
      <c r="T66" s="254"/>
      <c r="U66" s="254"/>
      <c r="V66" s="254"/>
      <c r="W66" s="254"/>
      <c r="X66" s="256"/>
      <c r="Y66" s="257"/>
      <c r="Z66" s="258"/>
      <c r="AA66" s="259"/>
      <c r="AB66" s="260" t="s">
        <v>11</v>
      </c>
      <c r="AC66" s="260"/>
      <c r="AD66" s="260"/>
      <c r="AE66" s="290" t="s">
        <v>411</v>
      </c>
      <c r="AF66" s="291"/>
      <c r="AG66" s="291"/>
      <c r="AH66" s="292"/>
      <c r="AI66" s="290" t="s">
        <v>563</v>
      </c>
      <c r="AJ66" s="291"/>
      <c r="AK66" s="291"/>
      <c r="AL66" s="292"/>
      <c r="AM66" s="290" t="s">
        <v>379</v>
      </c>
      <c r="AN66" s="291"/>
      <c r="AO66" s="291"/>
      <c r="AP66" s="292"/>
      <c r="AQ66" s="293" t="s">
        <v>410</v>
      </c>
      <c r="AR66" s="294"/>
      <c r="AS66" s="294"/>
      <c r="AT66" s="295"/>
      <c r="AU66" s="293" t="s">
        <v>584</v>
      </c>
      <c r="AV66" s="294"/>
      <c r="AW66" s="294"/>
      <c r="AX66" s="296"/>
      <c r="AY66">
        <f>COUNTA($G$67)</f>
        <v>1</v>
      </c>
    </row>
    <row r="67" spans="1:51" ht="23.25" customHeight="1" x14ac:dyDescent="0.15">
      <c r="A67" s="247"/>
      <c r="B67" s="248"/>
      <c r="C67" s="248"/>
      <c r="D67" s="248"/>
      <c r="E67" s="248"/>
      <c r="F67" s="249"/>
      <c r="G67" s="297" t="s">
        <v>625</v>
      </c>
      <c r="H67" s="298"/>
      <c r="I67" s="298"/>
      <c r="J67" s="298"/>
      <c r="K67" s="298"/>
      <c r="L67" s="298"/>
      <c r="M67" s="298"/>
      <c r="N67" s="298"/>
      <c r="O67" s="298"/>
      <c r="P67" s="301" t="s">
        <v>626</v>
      </c>
      <c r="Q67" s="302"/>
      <c r="R67" s="302"/>
      <c r="S67" s="302"/>
      <c r="T67" s="302"/>
      <c r="U67" s="302"/>
      <c r="V67" s="302"/>
      <c r="W67" s="302"/>
      <c r="X67" s="303"/>
      <c r="Y67" s="307" t="s">
        <v>48</v>
      </c>
      <c r="Z67" s="308"/>
      <c r="AA67" s="309"/>
      <c r="AB67" s="289" t="s">
        <v>627</v>
      </c>
      <c r="AC67" s="289"/>
      <c r="AD67" s="289"/>
      <c r="AE67" s="282">
        <v>60</v>
      </c>
      <c r="AF67" s="282"/>
      <c r="AG67" s="282"/>
      <c r="AH67" s="282"/>
      <c r="AI67" s="282">
        <v>64</v>
      </c>
      <c r="AJ67" s="282"/>
      <c r="AK67" s="282"/>
      <c r="AL67" s="282"/>
      <c r="AM67" s="282">
        <v>69</v>
      </c>
      <c r="AN67" s="282"/>
      <c r="AO67" s="282"/>
      <c r="AP67" s="282"/>
      <c r="AQ67" s="282" t="s">
        <v>279</v>
      </c>
      <c r="AR67" s="282"/>
      <c r="AS67" s="282"/>
      <c r="AT67" s="282"/>
      <c r="AU67" s="283" t="s">
        <v>279</v>
      </c>
      <c r="AV67" s="284"/>
      <c r="AW67" s="284"/>
      <c r="AX67" s="285"/>
      <c r="AY67">
        <f>$AY$66</f>
        <v>1</v>
      </c>
    </row>
    <row r="68" spans="1:51" ht="23.25" customHeight="1" x14ac:dyDescent="0.15">
      <c r="A68" s="250"/>
      <c r="B68" s="251"/>
      <c r="C68" s="251"/>
      <c r="D68" s="251"/>
      <c r="E68" s="251"/>
      <c r="F68" s="252"/>
      <c r="G68" s="299"/>
      <c r="H68" s="300"/>
      <c r="I68" s="300"/>
      <c r="J68" s="300"/>
      <c r="K68" s="300"/>
      <c r="L68" s="300"/>
      <c r="M68" s="300"/>
      <c r="N68" s="300"/>
      <c r="O68" s="300"/>
      <c r="P68" s="304"/>
      <c r="Q68" s="305"/>
      <c r="R68" s="305"/>
      <c r="S68" s="305"/>
      <c r="T68" s="305"/>
      <c r="U68" s="305"/>
      <c r="V68" s="305"/>
      <c r="W68" s="305"/>
      <c r="X68" s="306"/>
      <c r="Y68" s="286" t="s">
        <v>49</v>
      </c>
      <c r="Z68" s="287"/>
      <c r="AA68" s="288"/>
      <c r="AB68" s="289" t="s">
        <v>618</v>
      </c>
      <c r="AC68" s="289"/>
      <c r="AD68" s="289"/>
      <c r="AE68" s="282" t="s">
        <v>612</v>
      </c>
      <c r="AF68" s="282"/>
      <c r="AG68" s="282"/>
      <c r="AH68" s="282"/>
      <c r="AI68" s="282" t="s">
        <v>612</v>
      </c>
      <c r="AJ68" s="282"/>
      <c r="AK68" s="282"/>
      <c r="AL68" s="282"/>
      <c r="AM68" s="282" t="s">
        <v>279</v>
      </c>
      <c r="AN68" s="282"/>
      <c r="AO68" s="282"/>
      <c r="AP68" s="282"/>
      <c r="AQ68" s="282" t="s">
        <v>279</v>
      </c>
      <c r="AR68" s="282"/>
      <c r="AS68" s="282"/>
      <c r="AT68" s="282"/>
      <c r="AU68" s="283" t="s">
        <v>279</v>
      </c>
      <c r="AV68" s="284"/>
      <c r="AW68" s="284"/>
      <c r="AX68" s="285"/>
      <c r="AY68">
        <f>$AY$66</f>
        <v>1</v>
      </c>
    </row>
    <row r="69" spans="1:51" ht="23.25" hidden="1" customHeight="1" x14ac:dyDescent="0.15">
      <c r="A69" s="328" t="s">
        <v>576</v>
      </c>
      <c r="B69" s="329"/>
      <c r="C69" s="329"/>
      <c r="D69" s="329"/>
      <c r="E69" s="329"/>
      <c r="F69" s="330"/>
      <c r="G69" s="136" t="s">
        <v>577</v>
      </c>
      <c r="H69" s="136"/>
      <c r="I69" s="136"/>
      <c r="J69" s="136"/>
      <c r="K69" s="136"/>
      <c r="L69" s="136"/>
      <c r="M69" s="136"/>
      <c r="N69" s="136"/>
      <c r="O69" s="136"/>
      <c r="P69" s="136"/>
      <c r="Q69" s="136"/>
      <c r="R69" s="136"/>
      <c r="S69" s="136"/>
      <c r="T69" s="136"/>
      <c r="U69" s="136"/>
      <c r="V69" s="136"/>
      <c r="W69" s="136"/>
      <c r="X69" s="137"/>
      <c r="Y69" s="336"/>
      <c r="Z69" s="337"/>
      <c r="AA69" s="338"/>
      <c r="AB69" s="135" t="s">
        <v>11</v>
      </c>
      <c r="AC69" s="136"/>
      <c r="AD69" s="137"/>
      <c r="AE69" s="425" t="s">
        <v>411</v>
      </c>
      <c r="AF69" s="425"/>
      <c r="AG69" s="425"/>
      <c r="AH69" s="425"/>
      <c r="AI69" s="425" t="s">
        <v>563</v>
      </c>
      <c r="AJ69" s="425"/>
      <c r="AK69" s="425"/>
      <c r="AL69" s="425"/>
      <c r="AM69" s="425" t="s">
        <v>379</v>
      </c>
      <c r="AN69" s="425"/>
      <c r="AO69" s="425"/>
      <c r="AP69" s="425"/>
      <c r="AQ69" s="339" t="s">
        <v>585</v>
      </c>
      <c r="AR69" s="340"/>
      <c r="AS69" s="340"/>
      <c r="AT69" s="340"/>
      <c r="AU69" s="340"/>
      <c r="AV69" s="340"/>
      <c r="AW69" s="340"/>
      <c r="AX69" s="341"/>
      <c r="AY69">
        <f>IF(SUBSTITUTE(SUBSTITUTE($G$70,"／",""),"　","")="",0,1)</f>
        <v>0</v>
      </c>
    </row>
    <row r="70" spans="1:51" ht="23.25" hidden="1" customHeight="1" x14ac:dyDescent="0.15">
      <c r="A70" s="331"/>
      <c r="B70" s="332"/>
      <c r="C70" s="332"/>
      <c r="D70" s="332"/>
      <c r="E70" s="332"/>
      <c r="F70" s="333"/>
      <c r="G70" s="342" t="s">
        <v>578</v>
      </c>
      <c r="H70" s="343"/>
      <c r="I70" s="343"/>
      <c r="J70" s="343"/>
      <c r="K70" s="343"/>
      <c r="L70" s="343"/>
      <c r="M70" s="343"/>
      <c r="N70" s="343"/>
      <c r="O70" s="343"/>
      <c r="P70" s="343"/>
      <c r="Q70" s="343"/>
      <c r="R70" s="343"/>
      <c r="S70" s="343"/>
      <c r="T70" s="343"/>
      <c r="U70" s="343"/>
      <c r="V70" s="343"/>
      <c r="W70" s="343"/>
      <c r="X70" s="343"/>
      <c r="Y70" s="318" t="s">
        <v>576</v>
      </c>
      <c r="Z70" s="319"/>
      <c r="AA70" s="320"/>
      <c r="AB70" s="321"/>
      <c r="AC70" s="322"/>
      <c r="AD70" s="323"/>
      <c r="AE70" s="324"/>
      <c r="AF70" s="324"/>
      <c r="AG70" s="324"/>
      <c r="AH70" s="324"/>
      <c r="AI70" s="324"/>
      <c r="AJ70" s="324"/>
      <c r="AK70" s="324"/>
      <c r="AL70" s="324"/>
      <c r="AM70" s="324"/>
      <c r="AN70" s="324"/>
      <c r="AO70" s="324"/>
      <c r="AP70" s="324"/>
      <c r="AQ70" s="325"/>
      <c r="AR70" s="326"/>
      <c r="AS70" s="326"/>
      <c r="AT70" s="326"/>
      <c r="AU70" s="326"/>
      <c r="AV70" s="326"/>
      <c r="AW70" s="326"/>
      <c r="AX70" s="327"/>
      <c r="AY70">
        <f>$AY$69</f>
        <v>0</v>
      </c>
    </row>
    <row r="71" spans="1:51" ht="46.5" hidden="1" customHeight="1" x14ac:dyDescent="0.15">
      <c r="A71" s="334"/>
      <c r="B71" s="166"/>
      <c r="C71" s="166"/>
      <c r="D71" s="166"/>
      <c r="E71" s="166"/>
      <c r="F71" s="335"/>
      <c r="G71" s="344"/>
      <c r="H71" s="345"/>
      <c r="I71" s="345"/>
      <c r="J71" s="345"/>
      <c r="K71" s="345"/>
      <c r="L71" s="345"/>
      <c r="M71" s="345"/>
      <c r="N71" s="345"/>
      <c r="O71" s="345"/>
      <c r="P71" s="345"/>
      <c r="Q71" s="345"/>
      <c r="R71" s="345"/>
      <c r="S71" s="345"/>
      <c r="T71" s="345"/>
      <c r="U71" s="345"/>
      <c r="V71" s="345"/>
      <c r="W71" s="345"/>
      <c r="X71" s="345"/>
      <c r="Y71" s="310" t="s">
        <v>579</v>
      </c>
      <c r="Z71" s="311"/>
      <c r="AA71" s="312"/>
      <c r="AB71" s="313" t="s">
        <v>580</v>
      </c>
      <c r="AC71" s="314"/>
      <c r="AD71" s="315"/>
      <c r="AE71" s="316"/>
      <c r="AF71" s="316"/>
      <c r="AG71" s="316"/>
      <c r="AH71" s="316"/>
      <c r="AI71" s="316"/>
      <c r="AJ71" s="316"/>
      <c r="AK71" s="316"/>
      <c r="AL71" s="316"/>
      <c r="AM71" s="316"/>
      <c r="AN71" s="316"/>
      <c r="AO71" s="316"/>
      <c r="AP71" s="316"/>
      <c r="AQ71" s="316"/>
      <c r="AR71" s="316"/>
      <c r="AS71" s="316"/>
      <c r="AT71" s="316"/>
      <c r="AU71" s="316"/>
      <c r="AV71" s="316"/>
      <c r="AW71" s="316"/>
      <c r="AX71" s="317"/>
      <c r="AY71">
        <f>$AY$69</f>
        <v>0</v>
      </c>
    </row>
    <row r="72" spans="1:51" ht="18.75" customHeight="1" x14ac:dyDescent="0.15">
      <c r="A72" s="475" t="s">
        <v>231</v>
      </c>
      <c r="B72" s="476"/>
      <c r="C72" s="476"/>
      <c r="D72" s="476"/>
      <c r="E72" s="476"/>
      <c r="F72" s="477"/>
      <c r="G72" s="371" t="s">
        <v>135</v>
      </c>
      <c r="H72" s="352"/>
      <c r="I72" s="352"/>
      <c r="J72" s="352"/>
      <c r="K72" s="352"/>
      <c r="L72" s="352"/>
      <c r="M72" s="352"/>
      <c r="N72" s="352"/>
      <c r="O72" s="372"/>
      <c r="P72" s="375" t="s">
        <v>51</v>
      </c>
      <c r="Q72" s="352"/>
      <c r="R72" s="352"/>
      <c r="S72" s="352"/>
      <c r="T72" s="352"/>
      <c r="U72" s="352"/>
      <c r="V72" s="352"/>
      <c r="W72" s="352"/>
      <c r="X72" s="372"/>
      <c r="Y72" s="377"/>
      <c r="Z72" s="378"/>
      <c r="AA72" s="379"/>
      <c r="AB72" s="347" t="s">
        <v>11</v>
      </c>
      <c r="AC72" s="383"/>
      <c r="AD72" s="384"/>
      <c r="AE72" s="425" t="s">
        <v>411</v>
      </c>
      <c r="AF72" s="425"/>
      <c r="AG72" s="425"/>
      <c r="AH72" s="425"/>
      <c r="AI72" s="425" t="s">
        <v>563</v>
      </c>
      <c r="AJ72" s="425"/>
      <c r="AK72" s="425"/>
      <c r="AL72" s="425"/>
      <c r="AM72" s="425" t="s">
        <v>379</v>
      </c>
      <c r="AN72" s="425"/>
      <c r="AO72" s="425"/>
      <c r="AP72" s="425"/>
      <c r="AQ72" s="349" t="s">
        <v>170</v>
      </c>
      <c r="AR72" s="350"/>
      <c r="AS72" s="350"/>
      <c r="AT72" s="351"/>
      <c r="AU72" s="352" t="s">
        <v>124</v>
      </c>
      <c r="AV72" s="352"/>
      <c r="AW72" s="352"/>
      <c r="AX72" s="353"/>
      <c r="AY72">
        <f>COUNTA($G$74)</f>
        <v>1</v>
      </c>
    </row>
    <row r="73" spans="1:51" ht="18.75" customHeight="1" x14ac:dyDescent="0.15">
      <c r="A73" s="478"/>
      <c r="B73" s="479"/>
      <c r="C73" s="479"/>
      <c r="D73" s="479"/>
      <c r="E73" s="479"/>
      <c r="F73" s="480"/>
      <c r="G73" s="373"/>
      <c r="H73" s="359"/>
      <c r="I73" s="359"/>
      <c r="J73" s="359"/>
      <c r="K73" s="359"/>
      <c r="L73" s="359"/>
      <c r="M73" s="359"/>
      <c r="N73" s="359"/>
      <c r="O73" s="374"/>
      <c r="P73" s="376"/>
      <c r="Q73" s="359"/>
      <c r="R73" s="359"/>
      <c r="S73" s="359"/>
      <c r="T73" s="359"/>
      <c r="U73" s="359"/>
      <c r="V73" s="359"/>
      <c r="W73" s="359"/>
      <c r="X73" s="374"/>
      <c r="Y73" s="380"/>
      <c r="Z73" s="381"/>
      <c r="AA73" s="382"/>
      <c r="AB73" s="290"/>
      <c r="AC73" s="385"/>
      <c r="AD73" s="386"/>
      <c r="AE73" s="425"/>
      <c r="AF73" s="425"/>
      <c r="AG73" s="425"/>
      <c r="AH73" s="425"/>
      <c r="AI73" s="425"/>
      <c r="AJ73" s="425"/>
      <c r="AK73" s="425"/>
      <c r="AL73" s="425"/>
      <c r="AM73" s="425"/>
      <c r="AN73" s="425"/>
      <c r="AO73" s="425"/>
      <c r="AP73" s="425"/>
      <c r="AQ73" s="354"/>
      <c r="AR73" s="355"/>
      <c r="AS73" s="356" t="s">
        <v>171</v>
      </c>
      <c r="AT73" s="357"/>
      <c r="AU73" s="358"/>
      <c r="AV73" s="358"/>
      <c r="AW73" s="359" t="s">
        <v>162</v>
      </c>
      <c r="AX73" s="360"/>
      <c r="AY73">
        <f t="shared" ref="AY73:AY78" si="1">$AY$72</f>
        <v>1</v>
      </c>
    </row>
    <row r="74" spans="1:51" ht="33" customHeight="1" x14ac:dyDescent="0.15">
      <c r="A74" s="481"/>
      <c r="B74" s="479"/>
      <c r="C74" s="479"/>
      <c r="D74" s="479"/>
      <c r="E74" s="479"/>
      <c r="F74" s="480"/>
      <c r="G74" s="387" t="s">
        <v>628</v>
      </c>
      <c r="H74" s="388"/>
      <c r="I74" s="388"/>
      <c r="J74" s="388"/>
      <c r="K74" s="388"/>
      <c r="L74" s="388"/>
      <c r="M74" s="388"/>
      <c r="N74" s="388"/>
      <c r="O74" s="389"/>
      <c r="P74" s="396" t="s">
        <v>629</v>
      </c>
      <c r="Q74" s="396"/>
      <c r="R74" s="396"/>
      <c r="S74" s="396"/>
      <c r="T74" s="396"/>
      <c r="U74" s="396"/>
      <c r="V74" s="396"/>
      <c r="W74" s="396"/>
      <c r="X74" s="397"/>
      <c r="Y74" s="310" t="s">
        <v>12</v>
      </c>
      <c r="Z74" s="402"/>
      <c r="AA74" s="403"/>
      <c r="AB74" s="404" t="s">
        <v>627</v>
      </c>
      <c r="AC74" s="404"/>
      <c r="AD74" s="404"/>
      <c r="AE74" s="325">
        <v>4</v>
      </c>
      <c r="AF74" s="326"/>
      <c r="AG74" s="326"/>
      <c r="AH74" s="326"/>
      <c r="AI74" s="325">
        <v>4</v>
      </c>
      <c r="AJ74" s="326"/>
      <c r="AK74" s="326"/>
      <c r="AL74" s="326"/>
      <c r="AM74" s="325">
        <v>6</v>
      </c>
      <c r="AN74" s="326"/>
      <c r="AO74" s="326"/>
      <c r="AP74" s="326"/>
      <c r="AQ74" s="405" t="s">
        <v>612</v>
      </c>
      <c r="AR74" s="406"/>
      <c r="AS74" s="406"/>
      <c r="AT74" s="407"/>
      <c r="AU74" s="326" t="s">
        <v>612</v>
      </c>
      <c r="AV74" s="326"/>
      <c r="AW74" s="326"/>
      <c r="AX74" s="327"/>
      <c r="AY74">
        <f t="shared" si="1"/>
        <v>1</v>
      </c>
    </row>
    <row r="75" spans="1:51" ht="23.25" customHeight="1" x14ac:dyDescent="0.15">
      <c r="A75" s="482"/>
      <c r="B75" s="483"/>
      <c r="C75" s="483"/>
      <c r="D75" s="483"/>
      <c r="E75" s="483"/>
      <c r="F75" s="484"/>
      <c r="G75" s="390"/>
      <c r="H75" s="391"/>
      <c r="I75" s="391"/>
      <c r="J75" s="391"/>
      <c r="K75" s="391"/>
      <c r="L75" s="391"/>
      <c r="M75" s="391"/>
      <c r="N75" s="391"/>
      <c r="O75" s="392"/>
      <c r="P75" s="398"/>
      <c r="Q75" s="398"/>
      <c r="R75" s="398"/>
      <c r="S75" s="398"/>
      <c r="T75" s="398"/>
      <c r="U75" s="398"/>
      <c r="V75" s="398"/>
      <c r="W75" s="398"/>
      <c r="X75" s="399"/>
      <c r="Y75" s="135" t="s">
        <v>47</v>
      </c>
      <c r="Z75" s="136"/>
      <c r="AA75" s="137"/>
      <c r="AB75" s="409" t="s">
        <v>627</v>
      </c>
      <c r="AC75" s="409"/>
      <c r="AD75" s="409"/>
      <c r="AE75" s="325">
        <v>3</v>
      </c>
      <c r="AF75" s="326"/>
      <c r="AG75" s="326"/>
      <c r="AH75" s="326"/>
      <c r="AI75" s="325">
        <v>3</v>
      </c>
      <c r="AJ75" s="326"/>
      <c r="AK75" s="326"/>
      <c r="AL75" s="326"/>
      <c r="AM75" s="325">
        <v>3</v>
      </c>
      <c r="AN75" s="326"/>
      <c r="AO75" s="326"/>
      <c r="AP75" s="326"/>
      <c r="AQ75" s="405" t="s">
        <v>612</v>
      </c>
      <c r="AR75" s="406"/>
      <c r="AS75" s="406"/>
      <c r="AT75" s="407"/>
      <c r="AU75" s="326" t="s">
        <v>612</v>
      </c>
      <c r="AV75" s="326"/>
      <c r="AW75" s="326"/>
      <c r="AX75" s="327"/>
      <c r="AY75">
        <f t="shared" si="1"/>
        <v>1</v>
      </c>
    </row>
    <row r="76" spans="1:51" ht="42" customHeight="1" x14ac:dyDescent="0.15">
      <c r="A76" s="481"/>
      <c r="B76" s="479"/>
      <c r="C76" s="479"/>
      <c r="D76" s="479"/>
      <c r="E76" s="479"/>
      <c r="F76" s="480"/>
      <c r="G76" s="393"/>
      <c r="H76" s="394"/>
      <c r="I76" s="394"/>
      <c r="J76" s="394"/>
      <c r="K76" s="394"/>
      <c r="L76" s="394"/>
      <c r="M76" s="394"/>
      <c r="N76" s="394"/>
      <c r="O76" s="395"/>
      <c r="P76" s="400"/>
      <c r="Q76" s="400"/>
      <c r="R76" s="400"/>
      <c r="S76" s="400"/>
      <c r="T76" s="400"/>
      <c r="U76" s="400"/>
      <c r="V76" s="400"/>
      <c r="W76" s="400"/>
      <c r="X76" s="401"/>
      <c r="Y76" s="135" t="s">
        <v>13</v>
      </c>
      <c r="Z76" s="136"/>
      <c r="AA76" s="137"/>
      <c r="AB76" s="408" t="s">
        <v>14</v>
      </c>
      <c r="AC76" s="408"/>
      <c r="AD76" s="408"/>
      <c r="AE76" s="325">
        <v>133</v>
      </c>
      <c r="AF76" s="326"/>
      <c r="AG76" s="326"/>
      <c r="AH76" s="326"/>
      <c r="AI76" s="325">
        <v>133</v>
      </c>
      <c r="AJ76" s="326"/>
      <c r="AK76" s="326"/>
      <c r="AL76" s="326"/>
      <c r="AM76" s="325">
        <v>200</v>
      </c>
      <c r="AN76" s="326"/>
      <c r="AO76" s="326"/>
      <c r="AP76" s="326"/>
      <c r="AQ76" s="405" t="s">
        <v>612</v>
      </c>
      <c r="AR76" s="406"/>
      <c r="AS76" s="406"/>
      <c r="AT76" s="407"/>
      <c r="AU76" s="326" t="s">
        <v>612</v>
      </c>
      <c r="AV76" s="326"/>
      <c r="AW76" s="326"/>
      <c r="AX76" s="327"/>
      <c r="AY76">
        <f t="shared" si="1"/>
        <v>1</v>
      </c>
    </row>
    <row r="77" spans="1:51" ht="23.25" customHeight="1" x14ac:dyDescent="0.15">
      <c r="A77" s="426" t="s">
        <v>255</v>
      </c>
      <c r="B77" s="427"/>
      <c r="C77" s="427"/>
      <c r="D77" s="427"/>
      <c r="E77" s="427"/>
      <c r="F77" s="428"/>
      <c r="G77" s="429" t="s">
        <v>630</v>
      </c>
      <c r="H77" s="430"/>
      <c r="I77" s="430"/>
      <c r="J77" s="430"/>
      <c r="K77" s="430"/>
      <c r="L77" s="430"/>
      <c r="M77" s="430"/>
      <c r="N77" s="430"/>
      <c r="O77" s="430"/>
      <c r="P77" s="430"/>
      <c r="Q77" s="430"/>
      <c r="R77" s="430"/>
      <c r="S77" s="430"/>
      <c r="T77" s="430"/>
      <c r="U77" s="430"/>
      <c r="V77" s="430"/>
      <c r="W77" s="430"/>
      <c r="X77" s="430"/>
      <c r="Y77" s="430"/>
      <c r="Z77" s="430"/>
      <c r="AA77" s="430"/>
      <c r="AB77" s="430"/>
      <c r="AC77" s="430"/>
      <c r="AD77" s="430"/>
      <c r="AE77" s="430"/>
      <c r="AF77" s="430"/>
      <c r="AG77" s="430"/>
      <c r="AH77" s="430"/>
      <c r="AI77" s="430"/>
      <c r="AJ77" s="430"/>
      <c r="AK77" s="430"/>
      <c r="AL77" s="430"/>
      <c r="AM77" s="430"/>
      <c r="AN77" s="430"/>
      <c r="AO77" s="430"/>
      <c r="AP77" s="430"/>
      <c r="AQ77" s="430"/>
      <c r="AR77" s="430"/>
      <c r="AS77" s="430"/>
      <c r="AT77" s="430"/>
      <c r="AU77" s="430"/>
      <c r="AV77" s="430"/>
      <c r="AW77" s="430"/>
      <c r="AX77" s="431"/>
      <c r="AY77">
        <f t="shared" si="1"/>
        <v>1</v>
      </c>
    </row>
    <row r="78" spans="1:51" ht="42" customHeight="1" thickBot="1" x14ac:dyDescent="0.2">
      <c r="A78" s="250"/>
      <c r="B78" s="251"/>
      <c r="C78" s="251"/>
      <c r="D78" s="251"/>
      <c r="E78" s="251"/>
      <c r="F78" s="252"/>
      <c r="G78" s="432"/>
      <c r="H78" s="433"/>
      <c r="I78" s="433"/>
      <c r="J78" s="433"/>
      <c r="K78" s="433"/>
      <c r="L78" s="433"/>
      <c r="M78" s="433"/>
      <c r="N78" s="433"/>
      <c r="O78" s="433"/>
      <c r="P78" s="433"/>
      <c r="Q78" s="433"/>
      <c r="R78" s="433"/>
      <c r="S78" s="433"/>
      <c r="T78" s="433"/>
      <c r="U78" s="433"/>
      <c r="V78" s="433"/>
      <c r="W78" s="433"/>
      <c r="X78" s="433"/>
      <c r="Y78" s="433"/>
      <c r="Z78" s="433"/>
      <c r="AA78" s="433"/>
      <c r="AB78" s="433"/>
      <c r="AC78" s="433"/>
      <c r="AD78" s="433"/>
      <c r="AE78" s="433"/>
      <c r="AF78" s="433"/>
      <c r="AG78" s="433"/>
      <c r="AH78" s="433"/>
      <c r="AI78" s="433"/>
      <c r="AJ78" s="433"/>
      <c r="AK78" s="433"/>
      <c r="AL78" s="433"/>
      <c r="AM78" s="433"/>
      <c r="AN78" s="433"/>
      <c r="AO78" s="433"/>
      <c r="AP78" s="433"/>
      <c r="AQ78" s="433"/>
      <c r="AR78" s="433"/>
      <c r="AS78" s="433"/>
      <c r="AT78" s="433"/>
      <c r="AU78" s="433"/>
      <c r="AV78" s="433"/>
      <c r="AW78" s="433"/>
      <c r="AX78" s="434"/>
      <c r="AY78">
        <f t="shared" si="1"/>
        <v>1</v>
      </c>
    </row>
    <row r="79" spans="1:51" ht="18.75" hidden="1" customHeight="1" x14ac:dyDescent="0.15">
      <c r="A79" s="436" t="s">
        <v>568</v>
      </c>
      <c r="B79" s="438" t="s">
        <v>569</v>
      </c>
      <c r="C79" s="248"/>
      <c r="D79" s="248"/>
      <c r="E79" s="248"/>
      <c r="F79" s="249"/>
      <c r="G79" s="352" t="s">
        <v>570</v>
      </c>
      <c r="H79" s="352"/>
      <c r="I79" s="352"/>
      <c r="J79" s="352"/>
      <c r="K79" s="352"/>
      <c r="L79" s="352"/>
      <c r="M79" s="352"/>
      <c r="N79" s="352"/>
      <c r="O79" s="352"/>
      <c r="P79" s="352"/>
      <c r="Q79" s="352"/>
      <c r="R79" s="352"/>
      <c r="S79" s="352"/>
      <c r="T79" s="352"/>
      <c r="U79" s="352"/>
      <c r="V79" s="352"/>
      <c r="W79" s="352"/>
      <c r="X79" s="352"/>
      <c r="Y79" s="352"/>
      <c r="Z79" s="352"/>
      <c r="AA79" s="372"/>
      <c r="AB79" s="375" t="s">
        <v>586</v>
      </c>
      <c r="AC79" s="352"/>
      <c r="AD79" s="352"/>
      <c r="AE79" s="352"/>
      <c r="AF79" s="352"/>
      <c r="AG79" s="352"/>
      <c r="AH79" s="352"/>
      <c r="AI79" s="352"/>
      <c r="AJ79" s="352"/>
      <c r="AK79" s="352"/>
      <c r="AL79" s="352"/>
      <c r="AM79" s="352"/>
      <c r="AN79" s="352"/>
      <c r="AO79" s="352"/>
      <c r="AP79" s="352"/>
      <c r="AQ79" s="352"/>
      <c r="AR79" s="352"/>
      <c r="AS79" s="352"/>
      <c r="AT79" s="352"/>
      <c r="AU79" s="352"/>
      <c r="AV79" s="352"/>
      <c r="AW79" s="352"/>
      <c r="AX79" s="353"/>
      <c r="AY79">
        <f>COUNTA($G$81)</f>
        <v>0</v>
      </c>
    </row>
    <row r="80" spans="1:51" ht="22.5" hidden="1" customHeight="1" x14ac:dyDescent="0.15">
      <c r="A80" s="436"/>
      <c r="B80" s="438"/>
      <c r="C80" s="248"/>
      <c r="D80" s="248"/>
      <c r="E80" s="248"/>
      <c r="F80" s="249"/>
      <c r="G80" s="359"/>
      <c r="H80" s="359"/>
      <c r="I80" s="359"/>
      <c r="J80" s="359"/>
      <c r="K80" s="359"/>
      <c r="L80" s="359"/>
      <c r="M80" s="359"/>
      <c r="N80" s="359"/>
      <c r="O80" s="359"/>
      <c r="P80" s="359"/>
      <c r="Q80" s="359"/>
      <c r="R80" s="359"/>
      <c r="S80" s="359"/>
      <c r="T80" s="359"/>
      <c r="U80" s="359"/>
      <c r="V80" s="359"/>
      <c r="W80" s="359"/>
      <c r="X80" s="359"/>
      <c r="Y80" s="359"/>
      <c r="Z80" s="359"/>
      <c r="AA80" s="374"/>
      <c r="AB80" s="376"/>
      <c r="AC80" s="359"/>
      <c r="AD80" s="359"/>
      <c r="AE80" s="359"/>
      <c r="AF80" s="359"/>
      <c r="AG80" s="359"/>
      <c r="AH80" s="359"/>
      <c r="AI80" s="359"/>
      <c r="AJ80" s="359"/>
      <c r="AK80" s="359"/>
      <c r="AL80" s="359"/>
      <c r="AM80" s="359"/>
      <c r="AN80" s="359"/>
      <c r="AO80" s="359"/>
      <c r="AP80" s="359"/>
      <c r="AQ80" s="359"/>
      <c r="AR80" s="359"/>
      <c r="AS80" s="359"/>
      <c r="AT80" s="359"/>
      <c r="AU80" s="359"/>
      <c r="AV80" s="359"/>
      <c r="AW80" s="359"/>
      <c r="AX80" s="360"/>
      <c r="AY80">
        <f t="shared" ref="AY80:AY88" si="2">$AY$79</f>
        <v>0</v>
      </c>
    </row>
    <row r="81" spans="1:60" ht="22.5" hidden="1" customHeight="1" x14ac:dyDescent="0.15">
      <c r="A81" s="436"/>
      <c r="B81" s="438"/>
      <c r="C81" s="248"/>
      <c r="D81" s="248"/>
      <c r="E81" s="248"/>
      <c r="F81" s="249"/>
      <c r="G81" s="440"/>
      <c r="H81" s="440"/>
      <c r="I81" s="440"/>
      <c r="J81" s="440"/>
      <c r="K81" s="440"/>
      <c r="L81" s="440"/>
      <c r="M81" s="440"/>
      <c r="N81" s="440"/>
      <c r="O81" s="440"/>
      <c r="P81" s="440"/>
      <c r="Q81" s="440"/>
      <c r="R81" s="440"/>
      <c r="S81" s="440"/>
      <c r="T81" s="440"/>
      <c r="U81" s="440"/>
      <c r="V81" s="440"/>
      <c r="W81" s="440"/>
      <c r="X81" s="440"/>
      <c r="Y81" s="440"/>
      <c r="Z81" s="440"/>
      <c r="AA81" s="441"/>
      <c r="AB81" s="446"/>
      <c r="AC81" s="440"/>
      <c r="AD81" s="440"/>
      <c r="AE81" s="440"/>
      <c r="AF81" s="440"/>
      <c r="AG81" s="440"/>
      <c r="AH81" s="440"/>
      <c r="AI81" s="440"/>
      <c r="AJ81" s="440"/>
      <c r="AK81" s="440"/>
      <c r="AL81" s="440"/>
      <c r="AM81" s="440"/>
      <c r="AN81" s="440"/>
      <c r="AO81" s="440"/>
      <c r="AP81" s="440"/>
      <c r="AQ81" s="440"/>
      <c r="AR81" s="440"/>
      <c r="AS81" s="440"/>
      <c r="AT81" s="440"/>
      <c r="AU81" s="440"/>
      <c r="AV81" s="440"/>
      <c r="AW81" s="440"/>
      <c r="AX81" s="447"/>
      <c r="AY81">
        <f t="shared" si="2"/>
        <v>0</v>
      </c>
    </row>
    <row r="82" spans="1:60" ht="22.5" hidden="1" customHeight="1" x14ac:dyDescent="0.15">
      <c r="A82" s="436"/>
      <c r="B82" s="438"/>
      <c r="C82" s="248"/>
      <c r="D82" s="248"/>
      <c r="E82" s="248"/>
      <c r="F82" s="249"/>
      <c r="G82" s="442"/>
      <c r="H82" s="442"/>
      <c r="I82" s="442"/>
      <c r="J82" s="442"/>
      <c r="K82" s="442"/>
      <c r="L82" s="442"/>
      <c r="M82" s="442"/>
      <c r="N82" s="442"/>
      <c r="O82" s="442"/>
      <c r="P82" s="442"/>
      <c r="Q82" s="442"/>
      <c r="R82" s="442"/>
      <c r="S82" s="442"/>
      <c r="T82" s="442"/>
      <c r="U82" s="442"/>
      <c r="V82" s="442"/>
      <c r="W82" s="442"/>
      <c r="X82" s="442"/>
      <c r="Y82" s="442"/>
      <c r="Z82" s="442"/>
      <c r="AA82" s="443"/>
      <c r="AB82" s="448"/>
      <c r="AC82" s="442"/>
      <c r="AD82" s="442"/>
      <c r="AE82" s="442"/>
      <c r="AF82" s="442"/>
      <c r="AG82" s="442"/>
      <c r="AH82" s="442"/>
      <c r="AI82" s="442"/>
      <c r="AJ82" s="442"/>
      <c r="AK82" s="442"/>
      <c r="AL82" s="442"/>
      <c r="AM82" s="442"/>
      <c r="AN82" s="442"/>
      <c r="AO82" s="442"/>
      <c r="AP82" s="442"/>
      <c r="AQ82" s="442"/>
      <c r="AR82" s="442"/>
      <c r="AS82" s="442"/>
      <c r="AT82" s="442"/>
      <c r="AU82" s="442"/>
      <c r="AV82" s="442"/>
      <c r="AW82" s="442"/>
      <c r="AX82" s="449"/>
      <c r="AY82">
        <f t="shared" si="2"/>
        <v>0</v>
      </c>
    </row>
    <row r="83" spans="1:60" ht="19.5" hidden="1" customHeight="1" x14ac:dyDescent="0.15">
      <c r="A83" s="436"/>
      <c r="B83" s="439"/>
      <c r="C83" s="251"/>
      <c r="D83" s="251"/>
      <c r="E83" s="251"/>
      <c r="F83" s="252"/>
      <c r="G83" s="444"/>
      <c r="H83" s="444"/>
      <c r="I83" s="444"/>
      <c r="J83" s="444"/>
      <c r="K83" s="444"/>
      <c r="L83" s="444"/>
      <c r="M83" s="444"/>
      <c r="N83" s="444"/>
      <c r="O83" s="444"/>
      <c r="P83" s="444"/>
      <c r="Q83" s="444"/>
      <c r="R83" s="444"/>
      <c r="S83" s="444"/>
      <c r="T83" s="444"/>
      <c r="U83" s="444"/>
      <c r="V83" s="444"/>
      <c r="W83" s="444"/>
      <c r="X83" s="444"/>
      <c r="Y83" s="444"/>
      <c r="Z83" s="444"/>
      <c r="AA83" s="445"/>
      <c r="AB83" s="450"/>
      <c r="AC83" s="444"/>
      <c r="AD83" s="444"/>
      <c r="AE83" s="442"/>
      <c r="AF83" s="442"/>
      <c r="AG83" s="442"/>
      <c r="AH83" s="442"/>
      <c r="AI83" s="442"/>
      <c r="AJ83" s="442"/>
      <c r="AK83" s="442"/>
      <c r="AL83" s="442"/>
      <c r="AM83" s="442"/>
      <c r="AN83" s="442"/>
      <c r="AO83" s="442"/>
      <c r="AP83" s="442"/>
      <c r="AQ83" s="442"/>
      <c r="AR83" s="442"/>
      <c r="AS83" s="442"/>
      <c r="AT83" s="442"/>
      <c r="AU83" s="444"/>
      <c r="AV83" s="444"/>
      <c r="AW83" s="444"/>
      <c r="AX83" s="451"/>
      <c r="AY83">
        <f t="shared" si="2"/>
        <v>0</v>
      </c>
    </row>
    <row r="84" spans="1:60" ht="18.75" hidden="1" customHeight="1" x14ac:dyDescent="0.15">
      <c r="A84" s="436"/>
      <c r="B84" s="452" t="s">
        <v>134</v>
      </c>
      <c r="C84" s="427"/>
      <c r="D84" s="427"/>
      <c r="E84" s="427"/>
      <c r="F84" s="428"/>
      <c r="G84" s="453" t="s">
        <v>52</v>
      </c>
      <c r="H84" s="417"/>
      <c r="I84" s="417"/>
      <c r="J84" s="417"/>
      <c r="K84" s="417"/>
      <c r="L84" s="417"/>
      <c r="M84" s="417"/>
      <c r="N84" s="417"/>
      <c r="O84" s="418"/>
      <c r="P84" s="416" t="s">
        <v>54</v>
      </c>
      <c r="Q84" s="417"/>
      <c r="R84" s="417"/>
      <c r="S84" s="417"/>
      <c r="T84" s="417"/>
      <c r="U84" s="417"/>
      <c r="V84" s="417"/>
      <c r="W84" s="417"/>
      <c r="X84" s="418"/>
      <c r="Y84" s="419"/>
      <c r="Z84" s="420"/>
      <c r="AA84" s="421"/>
      <c r="AB84" s="422" t="s">
        <v>11</v>
      </c>
      <c r="AC84" s="423"/>
      <c r="AD84" s="424"/>
      <c r="AE84" s="425" t="s">
        <v>411</v>
      </c>
      <c r="AF84" s="425"/>
      <c r="AG84" s="425"/>
      <c r="AH84" s="425"/>
      <c r="AI84" s="425" t="s">
        <v>563</v>
      </c>
      <c r="AJ84" s="425"/>
      <c r="AK84" s="425"/>
      <c r="AL84" s="425"/>
      <c r="AM84" s="425" t="s">
        <v>379</v>
      </c>
      <c r="AN84" s="425"/>
      <c r="AO84" s="425"/>
      <c r="AP84" s="425"/>
      <c r="AQ84" s="410" t="s">
        <v>170</v>
      </c>
      <c r="AR84" s="411"/>
      <c r="AS84" s="411"/>
      <c r="AT84" s="412"/>
      <c r="AU84" s="413" t="s">
        <v>124</v>
      </c>
      <c r="AV84" s="413"/>
      <c r="AW84" s="413"/>
      <c r="AX84" s="414"/>
      <c r="AY84">
        <f t="shared" si="2"/>
        <v>0</v>
      </c>
      <c r="AZ84" s="10"/>
      <c r="BA84" s="10"/>
      <c r="BB84" s="10"/>
      <c r="BC84" s="10"/>
    </row>
    <row r="85" spans="1:60" ht="18.75" hidden="1" customHeight="1" x14ac:dyDescent="0.15">
      <c r="A85" s="436"/>
      <c r="B85" s="438"/>
      <c r="C85" s="248"/>
      <c r="D85" s="248"/>
      <c r="E85" s="248"/>
      <c r="F85" s="249"/>
      <c r="G85" s="373"/>
      <c r="H85" s="359"/>
      <c r="I85" s="359"/>
      <c r="J85" s="359"/>
      <c r="K85" s="359"/>
      <c r="L85" s="359"/>
      <c r="M85" s="359"/>
      <c r="N85" s="359"/>
      <c r="O85" s="374"/>
      <c r="P85" s="376"/>
      <c r="Q85" s="359"/>
      <c r="R85" s="359"/>
      <c r="S85" s="359"/>
      <c r="T85" s="359"/>
      <c r="U85" s="359"/>
      <c r="V85" s="359"/>
      <c r="W85" s="359"/>
      <c r="X85" s="374"/>
      <c r="Y85" s="419"/>
      <c r="Z85" s="420"/>
      <c r="AA85" s="421"/>
      <c r="AB85" s="290"/>
      <c r="AC85" s="385"/>
      <c r="AD85" s="386"/>
      <c r="AE85" s="425"/>
      <c r="AF85" s="425"/>
      <c r="AG85" s="425"/>
      <c r="AH85" s="425"/>
      <c r="AI85" s="425"/>
      <c r="AJ85" s="425"/>
      <c r="AK85" s="425"/>
      <c r="AL85" s="425"/>
      <c r="AM85" s="425"/>
      <c r="AN85" s="425"/>
      <c r="AO85" s="425"/>
      <c r="AP85" s="425"/>
      <c r="AQ85" s="415"/>
      <c r="AR85" s="358"/>
      <c r="AS85" s="356" t="s">
        <v>171</v>
      </c>
      <c r="AT85" s="357"/>
      <c r="AU85" s="358"/>
      <c r="AV85" s="358"/>
      <c r="AW85" s="359" t="s">
        <v>162</v>
      </c>
      <c r="AX85" s="360"/>
      <c r="AY85">
        <f t="shared" si="2"/>
        <v>0</v>
      </c>
      <c r="AZ85" s="10"/>
      <c r="BA85" s="10"/>
      <c r="BB85" s="10"/>
      <c r="BC85" s="10"/>
      <c r="BD85" s="10"/>
      <c r="BE85" s="10"/>
      <c r="BF85" s="10"/>
      <c r="BG85" s="10"/>
      <c r="BH85" s="10"/>
    </row>
    <row r="86" spans="1:60" ht="23.25" hidden="1" customHeight="1" x14ac:dyDescent="0.15">
      <c r="A86" s="436"/>
      <c r="B86" s="438"/>
      <c r="C86" s="248"/>
      <c r="D86" s="248"/>
      <c r="E86" s="248"/>
      <c r="F86" s="249"/>
      <c r="G86" s="457"/>
      <c r="H86" s="396"/>
      <c r="I86" s="396"/>
      <c r="J86" s="396"/>
      <c r="K86" s="396"/>
      <c r="L86" s="396"/>
      <c r="M86" s="396"/>
      <c r="N86" s="396"/>
      <c r="O86" s="397"/>
      <c r="P86" s="396"/>
      <c r="Q86" s="460"/>
      <c r="R86" s="460"/>
      <c r="S86" s="460"/>
      <c r="T86" s="460"/>
      <c r="U86" s="460"/>
      <c r="V86" s="460"/>
      <c r="W86" s="460"/>
      <c r="X86" s="461"/>
      <c r="Y86" s="466" t="s">
        <v>53</v>
      </c>
      <c r="Z86" s="467"/>
      <c r="AA86" s="468"/>
      <c r="AB86" s="404"/>
      <c r="AC86" s="404"/>
      <c r="AD86" s="404"/>
      <c r="AE86" s="325"/>
      <c r="AF86" s="326"/>
      <c r="AG86" s="326"/>
      <c r="AH86" s="326"/>
      <c r="AI86" s="325"/>
      <c r="AJ86" s="326"/>
      <c r="AK86" s="326"/>
      <c r="AL86" s="326"/>
      <c r="AM86" s="325"/>
      <c r="AN86" s="326"/>
      <c r="AO86" s="326"/>
      <c r="AP86" s="326"/>
      <c r="AQ86" s="405"/>
      <c r="AR86" s="406"/>
      <c r="AS86" s="406"/>
      <c r="AT86" s="407"/>
      <c r="AU86" s="326"/>
      <c r="AV86" s="326"/>
      <c r="AW86" s="326"/>
      <c r="AX86" s="327"/>
      <c r="AY86">
        <f t="shared" si="2"/>
        <v>0</v>
      </c>
    </row>
    <row r="87" spans="1:60" ht="23.25" hidden="1" customHeight="1" x14ac:dyDescent="0.15">
      <c r="A87" s="436"/>
      <c r="B87" s="438"/>
      <c r="C87" s="248"/>
      <c r="D87" s="248"/>
      <c r="E87" s="248"/>
      <c r="F87" s="249"/>
      <c r="G87" s="458"/>
      <c r="H87" s="398"/>
      <c r="I87" s="398"/>
      <c r="J87" s="398"/>
      <c r="K87" s="398"/>
      <c r="L87" s="398"/>
      <c r="M87" s="398"/>
      <c r="N87" s="398"/>
      <c r="O87" s="399"/>
      <c r="P87" s="462"/>
      <c r="Q87" s="462"/>
      <c r="R87" s="462"/>
      <c r="S87" s="462"/>
      <c r="T87" s="462"/>
      <c r="U87" s="462"/>
      <c r="V87" s="462"/>
      <c r="W87" s="462"/>
      <c r="X87" s="463"/>
      <c r="Y87" s="454" t="s">
        <v>47</v>
      </c>
      <c r="Z87" s="455"/>
      <c r="AA87" s="456"/>
      <c r="AB87" s="409"/>
      <c r="AC87" s="409"/>
      <c r="AD87" s="409"/>
      <c r="AE87" s="325"/>
      <c r="AF87" s="326"/>
      <c r="AG87" s="326"/>
      <c r="AH87" s="326"/>
      <c r="AI87" s="325"/>
      <c r="AJ87" s="326"/>
      <c r="AK87" s="326"/>
      <c r="AL87" s="326"/>
      <c r="AM87" s="325"/>
      <c r="AN87" s="326"/>
      <c r="AO87" s="326"/>
      <c r="AP87" s="326"/>
      <c r="AQ87" s="405"/>
      <c r="AR87" s="406"/>
      <c r="AS87" s="406"/>
      <c r="AT87" s="407"/>
      <c r="AU87" s="326"/>
      <c r="AV87" s="326"/>
      <c r="AW87" s="326"/>
      <c r="AX87" s="327"/>
      <c r="AY87">
        <f t="shared" si="2"/>
        <v>0</v>
      </c>
      <c r="AZ87" s="10"/>
      <c r="BA87" s="10"/>
      <c r="BB87" s="10"/>
      <c r="BC87" s="10"/>
    </row>
    <row r="88" spans="1:60" ht="23.25" hidden="1" customHeight="1" x14ac:dyDescent="0.15">
      <c r="A88" s="436"/>
      <c r="B88" s="438"/>
      <c r="C88" s="248"/>
      <c r="D88" s="248"/>
      <c r="E88" s="248"/>
      <c r="F88" s="249"/>
      <c r="G88" s="459"/>
      <c r="H88" s="400"/>
      <c r="I88" s="400"/>
      <c r="J88" s="400"/>
      <c r="K88" s="400"/>
      <c r="L88" s="400"/>
      <c r="M88" s="400"/>
      <c r="N88" s="400"/>
      <c r="O88" s="401"/>
      <c r="P88" s="464"/>
      <c r="Q88" s="464"/>
      <c r="R88" s="464"/>
      <c r="S88" s="464"/>
      <c r="T88" s="464"/>
      <c r="U88" s="464"/>
      <c r="V88" s="464"/>
      <c r="W88" s="464"/>
      <c r="X88" s="465"/>
      <c r="Y88" s="454" t="s">
        <v>13</v>
      </c>
      <c r="Z88" s="455"/>
      <c r="AA88" s="456"/>
      <c r="AB88" s="469" t="s">
        <v>14</v>
      </c>
      <c r="AC88" s="469"/>
      <c r="AD88" s="469"/>
      <c r="AE88" s="470"/>
      <c r="AF88" s="471"/>
      <c r="AG88" s="471"/>
      <c r="AH88" s="471"/>
      <c r="AI88" s="470"/>
      <c r="AJ88" s="471"/>
      <c r="AK88" s="471"/>
      <c r="AL88" s="471"/>
      <c r="AM88" s="470"/>
      <c r="AN88" s="471"/>
      <c r="AO88" s="471"/>
      <c r="AP88" s="471"/>
      <c r="AQ88" s="405"/>
      <c r="AR88" s="406"/>
      <c r="AS88" s="406"/>
      <c r="AT88" s="407"/>
      <c r="AU88" s="326"/>
      <c r="AV88" s="326"/>
      <c r="AW88" s="326"/>
      <c r="AX88" s="327"/>
      <c r="AY88">
        <f t="shared" si="2"/>
        <v>0</v>
      </c>
      <c r="AZ88" s="10"/>
      <c r="BA88" s="10"/>
      <c r="BB88" s="10"/>
      <c r="BC88" s="10"/>
      <c r="BD88" s="10"/>
      <c r="BE88" s="10"/>
      <c r="BF88" s="10"/>
      <c r="BG88" s="10"/>
      <c r="BH88" s="10"/>
    </row>
    <row r="89" spans="1:60" ht="18.75" hidden="1" customHeight="1" x14ac:dyDescent="0.15">
      <c r="A89" s="436"/>
      <c r="B89" s="452" t="s">
        <v>134</v>
      </c>
      <c r="C89" s="427"/>
      <c r="D89" s="427"/>
      <c r="E89" s="427"/>
      <c r="F89" s="428"/>
      <c r="G89" s="453" t="s">
        <v>52</v>
      </c>
      <c r="H89" s="417"/>
      <c r="I89" s="417"/>
      <c r="J89" s="417"/>
      <c r="K89" s="417"/>
      <c r="L89" s="417"/>
      <c r="M89" s="417"/>
      <c r="N89" s="417"/>
      <c r="O89" s="418"/>
      <c r="P89" s="416" t="s">
        <v>54</v>
      </c>
      <c r="Q89" s="417"/>
      <c r="R89" s="417"/>
      <c r="S89" s="417"/>
      <c r="T89" s="417"/>
      <c r="U89" s="417"/>
      <c r="V89" s="417"/>
      <c r="W89" s="417"/>
      <c r="X89" s="418"/>
      <c r="Y89" s="419"/>
      <c r="Z89" s="420"/>
      <c r="AA89" s="421"/>
      <c r="AB89" s="422" t="s">
        <v>11</v>
      </c>
      <c r="AC89" s="423"/>
      <c r="AD89" s="424"/>
      <c r="AE89" s="425" t="s">
        <v>411</v>
      </c>
      <c r="AF89" s="425"/>
      <c r="AG89" s="425"/>
      <c r="AH89" s="425"/>
      <c r="AI89" s="425" t="s">
        <v>563</v>
      </c>
      <c r="AJ89" s="425"/>
      <c r="AK89" s="425"/>
      <c r="AL89" s="425"/>
      <c r="AM89" s="425" t="s">
        <v>379</v>
      </c>
      <c r="AN89" s="425"/>
      <c r="AO89" s="425"/>
      <c r="AP89" s="425"/>
      <c r="AQ89" s="410" t="s">
        <v>170</v>
      </c>
      <c r="AR89" s="411"/>
      <c r="AS89" s="411"/>
      <c r="AT89" s="412"/>
      <c r="AU89" s="413" t="s">
        <v>124</v>
      </c>
      <c r="AV89" s="413"/>
      <c r="AW89" s="413"/>
      <c r="AX89" s="414"/>
      <c r="AY89">
        <f>$G$91</f>
        <v>0</v>
      </c>
      <c r="AZ89" s="10"/>
      <c r="BA89" s="10"/>
      <c r="BB89" s="10"/>
      <c r="BC89" s="10"/>
    </row>
    <row r="90" spans="1:60" ht="18.75" hidden="1" customHeight="1" x14ac:dyDescent="0.15">
      <c r="A90" s="436"/>
      <c r="B90" s="438"/>
      <c r="C90" s="248"/>
      <c r="D90" s="248"/>
      <c r="E90" s="248"/>
      <c r="F90" s="249"/>
      <c r="G90" s="373"/>
      <c r="H90" s="359"/>
      <c r="I90" s="359"/>
      <c r="J90" s="359"/>
      <c r="K90" s="359"/>
      <c r="L90" s="359"/>
      <c r="M90" s="359"/>
      <c r="N90" s="359"/>
      <c r="O90" s="374"/>
      <c r="P90" s="376"/>
      <c r="Q90" s="359"/>
      <c r="R90" s="359"/>
      <c r="S90" s="359"/>
      <c r="T90" s="359"/>
      <c r="U90" s="359"/>
      <c r="V90" s="359"/>
      <c r="W90" s="359"/>
      <c r="X90" s="374"/>
      <c r="Y90" s="419"/>
      <c r="Z90" s="420"/>
      <c r="AA90" s="421"/>
      <c r="AB90" s="290"/>
      <c r="AC90" s="385"/>
      <c r="AD90" s="386"/>
      <c r="AE90" s="425"/>
      <c r="AF90" s="425"/>
      <c r="AG90" s="425"/>
      <c r="AH90" s="425"/>
      <c r="AI90" s="425"/>
      <c r="AJ90" s="425"/>
      <c r="AK90" s="425"/>
      <c r="AL90" s="425"/>
      <c r="AM90" s="425"/>
      <c r="AN90" s="425"/>
      <c r="AO90" s="425"/>
      <c r="AP90" s="425"/>
      <c r="AQ90" s="415"/>
      <c r="AR90" s="358"/>
      <c r="AS90" s="356" t="s">
        <v>171</v>
      </c>
      <c r="AT90" s="357"/>
      <c r="AU90" s="358"/>
      <c r="AV90" s="358"/>
      <c r="AW90" s="359" t="s">
        <v>162</v>
      </c>
      <c r="AX90" s="360"/>
      <c r="AY90">
        <f>$AY$89</f>
        <v>0</v>
      </c>
      <c r="AZ90" s="10"/>
      <c r="BA90" s="10"/>
      <c r="BB90" s="10"/>
      <c r="BC90" s="10"/>
      <c r="BD90" s="10"/>
      <c r="BE90" s="10"/>
      <c r="BF90" s="10"/>
      <c r="BG90" s="10"/>
      <c r="BH90" s="10"/>
    </row>
    <row r="91" spans="1:60" ht="23.25" hidden="1" customHeight="1" x14ac:dyDescent="0.15">
      <c r="A91" s="436"/>
      <c r="B91" s="438"/>
      <c r="C91" s="248"/>
      <c r="D91" s="248"/>
      <c r="E91" s="248"/>
      <c r="F91" s="249"/>
      <c r="G91" s="457"/>
      <c r="H91" s="396"/>
      <c r="I91" s="396"/>
      <c r="J91" s="396"/>
      <c r="K91" s="396"/>
      <c r="L91" s="396"/>
      <c r="M91" s="396"/>
      <c r="N91" s="396"/>
      <c r="O91" s="397"/>
      <c r="P91" s="396"/>
      <c r="Q91" s="460"/>
      <c r="R91" s="460"/>
      <c r="S91" s="460"/>
      <c r="T91" s="460"/>
      <c r="U91" s="460"/>
      <c r="V91" s="460"/>
      <c r="W91" s="460"/>
      <c r="X91" s="461"/>
      <c r="Y91" s="466" t="s">
        <v>53</v>
      </c>
      <c r="Z91" s="467"/>
      <c r="AA91" s="468"/>
      <c r="AB91" s="404"/>
      <c r="AC91" s="404"/>
      <c r="AD91" s="404"/>
      <c r="AE91" s="325"/>
      <c r="AF91" s="326"/>
      <c r="AG91" s="326"/>
      <c r="AH91" s="326"/>
      <c r="AI91" s="325"/>
      <c r="AJ91" s="326"/>
      <c r="AK91" s="326"/>
      <c r="AL91" s="326"/>
      <c r="AM91" s="325"/>
      <c r="AN91" s="326"/>
      <c r="AO91" s="326"/>
      <c r="AP91" s="326"/>
      <c r="AQ91" s="405"/>
      <c r="AR91" s="406"/>
      <c r="AS91" s="406"/>
      <c r="AT91" s="407"/>
      <c r="AU91" s="326"/>
      <c r="AV91" s="326"/>
      <c r="AW91" s="326"/>
      <c r="AX91" s="327"/>
      <c r="AY91">
        <f>$AY$89</f>
        <v>0</v>
      </c>
    </row>
    <row r="92" spans="1:60" ht="23.25" hidden="1" customHeight="1" x14ac:dyDescent="0.15">
      <c r="A92" s="436"/>
      <c r="B92" s="438"/>
      <c r="C92" s="248"/>
      <c r="D92" s="248"/>
      <c r="E92" s="248"/>
      <c r="F92" s="249"/>
      <c r="G92" s="458"/>
      <c r="H92" s="398"/>
      <c r="I92" s="398"/>
      <c r="J92" s="398"/>
      <c r="K92" s="398"/>
      <c r="L92" s="398"/>
      <c r="M92" s="398"/>
      <c r="N92" s="398"/>
      <c r="O92" s="399"/>
      <c r="P92" s="462"/>
      <c r="Q92" s="462"/>
      <c r="R92" s="462"/>
      <c r="S92" s="462"/>
      <c r="T92" s="462"/>
      <c r="U92" s="462"/>
      <c r="V92" s="462"/>
      <c r="W92" s="462"/>
      <c r="X92" s="463"/>
      <c r="Y92" s="454" t="s">
        <v>47</v>
      </c>
      <c r="Z92" s="455"/>
      <c r="AA92" s="456"/>
      <c r="AB92" s="409"/>
      <c r="AC92" s="409"/>
      <c r="AD92" s="409"/>
      <c r="AE92" s="325"/>
      <c r="AF92" s="326"/>
      <c r="AG92" s="326"/>
      <c r="AH92" s="326"/>
      <c r="AI92" s="325"/>
      <c r="AJ92" s="326"/>
      <c r="AK92" s="326"/>
      <c r="AL92" s="326"/>
      <c r="AM92" s="325"/>
      <c r="AN92" s="326"/>
      <c r="AO92" s="326"/>
      <c r="AP92" s="326"/>
      <c r="AQ92" s="405"/>
      <c r="AR92" s="406"/>
      <c r="AS92" s="406"/>
      <c r="AT92" s="407"/>
      <c r="AU92" s="326"/>
      <c r="AV92" s="326"/>
      <c r="AW92" s="326"/>
      <c r="AX92" s="327"/>
      <c r="AY92">
        <f>$AY$89</f>
        <v>0</v>
      </c>
      <c r="AZ92" s="10"/>
      <c r="BA92" s="10"/>
      <c r="BB92" s="10"/>
      <c r="BC92" s="10"/>
    </row>
    <row r="93" spans="1:60" ht="23.25" hidden="1" customHeight="1" x14ac:dyDescent="0.15">
      <c r="A93" s="436"/>
      <c r="B93" s="439"/>
      <c r="C93" s="251"/>
      <c r="D93" s="251"/>
      <c r="E93" s="251"/>
      <c r="F93" s="252"/>
      <c r="G93" s="459"/>
      <c r="H93" s="400"/>
      <c r="I93" s="400"/>
      <c r="J93" s="400"/>
      <c r="K93" s="400"/>
      <c r="L93" s="400"/>
      <c r="M93" s="400"/>
      <c r="N93" s="400"/>
      <c r="O93" s="401"/>
      <c r="P93" s="464"/>
      <c r="Q93" s="464"/>
      <c r="R93" s="464"/>
      <c r="S93" s="464"/>
      <c r="T93" s="464"/>
      <c r="U93" s="464"/>
      <c r="V93" s="464"/>
      <c r="W93" s="464"/>
      <c r="X93" s="465"/>
      <c r="Y93" s="454" t="s">
        <v>13</v>
      </c>
      <c r="Z93" s="455"/>
      <c r="AA93" s="456"/>
      <c r="AB93" s="469" t="s">
        <v>14</v>
      </c>
      <c r="AC93" s="469"/>
      <c r="AD93" s="469"/>
      <c r="AE93" s="470"/>
      <c r="AF93" s="471"/>
      <c r="AG93" s="471"/>
      <c r="AH93" s="471"/>
      <c r="AI93" s="470"/>
      <c r="AJ93" s="471"/>
      <c r="AK93" s="471"/>
      <c r="AL93" s="471"/>
      <c r="AM93" s="470"/>
      <c r="AN93" s="471"/>
      <c r="AO93" s="471"/>
      <c r="AP93" s="471"/>
      <c r="AQ93" s="405"/>
      <c r="AR93" s="406"/>
      <c r="AS93" s="406"/>
      <c r="AT93" s="407"/>
      <c r="AU93" s="326"/>
      <c r="AV93" s="326"/>
      <c r="AW93" s="326"/>
      <c r="AX93" s="327"/>
      <c r="AY93">
        <f>$AY$89</f>
        <v>0</v>
      </c>
      <c r="AZ93" s="10"/>
      <c r="BA93" s="10"/>
      <c r="BB93" s="10"/>
      <c r="BC93" s="10"/>
      <c r="BD93" s="10"/>
      <c r="BE93" s="10"/>
      <c r="BF93" s="10"/>
      <c r="BG93" s="10"/>
      <c r="BH93" s="10"/>
    </row>
    <row r="94" spans="1:60" ht="18.75" hidden="1" customHeight="1" x14ac:dyDescent="0.15">
      <c r="A94" s="436"/>
      <c r="B94" s="438" t="s">
        <v>134</v>
      </c>
      <c r="C94" s="248"/>
      <c r="D94" s="248"/>
      <c r="E94" s="248"/>
      <c r="F94" s="249"/>
      <c r="G94" s="453" t="s">
        <v>52</v>
      </c>
      <c r="H94" s="417"/>
      <c r="I94" s="417"/>
      <c r="J94" s="417"/>
      <c r="K94" s="417"/>
      <c r="L94" s="417"/>
      <c r="M94" s="417"/>
      <c r="N94" s="417"/>
      <c r="O94" s="418"/>
      <c r="P94" s="416" t="s">
        <v>54</v>
      </c>
      <c r="Q94" s="417"/>
      <c r="R94" s="417"/>
      <c r="S94" s="417"/>
      <c r="T94" s="417"/>
      <c r="U94" s="417"/>
      <c r="V94" s="417"/>
      <c r="W94" s="417"/>
      <c r="X94" s="418"/>
      <c r="Y94" s="419"/>
      <c r="Z94" s="420"/>
      <c r="AA94" s="421"/>
      <c r="AB94" s="422" t="s">
        <v>11</v>
      </c>
      <c r="AC94" s="423"/>
      <c r="AD94" s="424"/>
      <c r="AE94" s="425" t="s">
        <v>411</v>
      </c>
      <c r="AF94" s="425"/>
      <c r="AG94" s="425"/>
      <c r="AH94" s="425"/>
      <c r="AI94" s="425" t="s">
        <v>563</v>
      </c>
      <c r="AJ94" s="425"/>
      <c r="AK94" s="425"/>
      <c r="AL94" s="425"/>
      <c r="AM94" s="425" t="s">
        <v>379</v>
      </c>
      <c r="AN94" s="425"/>
      <c r="AO94" s="425"/>
      <c r="AP94" s="425"/>
      <c r="AQ94" s="410" t="s">
        <v>170</v>
      </c>
      <c r="AR94" s="411"/>
      <c r="AS94" s="411"/>
      <c r="AT94" s="412"/>
      <c r="AU94" s="413" t="s">
        <v>124</v>
      </c>
      <c r="AV94" s="413"/>
      <c r="AW94" s="413"/>
      <c r="AX94" s="414"/>
      <c r="AY94">
        <f>$G$96</f>
        <v>0</v>
      </c>
      <c r="AZ94" s="10"/>
      <c r="BA94" s="10"/>
      <c r="BB94" s="10"/>
      <c r="BC94" s="10"/>
    </row>
    <row r="95" spans="1:60" ht="18.75" hidden="1" customHeight="1" x14ac:dyDescent="0.15">
      <c r="A95" s="436"/>
      <c r="B95" s="438"/>
      <c r="C95" s="248"/>
      <c r="D95" s="248"/>
      <c r="E95" s="248"/>
      <c r="F95" s="249"/>
      <c r="G95" s="373"/>
      <c r="H95" s="359"/>
      <c r="I95" s="359"/>
      <c r="J95" s="359"/>
      <c r="K95" s="359"/>
      <c r="L95" s="359"/>
      <c r="M95" s="359"/>
      <c r="N95" s="359"/>
      <c r="O95" s="374"/>
      <c r="P95" s="376"/>
      <c r="Q95" s="359"/>
      <c r="R95" s="359"/>
      <c r="S95" s="359"/>
      <c r="T95" s="359"/>
      <c r="U95" s="359"/>
      <c r="V95" s="359"/>
      <c r="W95" s="359"/>
      <c r="X95" s="374"/>
      <c r="Y95" s="419"/>
      <c r="Z95" s="420"/>
      <c r="AA95" s="421"/>
      <c r="AB95" s="290"/>
      <c r="AC95" s="385"/>
      <c r="AD95" s="386"/>
      <c r="AE95" s="425"/>
      <c r="AF95" s="425"/>
      <c r="AG95" s="425"/>
      <c r="AH95" s="425"/>
      <c r="AI95" s="425"/>
      <c r="AJ95" s="425"/>
      <c r="AK95" s="425"/>
      <c r="AL95" s="425"/>
      <c r="AM95" s="425"/>
      <c r="AN95" s="425"/>
      <c r="AO95" s="425"/>
      <c r="AP95" s="425"/>
      <c r="AQ95" s="415"/>
      <c r="AR95" s="358"/>
      <c r="AS95" s="356" t="s">
        <v>171</v>
      </c>
      <c r="AT95" s="357"/>
      <c r="AU95" s="358"/>
      <c r="AV95" s="358"/>
      <c r="AW95" s="359" t="s">
        <v>162</v>
      </c>
      <c r="AX95" s="360"/>
      <c r="AY95">
        <f>$AY$94</f>
        <v>0</v>
      </c>
      <c r="AZ95" s="10"/>
      <c r="BA95" s="10"/>
      <c r="BB95" s="10"/>
      <c r="BC95" s="10"/>
      <c r="BD95" s="10"/>
      <c r="BE95" s="10"/>
      <c r="BF95" s="10"/>
      <c r="BG95" s="10"/>
      <c r="BH95" s="10"/>
    </row>
    <row r="96" spans="1:60" ht="23.25" hidden="1" customHeight="1" x14ac:dyDescent="0.15">
      <c r="A96" s="436"/>
      <c r="B96" s="438"/>
      <c r="C96" s="248"/>
      <c r="D96" s="248"/>
      <c r="E96" s="248"/>
      <c r="F96" s="249"/>
      <c r="G96" s="457"/>
      <c r="H96" s="396"/>
      <c r="I96" s="396"/>
      <c r="J96" s="396"/>
      <c r="K96" s="396"/>
      <c r="L96" s="396"/>
      <c r="M96" s="396"/>
      <c r="N96" s="396"/>
      <c r="O96" s="397"/>
      <c r="P96" s="396"/>
      <c r="Q96" s="460"/>
      <c r="R96" s="460"/>
      <c r="S96" s="460"/>
      <c r="T96" s="460"/>
      <c r="U96" s="460"/>
      <c r="V96" s="460"/>
      <c r="W96" s="460"/>
      <c r="X96" s="461"/>
      <c r="Y96" s="466" t="s">
        <v>53</v>
      </c>
      <c r="Z96" s="467"/>
      <c r="AA96" s="468"/>
      <c r="AB96" s="404"/>
      <c r="AC96" s="404"/>
      <c r="AD96" s="404"/>
      <c r="AE96" s="325"/>
      <c r="AF96" s="326"/>
      <c r="AG96" s="326"/>
      <c r="AH96" s="326"/>
      <c r="AI96" s="325"/>
      <c r="AJ96" s="326"/>
      <c r="AK96" s="326"/>
      <c r="AL96" s="326"/>
      <c r="AM96" s="325"/>
      <c r="AN96" s="326"/>
      <c r="AO96" s="326"/>
      <c r="AP96" s="326"/>
      <c r="AQ96" s="405"/>
      <c r="AR96" s="406"/>
      <c r="AS96" s="406"/>
      <c r="AT96" s="407"/>
      <c r="AU96" s="326"/>
      <c r="AV96" s="326"/>
      <c r="AW96" s="326"/>
      <c r="AX96" s="327"/>
      <c r="AY96">
        <f>$AY$94</f>
        <v>0</v>
      </c>
    </row>
    <row r="97" spans="1:60" ht="23.25" hidden="1" customHeight="1" x14ac:dyDescent="0.15">
      <c r="A97" s="436"/>
      <c r="B97" s="438"/>
      <c r="C97" s="248"/>
      <c r="D97" s="248"/>
      <c r="E97" s="248"/>
      <c r="F97" s="249"/>
      <c r="G97" s="458"/>
      <c r="H97" s="398"/>
      <c r="I97" s="398"/>
      <c r="J97" s="398"/>
      <c r="K97" s="398"/>
      <c r="L97" s="398"/>
      <c r="M97" s="398"/>
      <c r="N97" s="398"/>
      <c r="O97" s="399"/>
      <c r="P97" s="462"/>
      <c r="Q97" s="462"/>
      <c r="R97" s="462"/>
      <c r="S97" s="462"/>
      <c r="T97" s="462"/>
      <c r="U97" s="462"/>
      <c r="V97" s="462"/>
      <c r="W97" s="462"/>
      <c r="X97" s="463"/>
      <c r="Y97" s="454" t="s">
        <v>47</v>
      </c>
      <c r="Z97" s="455"/>
      <c r="AA97" s="456"/>
      <c r="AB97" s="409"/>
      <c r="AC97" s="409"/>
      <c r="AD97" s="409"/>
      <c r="AE97" s="325"/>
      <c r="AF97" s="326"/>
      <c r="AG97" s="326"/>
      <c r="AH97" s="326"/>
      <c r="AI97" s="325"/>
      <c r="AJ97" s="326"/>
      <c r="AK97" s="326"/>
      <c r="AL97" s="326"/>
      <c r="AM97" s="325"/>
      <c r="AN97" s="326"/>
      <c r="AO97" s="326"/>
      <c r="AP97" s="326"/>
      <c r="AQ97" s="405"/>
      <c r="AR97" s="406"/>
      <c r="AS97" s="406"/>
      <c r="AT97" s="407"/>
      <c r="AU97" s="326"/>
      <c r="AV97" s="326"/>
      <c r="AW97" s="326"/>
      <c r="AX97" s="327"/>
      <c r="AY97">
        <f>$AY$94</f>
        <v>0</v>
      </c>
      <c r="AZ97" s="10"/>
      <c r="BA97" s="10"/>
      <c r="BB97" s="10"/>
      <c r="BC97" s="10"/>
    </row>
    <row r="98" spans="1:60" ht="23.25" hidden="1" customHeight="1" thickBot="1" x14ac:dyDescent="0.2">
      <c r="A98" s="437"/>
      <c r="B98" s="472"/>
      <c r="C98" s="473"/>
      <c r="D98" s="473"/>
      <c r="E98" s="473"/>
      <c r="F98" s="474"/>
      <c r="G98" s="459"/>
      <c r="H98" s="400"/>
      <c r="I98" s="400"/>
      <c r="J98" s="400"/>
      <c r="K98" s="400"/>
      <c r="L98" s="400"/>
      <c r="M98" s="400"/>
      <c r="N98" s="400"/>
      <c r="O98" s="401"/>
      <c r="P98" s="464"/>
      <c r="Q98" s="464"/>
      <c r="R98" s="464"/>
      <c r="S98" s="464"/>
      <c r="T98" s="464"/>
      <c r="U98" s="464"/>
      <c r="V98" s="464"/>
      <c r="W98" s="464"/>
      <c r="X98" s="465"/>
      <c r="Y98" s="454" t="s">
        <v>13</v>
      </c>
      <c r="Z98" s="455"/>
      <c r="AA98" s="456"/>
      <c r="AB98" s="469" t="s">
        <v>14</v>
      </c>
      <c r="AC98" s="469"/>
      <c r="AD98" s="469"/>
      <c r="AE98" s="470"/>
      <c r="AF98" s="471"/>
      <c r="AG98" s="471"/>
      <c r="AH98" s="471"/>
      <c r="AI98" s="470"/>
      <c r="AJ98" s="471"/>
      <c r="AK98" s="471"/>
      <c r="AL98" s="471"/>
      <c r="AM98" s="470"/>
      <c r="AN98" s="471"/>
      <c r="AO98" s="471"/>
      <c r="AP98" s="471"/>
      <c r="AQ98" s="405"/>
      <c r="AR98" s="406"/>
      <c r="AS98" s="406"/>
      <c r="AT98" s="407"/>
      <c r="AU98" s="326"/>
      <c r="AV98" s="326"/>
      <c r="AW98" s="326"/>
      <c r="AX98" s="327"/>
      <c r="AY98">
        <f>$AY$94</f>
        <v>0</v>
      </c>
      <c r="AZ98" s="10"/>
      <c r="BA98" s="10"/>
      <c r="BB98" s="10"/>
      <c r="BC98" s="10"/>
      <c r="BD98" s="10"/>
      <c r="BE98" s="10"/>
      <c r="BF98" s="10"/>
      <c r="BG98" s="10"/>
      <c r="BH98" s="10"/>
    </row>
    <row r="99" spans="1:60" ht="47.25" hidden="1" customHeight="1" x14ac:dyDescent="0.15">
      <c r="A99" s="485" t="s">
        <v>574</v>
      </c>
      <c r="B99" s="486"/>
      <c r="C99" s="486"/>
      <c r="D99" s="486"/>
      <c r="E99" s="486"/>
      <c r="F99" s="487"/>
      <c r="G99" s="244"/>
      <c r="H99" s="245"/>
      <c r="I99" s="245"/>
      <c r="J99" s="245"/>
      <c r="K99" s="245"/>
      <c r="L99" s="245"/>
      <c r="M99" s="245"/>
      <c r="N99" s="245"/>
      <c r="O99" s="245"/>
      <c r="P99" s="245"/>
      <c r="Q99" s="245"/>
      <c r="R99" s="245"/>
      <c r="S99" s="245"/>
      <c r="T99" s="245"/>
      <c r="U99" s="245"/>
      <c r="V99" s="245"/>
      <c r="W99" s="245"/>
      <c r="X99" s="245"/>
      <c r="Y99" s="245"/>
      <c r="Z99" s="245"/>
      <c r="AA99" s="245"/>
      <c r="AB99" s="245"/>
      <c r="AC99" s="245"/>
      <c r="AD99" s="245"/>
      <c r="AE99" s="245"/>
      <c r="AF99" s="245"/>
      <c r="AG99" s="245"/>
      <c r="AH99" s="245"/>
      <c r="AI99" s="245"/>
      <c r="AJ99" s="245"/>
      <c r="AK99" s="245"/>
      <c r="AL99" s="245"/>
      <c r="AM99" s="245"/>
      <c r="AN99" s="245"/>
      <c r="AO99" s="245"/>
      <c r="AP99" s="245"/>
      <c r="AQ99" s="245"/>
      <c r="AR99" s="245"/>
      <c r="AS99" s="245"/>
      <c r="AT99" s="245"/>
      <c r="AU99" s="245"/>
      <c r="AV99" s="245"/>
      <c r="AW99" s="245"/>
      <c r="AX99" s="246"/>
      <c r="AY99">
        <f>COUNTA($G$99)</f>
        <v>0</v>
      </c>
    </row>
    <row r="100" spans="1:60" ht="31.5" hidden="1" customHeight="1" x14ac:dyDescent="0.15">
      <c r="A100" s="247" t="s">
        <v>575</v>
      </c>
      <c r="B100" s="248"/>
      <c r="C100" s="248"/>
      <c r="D100" s="248"/>
      <c r="E100" s="248"/>
      <c r="F100" s="249"/>
      <c r="G100" s="253" t="s">
        <v>567</v>
      </c>
      <c r="H100" s="254"/>
      <c r="I100" s="254"/>
      <c r="J100" s="254"/>
      <c r="K100" s="254"/>
      <c r="L100" s="254"/>
      <c r="M100" s="254"/>
      <c r="N100" s="254"/>
      <c r="O100" s="254"/>
      <c r="P100" s="255" t="s">
        <v>566</v>
      </c>
      <c r="Q100" s="254"/>
      <c r="R100" s="254"/>
      <c r="S100" s="254"/>
      <c r="T100" s="254"/>
      <c r="U100" s="254"/>
      <c r="V100" s="254"/>
      <c r="W100" s="254"/>
      <c r="X100" s="256"/>
      <c r="Y100" s="257"/>
      <c r="Z100" s="258"/>
      <c r="AA100" s="259"/>
      <c r="AB100" s="260" t="s">
        <v>11</v>
      </c>
      <c r="AC100" s="260"/>
      <c r="AD100" s="260"/>
      <c r="AE100" s="425" t="s">
        <v>411</v>
      </c>
      <c r="AF100" s="425"/>
      <c r="AG100" s="425"/>
      <c r="AH100" s="425"/>
      <c r="AI100" s="425" t="s">
        <v>563</v>
      </c>
      <c r="AJ100" s="425"/>
      <c r="AK100" s="425"/>
      <c r="AL100" s="425"/>
      <c r="AM100" s="425" t="s">
        <v>379</v>
      </c>
      <c r="AN100" s="425"/>
      <c r="AO100" s="425"/>
      <c r="AP100" s="425"/>
      <c r="AQ100" s="293" t="s">
        <v>410</v>
      </c>
      <c r="AR100" s="294"/>
      <c r="AS100" s="294"/>
      <c r="AT100" s="295"/>
      <c r="AU100" s="293" t="s">
        <v>584</v>
      </c>
      <c r="AV100" s="294"/>
      <c r="AW100" s="294"/>
      <c r="AX100" s="296"/>
      <c r="AY100">
        <f>COUNTA($G$101)</f>
        <v>0</v>
      </c>
    </row>
    <row r="101" spans="1:60" ht="23.25" hidden="1" customHeight="1" x14ac:dyDescent="0.15">
      <c r="A101" s="247"/>
      <c r="B101" s="248"/>
      <c r="C101" s="248"/>
      <c r="D101" s="248"/>
      <c r="E101" s="248"/>
      <c r="F101" s="249"/>
      <c r="G101" s="297"/>
      <c r="H101" s="298"/>
      <c r="I101" s="298"/>
      <c r="J101" s="298"/>
      <c r="K101" s="298"/>
      <c r="L101" s="298"/>
      <c r="M101" s="298"/>
      <c r="N101" s="298"/>
      <c r="O101" s="298"/>
      <c r="P101" s="301"/>
      <c r="Q101" s="302"/>
      <c r="R101" s="302"/>
      <c r="S101" s="302"/>
      <c r="T101" s="302"/>
      <c r="U101" s="302"/>
      <c r="V101" s="302"/>
      <c r="W101" s="302"/>
      <c r="X101" s="303"/>
      <c r="Y101" s="307" t="s">
        <v>48</v>
      </c>
      <c r="Z101" s="308"/>
      <c r="AA101" s="309"/>
      <c r="AB101" s="289"/>
      <c r="AC101" s="289"/>
      <c r="AD101" s="289"/>
      <c r="AE101" s="282"/>
      <c r="AF101" s="282"/>
      <c r="AG101" s="282"/>
      <c r="AH101" s="282"/>
      <c r="AI101" s="282"/>
      <c r="AJ101" s="282"/>
      <c r="AK101" s="282"/>
      <c r="AL101" s="282"/>
      <c r="AM101" s="282"/>
      <c r="AN101" s="282"/>
      <c r="AO101" s="282"/>
      <c r="AP101" s="282"/>
      <c r="AQ101" s="282"/>
      <c r="AR101" s="282"/>
      <c r="AS101" s="282"/>
      <c r="AT101" s="282"/>
      <c r="AU101" s="283"/>
      <c r="AV101" s="284"/>
      <c r="AW101" s="284"/>
      <c r="AX101" s="285"/>
      <c r="AY101">
        <f>$AY$100</f>
        <v>0</v>
      </c>
    </row>
    <row r="102" spans="1:60" ht="23.25" hidden="1" customHeight="1" x14ac:dyDescent="0.15">
      <c r="A102" s="250"/>
      <c r="B102" s="251"/>
      <c r="C102" s="251"/>
      <c r="D102" s="251"/>
      <c r="E102" s="251"/>
      <c r="F102" s="252"/>
      <c r="G102" s="299"/>
      <c r="H102" s="300"/>
      <c r="I102" s="300"/>
      <c r="J102" s="300"/>
      <c r="K102" s="300"/>
      <c r="L102" s="300"/>
      <c r="M102" s="300"/>
      <c r="N102" s="300"/>
      <c r="O102" s="300"/>
      <c r="P102" s="304"/>
      <c r="Q102" s="305"/>
      <c r="R102" s="305"/>
      <c r="S102" s="305"/>
      <c r="T102" s="305"/>
      <c r="U102" s="305"/>
      <c r="V102" s="305"/>
      <c r="W102" s="305"/>
      <c r="X102" s="306"/>
      <c r="Y102" s="286" t="s">
        <v>49</v>
      </c>
      <c r="Z102" s="287"/>
      <c r="AA102" s="288"/>
      <c r="AB102" s="289"/>
      <c r="AC102" s="289"/>
      <c r="AD102" s="289"/>
      <c r="AE102" s="282"/>
      <c r="AF102" s="282"/>
      <c r="AG102" s="282"/>
      <c r="AH102" s="282"/>
      <c r="AI102" s="282"/>
      <c r="AJ102" s="282"/>
      <c r="AK102" s="282"/>
      <c r="AL102" s="282"/>
      <c r="AM102" s="282"/>
      <c r="AN102" s="282"/>
      <c r="AO102" s="282"/>
      <c r="AP102" s="282"/>
      <c r="AQ102" s="282"/>
      <c r="AR102" s="282"/>
      <c r="AS102" s="282"/>
      <c r="AT102" s="282"/>
      <c r="AU102" s="283"/>
      <c r="AV102" s="284"/>
      <c r="AW102" s="284"/>
      <c r="AX102" s="285"/>
      <c r="AY102">
        <f>$AY$100</f>
        <v>0</v>
      </c>
    </row>
    <row r="103" spans="1:60" ht="23.25" hidden="1" customHeight="1" x14ac:dyDescent="0.15">
      <c r="A103" s="426" t="s">
        <v>576</v>
      </c>
      <c r="B103" s="417"/>
      <c r="C103" s="417"/>
      <c r="D103" s="417"/>
      <c r="E103" s="417"/>
      <c r="F103" s="488"/>
      <c r="G103" s="136" t="s">
        <v>577</v>
      </c>
      <c r="H103" s="136"/>
      <c r="I103" s="136"/>
      <c r="J103" s="136"/>
      <c r="K103" s="136"/>
      <c r="L103" s="136"/>
      <c r="M103" s="136"/>
      <c r="N103" s="136"/>
      <c r="O103" s="136"/>
      <c r="P103" s="136"/>
      <c r="Q103" s="136"/>
      <c r="R103" s="136"/>
      <c r="S103" s="136"/>
      <c r="T103" s="136"/>
      <c r="U103" s="136"/>
      <c r="V103" s="136"/>
      <c r="W103" s="136"/>
      <c r="X103" s="137"/>
      <c r="Y103" s="336"/>
      <c r="Z103" s="337"/>
      <c r="AA103" s="338"/>
      <c r="AB103" s="135" t="s">
        <v>11</v>
      </c>
      <c r="AC103" s="136"/>
      <c r="AD103" s="137"/>
      <c r="AE103" s="425" t="s">
        <v>411</v>
      </c>
      <c r="AF103" s="425"/>
      <c r="AG103" s="425"/>
      <c r="AH103" s="425"/>
      <c r="AI103" s="425" t="s">
        <v>563</v>
      </c>
      <c r="AJ103" s="425"/>
      <c r="AK103" s="425"/>
      <c r="AL103" s="425"/>
      <c r="AM103" s="425" t="s">
        <v>379</v>
      </c>
      <c r="AN103" s="425"/>
      <c r="AO103" s="425"/>
      <c r="AP103" s="425"/>
      <c r="AQ103" s="339" t="s">
        <v>585</v>
      </c>
      <c r="AR103" s="340"/>
      <c r="AS103" s="340"/>
      <c r="AT103" s="340"/>
      <c r="AU103" s="340"/>
      <c r="AV103" s="340"/>
      <c r="AW103" s="340"/>
      <c r="AX103" s="341"/>
      <c r="AY103">
        <f>IF(SUBSTITUTE(SUBSTITUTE($G$104,"／",""),"　","")="",0,1)</f>
        <v>0</v>
      </c>
    </row>
    <row r="104" spans="1:60" ht="23.25" hidden="1" customHeight="1" x14ac:dyDescent="0.15">
      <c r="A104" s="489"/>
      <c r="B104" s="352"/>
      <c r="C104" s="352"/>
      <c r="D104" s="352"/>
      <c r="E104" s="352"/>
      <c r="F104" s="490"/>
      <c r="G104" s="342" t="s">
        <v>578</v>
      </c>
      <c r="H104" s="343"/>
      <c r="I104" s="343"/>
      <c r="J104" s="343"/>
      <c r="K104" s="343"/>
      <c r="L104" s="343"/>
      <c r="M104" s="343"/>
      <c r="N104" s="343"/>
      <c r="O104" s="343"/>
      <c r="P104" s="343"/>
      <c r="Q104" s="343"/>
      <c r="R104" s="343"/>
      <c r="S104" s="343"/>
      <c r="T104" s="343"/>
      <c r="U104" s="343"/>
      <c r="V104" s="343"/>
      <c r="W104" s="343"/>
      <c r="X104" s="343"/>
      <c r="Y104" s="318" t="s">
        <v>576</v>
      </c>
      <c r="Z104" s="319"/>
      <c r="AA104" s="320"/>
      <c r="AB104" s="321"/>
      <c r="AC104" s="322"/>
      <c r="AD104" s="323"/>
      <c r="AE104" s="324"/>
      <c r="AF104" s="324"/>
      <c r="AG104" s="324"/>
      <c r="AH104" s="324"/>
      <c r="AI104" s="324"/>
      <c r="AJ104" s="324"/>
      <c r="AK104" s="324"/>
      <c r="AL104" s="324"/>
      <c r="AM104" s="324"/>
      <c r="AN104" s="324"/>
      <c r="AO104" s="324"/>
      <c r="AP104" s="324"/>
      <c r="AQ104" s="325"/>
      <c r="AR104" s="326"/>
      <c r="AS104" s="326"/>
      <c r="AT104" s="326"/>
      <c r="AU104" s="326"/>
      <c r="AV104" s="326"/>
      <c r="AW104" s="326"/>
      <c r="AX104" s="327"/>
      <c r="AY104">
        <f>$AY$103</f>
        <v>0</v>
      </c>
    </row>
    <row r="105" spans="1:60" ht="46.5" hidden="1" customHeight="1" x14ac:dyDescent="0.15">
      <c r="A105" s="491"/>
      <c r="B105" s="359"/>
      <c r="C105" s="359"/>
      <c r="D105" s="359"/>
      <c r="E105" s="359"/>
      <c r="F105" s="492"/>
      <c r="G105" s="344"/>
      <c r="H105" s="345"/>
      <c r="I105" s="345"/>
      <c r="J105" s="345"/>
      <c r="K105" s="345"/>
      <c r="L105" s="345"/>
      <c r="M105" s="345"/>
      <c r="N105" s="345"/>
      <c r="O105" s="345"/>
      <c r="P105" s="345"/>
      <c r="Q105" s="345"/>
      <c r="R105" s="345"/>
      <c r="S105" s="345"/>
      <c r="T105" s="345"/>
      <c r="U105" s="345"/>
      <c r="V105" s="345"/>
      <c r="W105" s="345"/>
      <c r="X105" s="345"/>
      <c r="Y105" s="310" t="s">
        <v>579</v>
      </c>
      <c r="Z105" s="311"/>
      <c r="AA105" s="312"/>
      <c r="AB105" s="313" t="s">
        <v>580</v>
      </c>
      <c r="AC105" s="314"/>
      <c r="AD105" s="315"/>
      <c r="AE105" s="316"/>
      <c r="AF105" s="316"/>
      <c r="AG105" s="316"/>
      <c r="AH105" s="316"/>
      <c r="AI105" s="316"/>
      <c r="AJ105" s="316"/>
      <c r="AK105" s="316"/>
      <c r="AL105" s="316"/>
      <c r="AM105" s="316"/>
      <c r="AN105" s="316"/>
      <c r="AO105" s="316"/>
      <c r="AP105" s="316"/>
      <c r="AQ105" s="316"/>
      <c r="AR105" s="316"/>
      <c r="AS105" s="316"/>
      <c r="AT105" s="316"/>
      <c r="AU105" s="316"/>
      <c r="AV105" s="316"/>
      <c r="AW105" s="316"/>
      <c r="AX105" s="317"/>
      <c r="AY105">
        <f>$AY$103</f>
        <v>0</v>
      </c>
    </row>
    <row r="106" spans="1:60" ht="18.75" hidden="1" customHeight="1" x14ac:dyDescent="0.15">
      <c r="A106" s="475" t="s">
        <v>231</v>
      </c>
      <c r="B106" s="476"/>
      <c r="C106" s="476"/>
      <c r="D106" s="476"/>
      <c r="E106" s="476"/>
      <c r="F106" s="477"/>
      <c r="G106" s="371" t="s">
        <v>135</v>
      </c>
      <c r="H106" s="352"/>
      <c r="I106" s="352"/>
      <c r="J106" s="352"/>
      <c r="K106" s="352"/>
      <c r="L106" s="352"/>
      <c r="M106" s="352"/>
      <c r="N106" s="352"/>
      <c r="O106" s="372"/>
      <c r="P106" s="375" t="s">
        <v>51</v>
      </c>
      <c r="Q106" s="352"/>
      <c r="R106" s="352"/>
      <c r="S106" s="352"/>
      <c r="T106" s="352"/>
      <c r="U106" s="352"/>
      <c r="V106" s="352"/>
      <c r="W106" s="352"/>
      <c r="X106" s="372"/>
      <c r="Y106" s="377"/>
      <c r="Z106" s="378"/>
      <c r="AA106" s="379"/>
      <c r="AB106" s="347" t="s">
        <v>11</v>
      </c>
      <c r="AC106" s="383"/>
      <c r="AD106" s="384"/>
      <c r="AE106" s="425" t="s">
        <v>411</v>
      </c>
      <c r="AF106" s="425"/>
      <c r="AG106" s="425"/>
      <c r="AH106" s="425"/>
      <c r="AI106" s="425" t="s">
        <v>563</v>
      </c>
      <c r="AJ106" s="425"/>
      <c r="AK106" s="425"/>
      <c r="AL106" s="425"/>
      <c r="AM106" s="425" t="s">
        <v>379</v>
      </c>
      <c r="AN106" s="425"/>
      <c r="AO106" s="425"/>
      <c r="AP106" s="425"/>
      <c r="AQ106" s="349" t="s">
        <v>170</v>
      </c>
      <c r="AR106" s="350"/>
      <c r="AS106" s="350"/>
      <c r="AT106" s="351"/>
      <c r="AU106" s="352" t="s">
        <v>124</v>
      </c>
      <c r="AV106" s="352"/>
      <c r="AW106" s="352"/>
      <c r="AX106" s="353"/>
      <c r="AY106">
        <f>COUNTA($G$108)</f>
        <v>0</v>
      </c>
    </row>
    <row r="107" spans="1:60" ht="18.75" hidden="1" customHeight="1" x14ac:dyDescent="0.15">
      <c r="A107" s="478"/>
      <c r="B107" s="479"/>
      <c r="C107" s="479"/>
      <c r="D107" s="479"/>
      <c r="E107" s="479"/>
      <c r="F107" s="480"/>
      <c r="G107" s="373"/>
      <c r="H107" s="359"/>
      <c r="I107" s="359"/>
      <c r="J107" s="359"/>
      <c r="K107" s="359"/>
      <c r="L107" s="359"/>
      <c r="M107" s="359"/>
      <c r="N107" s="359"/>
      <c r="O107" s="374"/>
      <c r="P107" s="376"/>
      <c r="Q107" s="359"/>
      <c r="R107" s="359"/>
      <c r="S107" s="359"/>
      <c r="T107" s="359"/>
      <c r="U107" s="359"/>
      <c r="V107" s="359"/>
      <c r="W107" s="359"/>
      <c r="X107" s="374"/>
      <c r="Y107" s="380"/>
      <c r="Z107" s="381"/>
      <c r="AA107" s="382"/>
      <c r="AB107" s="290"/>
      <c r="AC107" s="385"/>
      <c r="AD107" s="386"/>
      <c r="AE107" s="425"/>
      <c r="AF107" s="425"/>
      <c r="AG107" s="425"/>
      <c r="AH107" s="425"/>
      <c r="AI107" s="425"/>
      <c r="AJ107" s="425"/>
      <c r="AK107" s="425"/>
      <c r="AL107" s="425"/>
      <c r="AM107" s="425"/>
      <c r="AN107" s="425"/>
      <c r="AO107" s="425"/>
      <c r="AP107" s="425"/>
      <c r="AQ107" s="354"/>
      <c r="AR107" s="355"/>
      <c r="AS107" s="356" t="s">
        <v>171</v>
      </c>
      <c r="AT107" s="357"/>
      <c r="AU107" s="358"/>
      <c r="AV107" s="358"/>
      <c r="AW107" s="359" t="s">
        <v>162</v>
      </c>
      <c r="AX107" s="360"/>
      <c r="AY107">
        <f t="shared" ref="AY107:AY112" si="3">$AY$106</f>
        <v>0</v>
      </c>
    </row>
    <row r="108" spans="1:60" ht="23.25" hidden="1" customHeight="1" x14ac:dyDescent="0.15">
      <c r="A108" s="481"/>
      <c r="B108" s="479"/>
      <c r="C108" s="479"/>
      <c r="D108" s="479"/>
      <c r="E108" s="479"/>
      <c r="F108" s="480"/>
      <c r="G108" s="387"/>
      <c r="H108" s="388"/>
      <c r="I108" s="388"/>
      <c r="J108" s="388"/>
      <c r="K108" s="388"/>
      <c r="L108" s="388"/>
      <c r="M108" s="388"/>
      <c r="N108" s="388"/>
      <c r="O108" s="389"/>
      <c r="P108" s="396"/>
      <c r="Q108" s="396"/>
      <c r="R108" s="396"/>
      <c r="S108" s="396"/>
      <c r="T108" s="396"/>
      <c r="U108" s="396"/>
      <c r="V108" s="396"/>
      <c r="W108" s="396"/>
      <c r="X108" s="397"/>
      <c r="Y108" s="310" t="s">
        <v>12</v>
      </c>
      <c r="Z108" s="402"/>
      <c r="AA108" s="403"/>
      <c r="AB108" s="404"/>
      <c r="AC108" s="404"/>
      <c r="AD108" s="404"/>
      <c r="AE108" s="325"/>
      <c r="AF108" s="326"/>
      <c r="AG108" s="326"/>
      <c r="AH108" s="326"/>
      <c r="AI108" s="325"/>
      <c r="AJ108" s="326"/>
      <c r="AK108" s="326"/>
      <c r="AL108" s="326"/>
      <c r="AM108" s="325"/>
      <c r="AN108" s="326"/>
      <c r="AO108" s="326"/>
      <c r="AP108" s="326"/>
      <c r="AQ108" s="405"/>
      <c r="AR108" s="406"/>
      <c r="AS108" s="406"/>
      <c r="AT108" s="407"/>
      <c r="AU108" s="326"/>
      <c r="AV108" s="326"/>
      <c r="AW108" s="326"/>
      <c r="AX108" s="327"/>
      <c r="AY108">
        <f t="shared" si="3"/>
        <v>0</v>
      </c>
    </row>
    <row r="109" spans="1:60" ht="23.25" hidden="1" customHeight="1" x14ac:dyDescent="0.15">
      <c r="A109" s="482"/>
      <c r="B109" s="483"/>
      <c r="C109" s="483"/>
      <c r="D109" s="483"/>
      <c r="E109" s="483"/>
      <c r="F109" s="484"/>
      <c r="G109" s="390"/>
      <c r="H109" s="391"/>
      <c r="I109" s="391"/>
      <c r="J109" s="391"/>
      <c r="K109" s="391"/>
      <c r="L109" s="391"/>
      <c r="M109" s="391"/>
      <c r="N109" s="391"/>
      <c r="O109" s="392"/>
      <c r="P109" s="398"/>
      <c r="Q109" s="398"/>
      <c r="R109" s="398"/>
      <c r="S109" s="398"/>
      <c r="T109" s="398"/>
      <c r="U109" s="398"/>
      <c r="V109" s="398"/>
      <c r="W109" s="398"/>
      <c r="X109" s="399"/>
      <c r="Y109" s="135" t="s">
        <v>47</v>
      </c>
      <c r="Z109" s="136"/>
      <c r="AA109" s="137"/>
      <c r="AB109" s="409"/>
      <c r="AC109" s="409"/>
      <c r="AD109" s="409"/>
      <c r="AE109" s="325"/>
      <c r="AF109" s="326"/>
      <c r="AG109" s="326"/>
      <c r="AH109" s="326"/>
      <c r="AI109" s="325"/>
      <c r="AJ109" s="326"/>
      <c r="AK109" s="326"/>
      <c r="AL109" s="326"/>
      <c r="AM109" s="325"/>
      <c r="AN109" s="326"/>
      <c r="AO109" s="326"/>
      <c r="AP109" s="326"/>
      <c r="AQ109" s="405"/>
      <c r="AR109" s="406"/>
      <c r="AS109" s="406"/>
      <c r="AT109" s="407"/>
      <c r="AU109" s="326"/>
      <c r="AV109" s="326"/>
      <c r="AW109" s="326"/>
      <c r="AX109" s="327"/>
      <c r="AY109">
        <f t="shared" si="3"/>
        <v>0</v>
      </c>
    </row>
    <row r="110" spans="1:60" ht="23.25" hidden="1" customHeight="1" x14ac:dyDescent="0.15">
      <c r="A110" s="481"/>
      <c r="B110" s="479"/>
      <c r="C110" s="479"/>
      <c r="D110" s="479"/>
      <c r="E110" s="479"/>
      <c r="F110" s="480"/>
      <c r="G110" s="393"/>
      <c r="H110" s="394"/>
      <c r="I110" s="394"/>
      <c r="J110" s="394"/>
      <c r="K110" s="394"/>
      <c r="L110" s="394"/>
      <c r="M110" s="394"/>
      <c r="N110" s="394"/>
      <c r="O110" s="395"/>
      <c r="P110" s="400"/>
      <c r="Q110" s="400"/>
      <c r="R110" s="400"/>
      <c r="S110" s="400"/>
      <c r="T110" s="400"/>
      <c r="U110" s="400"/>
      <c r="V110" s="400"/>
      <c r="W110" s="400"/>
      <c r="X110" s="401"/>
      <c r="Y110" s="135" t="s">
        <v>13</v>
      </c>
      <c r="Z110" s="136"/>
      <c r="AA110" s="137"/>
      <c r="AB110" s="408" t="s">
        <v>14</v>
      </c>
      <c r="AC110" s="408"/>
      <c r="AD110" s="408"/>
      <c r="AE110" s="325"/>
      <c r="AF110" s="326"/>
      <c r="AG110" s="326"/>
      <c r="AH110" s="326"/>
      <c r="AI110" s="325"/>
      <c r="AJ110" s="326"/>
      <c r="AK110" s="326"/>
      <c r="AL110" s="326"/>
      <c r="AM110" s="325"/>
      <c r="AN110" s="326"/>
      <c r="AO110" s="326"/>
      <c r="AP110" s="326"/>
      <c r="AQ110" s="405"/>
      <c r="AR110" s="406"/>
      <c r="AS110" s="406"/>
      <c r="AT110" s="407"/>
      <c r="AU110" s="326"/>
      <c r="AV110" s="326"/>
      <c r="AW110" s="326"/>
      <c r="AX110" s="327"/>
      <c r="AY110">
        <f t="shared" si="3"/>
        <v>0</v>
      </c>
    </row>
    <row r="111" spans="1:60" ht="23.25" hidden="1" customHeight="1" x14ac:dyDescent="0.15">
      <c r="A111" s="426" t="s">
        <v>255</v>
      </c>
      <c r="B111" s="427"/>
      <c r="C111" s="427"/>
      <c r="D111" s="427"/>
      <c r="E111" s="427"/>
      <c r="F111" s="428"/>
      <c r="G111" s="429"/>
      <c r="H111" s="430"/>
      <c r="I111" s="430"/>
      <c r="J111" s="430"/>
      <c r="K111" s="430"/>
      <c r="L111" s="430"/>
      <c r="M111" s="430"/>
      <c r="N111" s="430"/>
      <c r="O111" s="430"/>
      <c r="P111" s="430"/>
      <c r="Q111" s="430"/>
      <c r="R111" s="430"/>
      <c r="S111" s="430"/>
      <c r="T111" s="430"/>
      <c r="U111" s="430"/>
      <c r="V111" s="430"/>
      <c r="W111" s="430"/>
      <c r="X111" s="430"/>
      <c r="Y111" s="430"/>
      <c r="Z111" s="430"/>
      <c r="AA111" s="430"/>
      <c r="AB111" s="430"/>
      <c r="AC111" s="430"/>
      <c r="AD111" s="430"/>
      <c r="AE111" s="430"/>
      <c r="AF111" s="430"/>
      <c r="AG111" s="430"/>
      <c r="AH111" s="430"/>
      <c r="AI111" s="430"/>
      <c r="AJ111" s="430"/>
      <c r="AK111" s="430"/>
      <c r="AL111" s="430"/>
      <c r="AM111" s="430"/>
      <c r="AN111" s="430"/>
      <c r="AO111" s="430"/>
      <c r="AP111" s="430"/>
      <c r="AQ111" s="430"/>
      <c r="AR111" s="430"/>
      <c r="AS111" s="430"/>
      <c r="AT111" s="430"/>
      <c r="AU111" s="430"/>
      <c r="AV111" s="430"/>
      <c r="AW111" s="430"/>
      <c r="AX111" s="431"/>
      <c r="AY111">
        <f t="shared" si="3"/>
        <v>0</v>
      </c>
    </row>
    <row r="112" spans="1:60" ht="23.25" hidden="1" customHeight="1" x14ac:dyDescent="0.15">
      <c r="A112" s="250"/>
      <c r="B112" s="251"/>
      <c r="C112" s="251"/>
      <c r="D112" s="251"/>
      <c r="E112" s="251"/>
      <c r="F112" s="252"/>
      <c r="G112" s="432"/>
      <c r="H112" s="433"/>
      <c r="I112" s="433"/>
      <c r="J112" s="433"/>
      <c r="K112" s="433"/>
      <c r="L112" s="433"/>
      <c r="M112" s="433"/>
      <c r="N112" s="433"/>
      <c r="O112" s="433"/>
      <c r="P112" s="433"/>
      <c r="Q112" s="433"/>
      <c r="R112" s="433"/>
      <c r="S112" s="433"/>
      <c r="T112" s="433"/>
      <c r="U112" s="433"/>
      <c r="V112" s="433"/>
      <c r="W112" s="433"/>
      <c r="X112" s="433"/>
      <c r="Y112" s="433"/>
      <c r="Z112" s="433"/>
      <c r="AA112" s="433"/>
      <c r="AB112" s="433"/>
      <c r="AC112" s="433"/>
      <c r="AD112" s="433"/>
      <c r="AE112" s="433"/>
      <c r="AF112" s="433"/>
      <c r="AG112" s="433"/>
      <c r="AH112" s="433"/>
      <c r="AI112" s="433"/>
      <c r="AJ112" s="433"/>
      <c r="AK112" s="433"/>
      <c r="AL112" s="433"/>
      <c r="AM112" s="433"/>
      <c r="AN112" s="433"/>
      <c r="AO112" s="433"/>
      <c r="AP112" s="433"/>
      <c r="AQ112" s="433"/>
      <c r="AR112" s="433"/>
      <c r="AS112" s="433"/>
      <c r="AT112" s="433"/>
      <c r="AU112" s="433"/>
      <c r="AV112" s="433"/>
      <c r="AW112" s="433"/>
      <c r="AX112" s="434"/>
      <c r="AY112">
        <f t="shared" si="3"/>
        <v>0</v>
      </c>
    </row>
    <row r="113" spans="1:60" ht="18.75" hidden="1" customHeight="1" x14ac:dyDescent="0.15">
      <c r="A113" s="436" t="s">
        <v>568</v>
      </c>
      <c r="B113" s="438" t="s">
        <v>569</v>
      </c>
      <c r="C113" s="248"/>
      <c r="D113" s="248"/>
      <c r="E113" s="248"/>
      <c r="F113" s="249"/>
      <c r="G113" s="352" t="s">
        <v>570</v>
      </c>
      <c r="H113" s="352"/>
      <c r="I113" s="352"/>
      <c r="J113" s="352"/>
      <c r="K113" s="352"/>
      <c r="L113" s="352"/>
      <c r="M113" s="352"/>
      <c r="N113" s="352"/>
      <c r="O113" s="352"/>
      <c r="P113" s="352"/>
      <c r="Q113" s="352"/>
      <c r="R113" s="352"/>
      <c r="S113" s="352"/>
      <c r="T113" s="352"/>
      <c r="U113" s="352"/>
      <c r="V113" s="352"/>
      <c r="W113" s="352"/>
      <c r="X113" s="352"/>
      <c r="Y113" s="352"/>
      <c r="Z113" s="352"/>
      <c r="AA113" s="372"/>
      <c r="AB113" s="375" t="s">
        <v>586</v>
      </c>
      <c r="AC113" s="352"/>
      <c r="AD113" s="352"/>
      <c r="AE113" s="352"/>
      <c r="AF113" s="352"/>
      <c r="AG113" s="352"/>
      <c r="AH113" s="352"/>
      <c r="AI113" s="352"/>
      <c r="AJ113" s="352"/>
      <c r="AK113" s="352"/>
      <c r="AL113" s="352"/>
      <c r="AM113" s="352"/>
      <c r="AN113" s="352"/>
      <c r="AO113" s="352"/>
      <c r="AP113" s="352"/>
      <c r="AQ113" s="352"/>
      <c r="AR113" s="352"/>
      <c r="AS113" s="352"/>
      <c r="AT113" s="352"/>
      <c r="AU113" s="352"/>
      <c r="AV113" s="352"/>
      <c r="AW113" s="352"/>
      <c r="AX113" s="353"/>
      <c r="AY113">
        <f>COUNTA($G$115)</f>
        <v>0</v>
      </c>
    </row>
    <row r="114" spans="1:60" ht="22.5" hidden="1" customHeight="1" x14ac:dyDescent="0.15">
      <c r="A114" s="436"/>
      <c r="B114" s="438"/>
      <c r="C114" s="248"/>
      <c r="D114" s="248"/>
      <c r="E114" s="248"/>
      <c r="F114" s="249"/>
      <c r="G114" s="359"/>
      <c r="H114" s="359"/>
      <c r="I114" s="359"/>
      <c r="J114" s="359"/>
      <c r="K114" s="359"/>
      <c r="L114" s="359"/>
      <c r="M114" s="359"/>
      <c r="N114" s="359"/>
      <c r="O114" s="359"/>
      <c r="P114" s="359"/>
      <c r="Q114" s="359"/>
      <c r="R114" s="359"/>
      <c r="S114" s="359"/>
      <c r="T114" s="359"/>
      <c r="U114" s="359"/>
      <c r="V114" s="359"/>
      <c r="W114" s="359"/>
      <c r="X114" s="359"/>
      <c r="Y114" s="359"/>
      <c r="Z114" s="359"/>
      <c r="AA114" s="374"/>
      <c r="AB114" s="376"/>
      <c r="AC114" s="359"/>
      <c r="AD114" s="359"/>
      <c r="AE114" s="359"/>
      <c r="AF114" s="359"/>
      <c r="AG114" s="359"/>
      <c r="AH114" s="359"/>
      <c r="AI114" s="359"/>
      <c r="AJ114" s="359"/>
      <c r="AK114" s="359"/>
      <c r="AL114" s="359"/>
      <c r="AM114" s="359"/>
      <c r="AN114" s="359"/>
      <c r="AO114" s="359"/>
      <c r="AP114" s="359"/>
      <c r="AQ114" s="359"/>
      <c r="AR114" s="359"/>
      <c r="AS114" s="359"/>
      <c r="AT114" s="359"/>
      <c r="AU114" s="359"/>
      <c r="AV114" s="359"/>
      <c r="AW114" s="359"/>
      <c r="AX114" s="360"/>
      <c r="AY114">
        <f t="shared" ref="AY114:AY122" si="4">$AY$113</f>
        <v>0</v>
      </c>
    </row>
    <row r="115" spans="1:60" ht="22.5" hidden="1" customHeight="1" x14ac:dyDescent="0.15">
      <c r="A115" s="436"/>
      <c r="B115" s="438"/>
      <c r="C115" s="248"/>
      <c r="D115" s="248"/>
      <c r="E115" s="248"/>
      <c r="F115" s="249"/>
      <c r="G115" s="440"/>
      <c r="H115" s="440"/>
      <c r="I115" s="440"/>
      <c r="J115" s="440"/>
      <c r="K115" s="440"/>
      <c r="L115" s="440"/>
      <c r="M115" s="440"/>
      <c r="N115" s="440"/>
      <c r="O115" s="440"/>
      <c r="P115" s="440"/>
      <c r="Q115" s="440"/>
      <c r="R115" s="440"/>
      <c r="S115" s="440"/>
      <c r="T115" s="440"/>
      <c r="U115" s="440"/>
      <c r="V115" s="440"/>
      <c r="W115" s="440"/>
      <c r="X115" s="440"/>
      <c r="Y115" s="440"/>
      <c r="Z115" s="440"/>
      <c r="AA115" s="441"/>
      <c r="AB115" s="446"/>
      <c r="AC115" s="440"/>
      <c r="AD115" s="440"/>
      <c r="AE115" s="440"/>
      <c r="AF115" s="440"/>
      <c r="AG115" s="440"/>
      <c r="AH115" s="440"/>
      <c r="AI115" s="440"/>
      <c r="AJ115" s="440"/>
      <c r="AK115" s="440"/>
      <c r="AL115" s="440"/>
      <c r="AM115" s="440"/>
      <c r="AN115" s="440"/>
      <c r="AO115" s="440"/>
      <c r="AP115" s="440"/>
      <c r="AQ115" s="440"/>
      <c r="AR115" s="440"/>
      <c r="AS115" s="440"/>
      <c r="AT115" s="440"/>
      <c r="AU115" s="440"/>
      <c r="AV115" s="440"/>
      <c r="AW115" s="440"/>
      <c r="AX115" s="447"/>
      <c r="AY115">
        <f t="shared" si="4"/>
        <v>0</v>
      </c>
    </row>
    <row r="116" spans="1:60" ht="22.5" hidden="1" customHeight="1" x14ac:dyDescent="0.15">
      <c r="A116" s="436"/>
      <c r="B116" s="438"/>
      <c r="C116" s="248"/>
      <c r="D116" s="248"/>
      <c r="E116" s="248"/>
      <c r="F116" s="249"/>
      <c r="G116" s="442"/>
      <c r="H116" s="442"/>
      <c r="I116" s="442"/>
      <c r="J116" s="442"/>
      <c r="K116" s="442"/>
      <c r="L116" s="442"/>
      <c r="M116" s="442"/>
      <c r="N116" s="442"/>
      <c r="O116" s="442"/>
      <c r="P116" s="442"/>
      <c r="Q116" s="442"/>
      <c r="R116" s="442"/>
      <c r="S116" s="442"/>
      <c r="T116" s="442"/>
      <c r="U116" s="442"/>
      <c r="V116" s="442"/>
      <c r="W116" s="442"/>
      <c r="X116" s="442"/>
      <c r="Y116" s="442"/>
      <c r="Z116" s="442"/>
      <c r="AA116" s="443"/>
      <c r="AB116" s="448"/>
      <c r="AC116" s="442"/>
      <c r="AD116" s="442"/>
      <c r="AE116" s="442"/>
      <c r="AF116" s="442"/>
      <c r="AG116" s="442"/>
      <c r="AH116" s="442"/>
      <c r="AI116" s="442"/>
      <c r="AJ116" s="442"/>
      <c r="AK116" s="442"/>
      <c r="AL116" s="442"/>
      <c r="AM116" s="442"/>
      <c r="AN116" s="442"/>
      <c r="AO116" s="442"/>
      <c r="AP116" s="442"/>
      <c r="AQ116" s="442"/>
      <c r="AR116" s="442"/>
      <c r="AS116" s="442"/>
      <c r="AT116" s="442"/>
      <c r="AU116" s="442"/>
      <c r="AV116" s="442"/>
      <c r="AW116" s="442"/>
      <c r="AX116" s="449"/>
      <c r="AY116">
        <f t="shared" si="4"/>
        <v>0</v>
      </c>
    </row>
    <row r="117" spans="1:60" ht="19.5" hidden="1" customHeight="1" x14ac:dyDescent="0.15">
      <c r="A117" s="436"/>
      <c r="B117" s="439"/>
      <c r="C117" s="251"/>
      <c r="D117" s="251"/>
      <c r="E117" s="251"/>
      <c r="F117" s="252"/>
      <c r="G117" s="444"/>
      <c r="H117" s="444"/>
      <c r="I117" s="444"/>
      <c r="J117" s="444"/>
      <c r="K117" s="444"/>
      <c r="L117" s="444"/>
      <c r="M117" s="444"/>
      <c r="N117" s="444"/>
      <c r="O117" s="444"/>
      <c r="P117" s="444"/>
      <c r="Q117" s="444"/>
      <c r="R117" s="444"/>
      <c r="S117" s="444"/>
      <c r="T117" s="444"/>
      <c r="U117" s="444"/>
      <c r="V117" s="444"/>
      <c r="W117" s="444"/>
      <c r="X117" s="444"/>
      <c r="Y117" s="444"/>
      <c r="Z117" s="444"/>
      <c r="AA117" s="445"/>
      <c r="AB117" s="450"/>
      <c r="AC117" s="444"/>
      <c r="AD117" s="444"/>
      <c r="AE117" s="442"/>
      <c r="AF117" s="442"/>
      <c r="AG117" s="442"/>
      <c r="AH117" s="442"/>
      <c r="AI117" s="442"/>
      <c r="AJ117" s="442"/>
      <c r="AK117" s="442"/>
      <c r="AL117" s="442"/>
      <c r="AM117" s="442"/>
      <c r="AN117" s="442"/>
      <c r="AO117" s="442"/>
      <c r="AP117" s="442"/>
      <c r="AQ117" s="442"/>
      <c r="AR117" s="442"/>
      <c r="AS117" s="442"/>
      <c r="AT117" s="442"/>
      <c r="AU117" s="444"/>
      <c r="AV117" s="444"/>
      <c r="AW117" s="444"/>
      <c r="AX117" s="451"/>
      <c r="AY117">
        <f t="shared" si="4"/>
        <v>0</v>
      </c>
    </row>
    <row r="118" spans="1:60" ht="18.75" hidden="1" customHeight="1" x14ac:dyDescent="0.15">
      <c r="A118" s="436"/>
      <c r="B118" s="452" t="s">
        <v>134</v>
      </c>
      <c r="C118" s="427"/>
      <c r="D118" s="427"/>
      <c r="E118" s="427"/>
      <c r="F118" s="428"/>
      <c r="G118" s="453" t="s">
        <v>52</v>
      </c>
      <c r="H118" s="417"/>
      <c r="I118" s="417"/>
      <c r="J118" s="417"/>
      <c r="K118" s="417"/>
      <c r="L118" s="417"/>
      <c r="M118" s="417"/>
      <c r="N118" s="417"/>
      <c r="O118" s="418"/>
      <c r="P118" s="416" t="s">
        <v>54</v>
      </c>
      <c r="Q118" s="417"/>
      <c r="R118" s="417"/>
      <c r="S118" s="417"/>
      <c r="T118" s="417"/>
      <c r="U118" s="417"/>
      <c r="V118" s="417"/>
      <c r="W118" s="417"/>
      <c r="X118" s="418"/>
      <c r="Y118" s="419"/>
      <c r="Z118" s="420"/>
      <c r="AA118" s="421"/>
      <c r="AB118" s="422" t="s">
        <v>11</v>
      </c>
      <c r="AC118" s="423"/>
      <c r="AD118" s="424"/>
      <c r="AE118" s="425" t="s">
        <v>411</v>
      </c>
      <c r="AF118" s="425"/>
      <c r="AG118" s="425"/>
      <c r="AH118" s="425"/>
      <c r="AI118" s="425" t="s">
        <v>563</v>
      </c>
      <c r="AJ118" s="425"/>
      <c r="AK118" s="425"/>
      <c r="AL118" s="425"/>
      <c r="AM118" s="425" t="s">
        <v>379</v>
      </c>
      <c r="AN118" s="425"/>
      <c r="AO118" s="425"/>
      <c r="AP118" s="425"/>
      <c r="AQ118" s="410" t="s">
        <v>170</v>
      </c>
      <c r="AR118" s="411"/>
      <c r="AS118" s="411"/>
      <c r="AT118" s="412"/>
      <c r="AU118" s="413" t="s">
        <v>124</v>
      </c>
      <c r="AV118" s="413"/>
      <c r="AW118" s="413"/>
      <c r="AX118" s="414"/>
      <c r="AY118">
        <f t="shared" si="4"/>
        <v>0</v>
      </c>
      <c r="AZ118" s="10"/>
      <c r="BA118" s="10"/>
      <c r="BB118" s="10"/>
      <c r="BC118" s="10"/>
    </row>
    <row r="119" spans="1:60" ht="18.75" hidden="1" customHeight="1" x14ac:dyDescent="0.15">
      <c r="A119" s="436"/>
      <c r="B119" s="438"/>
      <c r="C119" s="248"/>
      <c r="D119" s="248"/>
      <c r="E119" s="248"/>
      <c r="F119" s="249"/>
      <c r="G119" s="373"/>
      <c r="H119" s="359"/>
      <c r="I119" s="359"/>
      <c r="J119" s="359"/>
      <c r="K119" s="359"/>
      <c r="L119" s="359"/>
      <c r="M119" s="359"/>
      <c r="N119" s="359"/>
      <c r="O119" s="374"/>
      <c r="P119" s="376"/>
      <c r="Q119" s="359"/>
      <c r="R119" s="359"/>
      <c r="S119" s="359"/>
      <c r="T119" s="359"/>
      <c r="U119" s="359"/>
      <c r="V119" s="359"/>
      <c r="W119" s="359"/>
      <c r="X119" s="374"/>
      <c r="Y119" s="419"/>
      <c r="Z119" s="420"/>
      <c r="AA119" s="421"/>
      <c r="AB119" s="290"/>
      <c r="AC119" s="385"/>
      <c r="AD119" s="386"/>
      <c r="AE119" s="425"/>
      <c r="AF119" s="425"/>
      <c r="AG119" s="425"/>
      <c r="AH119" s="425"/>
      <c r="AI119" s="425"/>
      <c r="AJ119" s="425"/>
      <c r="AK119" s="425"/>
      <c r="AL119" s="425"/>
      <c r="AM119" s="425"/>
      <c r="AN119" s="425"/>
      <c r="AO119" s="425"/>
      <c r="AP119" s="425"/>
      <c r="AQ119" s="415"/>
      <c r="AR119" s="358"/>
      <c r="AS119" s="356" t="s">
        <v>171</v>
      </c>
      <c r="AT119" s="357"/>
      <c r="AU119" s="358"/>
      <c r="AV119" s="358"/>
      <c r="AW119" s="359" t="s">
        <v>162</v>
      </c>
      <c r="AX119" s="360"/>
      <c r="AY119">
        <f t="shared" si="4"/>
        <v>0</v>
      </c>
      <c r="AZ119" s="10"/>
      <c r="BA119" s="10"/>
      <c r="BB119" s="10"/>
      <c r="BC119" s="10"/>
      <c r="BD119" s="10"/>
      <c r="BE119" s="10"/>
      <c r="BF119" s="10"/>
      <c r="BG119" s="10"/>
      <c r="BH119" s="10"/>
    </row>
    <row r="120" spans="1:60" ht="23.25" hidden="1" customHeight="1" x14ac:dyDescent="0.15">
      <c r="A120" s="436"/>
      <c r="B120" s="438"/>
      <c r="C120" s="248"/>
      <c r="D120" s="248"/>
      <c r="E120" s="248"/>
      <c r="F120" s="249"/>
      <c r="G120" s="457"/>
      <c r="H120" s="396"/>
      <c r="I120" s="396"/>
      <c r="J120" s="396"/>
      <c r="K120" s="396"/>
      <c r="L120" s="396"/>
      <c r="M120" s="396"/>
      <c r="N120" s="396"/>
      <c r="O120" s="397"/>
      <c r="P120" s="396"/>
      <c r="Q120" s="460"/>
      <c r="R120" s="460"/>
      <c r="S120" s="460"/>
      <c r="T120" s="460"/>
      <c r="U120" s="460"/>
      <c r="V120" s="460"/>
      <c r="W120" s="460"/>
      <c r="X120" s="461"/>
      <c r="Y120" s="466" t="s">
        <v>53</v>
      </c>
      <c r="Z120" s="467"/>
      <c r="AA120" s="468"/>
      <c r="AB120" s="404"/>
      <c r="AC120" s="404"/>
      <c r="AD120" s="404"/>
      <c r="AE120" s="325"/>
      <c r="AF120" s="326"/>
      <c r="AG120" s="326"/>
      <c r="AH120" s="326"/>
      <c r="AI120" s="325"/>
      <c r="AJ120" s="326"/>
      <c r="AK120" s="326"/>
      <c r="AL120" s="326"/>
      <c r="AM120" s="325"/>
      <c r="AN120" s="326"/>
      <c r="AO120" s="326"/>
      <c r="AP120" s="326"/>
      <c r="AQ120" s="405"/>
      <c r="AR120" s="406"/>
      <c r="AS120" s="406"/>
      <c r="AT120" s="407"/>
      <c r="AU120" s="326"/>
      <c r="AV120" s="326"/>
      <c r="AW120" s="326"/>
      <c r="AX120" s="327"/>
      <c r="AY120">
        <f t="shared" si="4"/>
        <v>0</v>
      </c>
    </row>
    <row r="121" spans="1:60" ht="23.25" hidden="1" customHeight="1" x14ac:dyDescent="0.15">
      <c r="A121" s="436"/>
      <c r="B121" s="438"/>
      <c r="C121" s="248"/>
      <c r="D121" s="248"/>
      <c r="E121" s="248"/>
      <c r="F121" s="249"/>
      <c r="G121" s="458"/>
      <c r="H121" s="398"/>
      <c r="I121" s="398"/>
      <c r="J121" s="398"/>
      <c r="K121" s="398"/>
      <c r="L121" s="398"/>
      <c r="M121" s="398"/>
      <c r="N121" s="398"/>
      <c r="O121" s="399"/>
      <c r="P121" s="462"/>
      <c r="Q121" s="462"/>
      <c r="R121" s="462"/>
      <c r="S121" s="462"/>
      <c r="T121" s="462"/>
      <c r="U121" s="462"/>
      <c r="V121" s="462"/>
      <c r="W121" s="462"/>
      <c r="X121" s="463"/>
      <c r="Y121" s="454" t="s">
        <v>47</v>
      </c>
      <c r="Z121" s="455"/>
      <c r="AA121" s="456"/>
      <c r="AB121" s="409"/>
      <c r="AC121" s="409"/>
      <c r="AD121" s="409"/>
      <c r="AE121" s="325"/>
      <c r="AF121" s="326"/>
      <c r="AG121" s="326"/>
      <c r="AH121" s="326"/>
      <c r="AI121" s="325"/>
      <c r="AJ121" s="326"/>
      <c r="AK121" s="326"/>
      <c r="AL121" s="326"/>
      <c r="AM121" s="325"/>
      <c r="AN121" s="326"/>
      <c r="AO121" s="326"/>
      <c r="AP121" s="326"/>
      <c r="AQ121" s="405"/>
      <c r="AR121" s="406"/>
      <c r="AS121" s="406"/>
      <c r="AT121" s="407"/>
      <c r="AU121" s="326"/>
      <c r="AV121" s="326"/>
      <c r="AW121" s="326"/>
      <c r="AX121" s="327"/>
      <c r="AY121">
        <f t="shared" si="4"/>
        <v>0</v>
      </c>
      <c r="AZ121" s="10"/>
      <c r="BA121" s="10"/>
      <c r="BB121" s="10"/>
      <c r="BC121" s="10"/>
    </row>
    <row r="122" spans="1:60" ht="23.25" hidden="1" customHeight="1" x14ac:dyDescent="0.15">
      <c r="A122" s="436"/>
      <c r="B122" s="438"/>
      <c r="C122" s="248"/>
      <c r="D122" s="248"/>
      <c r="E122" s="248"/>
      <c r="F122" s="249"/>
      <c r="G122" s="459"/>
      <c r="H122" s="400"/>
      <c r="I122" s="400"/>
      <c r="J122" s="400"/>
      <c r="K122" s="400"/>
      <c r="L122" s="400"/>
      <c r="M122" s="400"/>
      <c r="N122" s="400"/>
      <c r="O122" s="401"/>
      <c r="P122" s="464"/>
      <c r="Q122" s="464"/>
      <c r="R122" s="464"/>
      <c r="S122" s="464"/>
      <c r="T122" s="464"/>
      <c r="U122" s="464"/>
      <c r="V122" s="464"/>
      <c r="W122" s="464"/>
      <c r="X122" s="465"/>
      <c r="Y122" s="454" t="s">
        <v>13</v>
      </c>
      <c r="Z122" s="455"/>
      <c r="AA122" s="456"/>
      <c r="AB122" s="469" t="s">
        <v>14</v>
      </c>
      <c r="AC122" s="469"/>
      <c r="AD122" s="469"/>
      <c r="AE122" s="470"/>
      <c r="AF122" s="471"/>
      <c r="AG122" s="471"/>
      <c r="AH122" s="471"/>
      <c r="AI122" s="470"/>
      <c r="AJ122" s="471"/>
      <c r="AK122" s="471"/>
      <c r="AL122" s="471"/>
      <c r="AM122" s="470"/>
      <c r="AN122" s="471"/>
      <c r="AO122" s="471"/>
      <c r="AP122" s="471"/>
      <c r="AQ122" s="405"/>
      <c r="AR122" s="406"/>
      <c r="AS122" s="406"/>
      <c r="AT122" s="407"/>
      <c r="AU122" s="326"/>
      <c r="AV122" s="326"/>
      <c r="AW122" s="326"/>
      <c r="AX122" s="327"/>
      <c r="AY122">
        <f t="shared" si="4"/>
        <v>0</v>
      </c>
      <c r="AZ122" s="10"/>
      <c r="BA122" s="10"/>
      <c r="BB122" s="10"/>
      <c r="BC122" s="10"/>
      <c r="BD122" s="10"/>
      <c r="BE122" s="10"/>
      <c r="BF122" s="10"/>
      <c r="BG122" s="10"/>
      <c r="BH122" s="10"/>
    </row>
    <row r="123" spans="1:60" ht="18.75" hidden="1" customHeight="1" x14ac:dyDescent="0.15">
      <c r="A123" s="436"/>
      <c r="B123" s="452" t="s">
        <v>134</v>
      </c>
      <c r="C123" s="427"/>
      <c r="D123" s="427"/>
      <c r="E123" s="427"/>
      <c r="F123" s="428"/>
      <c r="G123" s="453" t="s">
        <v>52</v>
      </c>
      <c r="H123" s="417"/>
      <c r="I123" s="417"/>
      <c r="J123" s="417"/>
      <c r="K123" s="417"/>
      <c r="L123" s="417"/>
      <c r="M123" s="417"/>
      <c r="N123" s="417"/>
      <c r="O123" s="418"/>
      <c r="P123" s="416" t="s">
        <v>54</v>
      </c>
      <c r="Q123" s="417"/>
      <c r="R123" s="417"/>
      <c r="S123" s="417"/>
      <c r="T123" s="417"/>
      <c r="U123" s="417"/>
      <c r="V123" s="417"/>
      <c r="W123" s="417"/>
      <c r="X123" s="418"/>
      <c r="Y123" s="419"/>
      <c r="Z123" s="420"/>
      <c r="AA123" s="421"/>
      <c r="AB123" s="422" t="s">
        <v>11</v>
      </c>
      <c r="AC123" s="423"/>
      <c r="AD123" s="424"/>
      <c r="AE123" s="425" t="s">
        <v>411</v>
      </c>
      <c r="AF123" s="425"/>
      <c r="AG123" s="425"/>
      <c r="AH123" s="425"/>
      <c r="AI123" s="425" t="s">
        <v>563</v>
      </c>
      <c r="AJ123" s="425"/>
      <c r="AK123" s="425"/>
      <c r="AL123" s="425"/>
      <c r="AM123" s="425" t="s">
        <v>379</v>
      </c>
      <c r="AN123" s="425"/>
      <c r="AO123" s="425"/>
      <c r="AP123" s="425"/>
      <c r="AQ123" s="410" t="s">
        <v>170</v>
      </c>
      <c r="AR123" s="411"/>
      <c r="AS123" s="411"/>
      <c r="AT123" s="412"/>
      <c r="AU123" s="413" t="s">
        <v>124</v>
      </c>
      <c r="AV123" s="413"/>
      <c r="AW123" s="413"/>
      <c r="AX123" s="414"/>
      <c r="AY123">
        <f>COUNTA($G$125)</f>
        <v>0</v>
      </c>
      <c r="AZ123" s="10"/>
      <c r="BA123" s="10"/>
      <c r="BB123" s="10"/>
      <c r="BC123" s="10"/>
    </row>
    <row r="124" spans="1:60" ht="18.75" hidden="1" customHeight="1" x14ac:dyDescent="0.15">
      <c r="A124" s="436"/>
      <c r="B124" s="438"/>
      <c r="C124" s="248"/>
      <c r="D124" s="248"/>
      <c r="E124" s="248"/>
      <c r="F124" s="249"/>
      <c r="G124" s="373"/>
      <c r="H124" s="359"/>
      <c r="I124" s="359"/>
      <c r="J124" s="359"/>
      <c r="K124" s="359"/>
      <c r="L124" s="359"/>
      <c r="M124" s="359"/>
      <c r="N124" s="359"/>
      <c r="O124" s="374"/>
      <c r="P124" s="376"/>
      <c r="Q124" s="359"/>
      <c r="R124" s="359"/>
      <c r="S124" s="359"/>
      <c r="T124" s="359"/>
      <c r="U124" s="359"/>
      <c r="V124" s="359"/>
      <c r="W124" s="359"/>
      <c r="X124" s="374"/>
      <c r="Y124" s="419"/>
      <c r="Z124" s="420"/>
      <c r="AA124" s="421"/>
      <c r="AB124" s="290"/>
      <c r="AC124" s="385"/>
      <c r="AD124" s="386"/>
      <c r="AE124" s="425"/>
      <c r="AF124" s="425"/>
      <c r="AG124" s="425"/>
      <c r="AH124" s="425"/>
      <c r="AI124" s="425"/>
      <c r="AJ124" s="425"/>
      <c r="AK124" s="425"/>
      <c r="AL124" s="425"/>
      <c r="AM124" s="425"/>
      <c r="AN124" s="425"/>
      <c r="AO124" s="425"/>
      <c r="AP124" s="425"/>
      <c r="AQ124" s="415"/>
      <c r="AR124" s="358"/>
      <c r="AS124" s="356" t="s">
        <v>171</v>
      </c>
      <c r="AT124" s="357"/>
      <c r="AU124" s="358"/>
      <c r="AV124" s="358"/>
      <c r="AW124" s="359" t="s">
        <v>162</v>
      </c>
      <c r="AX124" s="360"/>
      <c r="AY124">
        <f>$AY$123</f>
        <v>0</v>
      </c>
      <c r="AZ124" s="10"/>
      <c r="BA124" s="10"/>
      <c r="BB124" s="10"/>
      <c r="BC124" s="10"/>
      <c r="BD124" s="10"/>
      <c r="BE124" s="10"/>
      <c r="BF124" s="10"/>
      <c r="BG124" s="10"/>
      <c r="BH124" s="10"/>
    </row>
    <row r="125" spans="1:60" ht="23.25" hidden="1" customHeight="1" x14ac:dyDescent="0.15">
      <c r="A125" s="436"/>
      <c r="B125" s="438"/>
      <c r="C125" s="248"/>
      <c r="D125" s="248"/>
      <c r="E125" s="248"/>
      <c r="F125" s="249"/>
      <c r="G125" s="457"/>
      <c r="H125" s="396"/>
      <c r="I125" s="396"/>
      <c r="J125" s="396"/>
      <c r="K125" s="396"/>
      <c r="L125" s="396"/>
      <c r="M125" s="396"/>
      <c r="N125" s="396"/>
      <c r="O125" s="397"/>
      <c r="P125" s="396"/>
      <c r="Q125" s="460"/>
      <c r="R125" s="460"/>
      <c r="S125" s="460"/>
      <c r="T125" s="460"/>
      <c r="U125" s="460"/>
      <c r="V125" s="460"/>
      <c r="W125" s="460"/>
      <c r="X125" s="461"/>
      <c r="Y125" s="466" t="s">
        <v>53</v>
      </c>
      <c r="Z125" s="467"/>
      <c r="AA125" s="468"/>
      <c r="AB125" s="404"/>
      <c r="AC125" s="404"/>
      <c r="AD125" s="404"/>
      <c r="AE125" s="325"/>
      <c r="AF125" s="326"/>
      <c r="AG125" s="326"/>
      <c r="AH125" s="326"/>
      <c r="AI125" s="325"/>
      <c r="AJ125" s="326"/>
      <c r="AK125" s="326"/>
      <c r="AL125" s="326"/>
      <c r="AM125" s="325"/>
      <c r="AN125" s="326"/>
      <c r="AO125" s="326"/>
      <c r="AP125" s="326"/>
      <c r="AQ125" s="405"/>
      <c r="AR125" s="406"/>
      <c r="AS125" s="406"/>
      <c r="AT125" s="407"/>
      <c r="AU125" s="326"/>
      <c r="AV125" s="326"/>
      <c r="AW125" s="326"/>
      <c r="AX125" s="327"/>
      <c r="AY125">
        <f>$AY$123</f>
        <v>0</v>
      </c>
    </row>
    <row r="126" spans="1:60" ht="23.25" hidden="1" customHeight="1" x14ac:dyDescent="0.15">
      <c r="A126" s="436"/>
      <c r="B126" s="438"/>
      <c r="C126" s="248"/>
      <c r="D126" s="248"/>
      <c r="E126" s="248"/>
      <c r="F126" s="249"/>
      <c r="G126" s="458"/>
      <c r="H126" s="398"/>
      <c r="I126" s="398"/>
      <c r="J126" s="398"/>
      <c r="K126" s="398"/>
      <c r="L126" s="398"/>
      <c r="M126" s="398"/>
      <c r="N126" s="398"/>
      <c r="O126" s="399"/>
      <c r="P126" s="462"/>
      <c r="Q126" s="462"/>
      <c r="R126" s="462"/>
      <c r="S126" s="462"/>
      <c r="T126" s="462"/>
      <c r="U126" s="462"/>
      <c r="V126" s="462"/>
      <c r="W126" s="462"/>
      <c r="X126" s="463"/>
      <c r="Y126" s="454" t="s">
        <v>47</v>
      </c>
      <c r="Z126" s="455"/>
      <c r="AA126" s="456"/>
      <c r="AB126" s="409"/>
      <c r="AC126" s="409"/>
      <c r="AD126" s="409"/>
      <c r="AE126" s="325"/>
      <c r="AF126" s="326"/>
      <c r="AG126" s="326"/>
      <c r="AH126" s="326"/>
      <c r="AI126" s="325"/>
      <c r="AJ126" s="326"/>
      <c r="AK126" s="326"/>
      <c r="AL126" s="326"/>
      <c r="AM126" s="325"/>
      <c r="AN126" s="326"/>
      <c r="AO126" s="326"/>
      <c r="AP126" s="326"/>
      <c r="AQ126" s="405"/>
      <c r="AR126" s="406"/>
      <c r="AS126" s="406"/>
      <c r="AT126" s="407"/>
      <c r="AU126" s="326"/>
      <c r="AV126" s="326"/>
      <c r="AW126" s="326"/>
      <c r="AX126" s="327"/>
      <c r="AY126">
        <f>$AY$123</f>
        <v>0</v>
      </c>
      <c r="AZ126" s="10"/>
      <c r="BA126" s="10"/>
      <c r="BB126" s="10"/>
      <c r="BC126" s="10"/>
    </row>
    <row r="127" spans="1:60" ht="23.25" hidden="1" customHeight="1" x14ac:dyDescent="0.15">
      <c r="A127" s="436"/>
      <c r="B127" s="439"/>
      <c r="C127" s="251"/>
      <c r="D127" s="251"/>
      <c r="E127" s="251"/>
      <c r="F127" s="252"/>
      <c r="G127" s="459"/>
      <c r="H127" s="400"/>
      <c r="I127" s="400"/>
      <c r="J127" s="400"/>
      <c r="K127" s="400"/>
      <c r="L127" s="400"/>
      <c r="M127" s="400"/>
      <c r="N127" s="400"/>
      <c r="O127" s="401"/>
      <c r="P127" s="464"/>
      <c r="Q127" s="464"/>
      <c r="R127" s="464"/>
      <c r="S127" s="464"/>
      <c r="T127" s="464"/>
      <c r="U127" s="464"/>
      <c r="V127" s="464"/>
      <c r="W127" s="464"/>
      <c r="X127" s="465"/>
      <c r="Y127" s="454" t="s">
        <v>13</v>
      </c>
      <c r="Z127" s="455"/>
      <c r="AA127" s="456"/>
      <c r="AB127" s="469" t="s">
        <v>14</v>
      </c>
      <c r="AC127" s="469"/>
      <c r="AD127" s="469"/>
      <c r="AE127" s="470"/>
      <c r="AF127" s="471"/>
      <c r="AG127" s="471"/>
      <c r="AH127" s="471"/>
      <c r="AI127" s="470"/>
      <c r="AJ127" s="471"/>
      <c r="AK127" s="471"/>
      <c r="AL127" s="471"/>
      <c r="AM127" s="470"/>
      <c r="AN127" s="471"/>
      <c r="AO127" s="471"/>
      <c r="AP127" s="471"/>
      <c r="AQ127" s="405"/>
      <c r="AR127" s="406"/>
      <c r="AS127" s="406"/>
      <c r="AT127" s="407"/>
      <c r="AU127" s="326"/>
      <c r="AV127" s="326"/>
      <c r="AW127" s="326"/>
      <c r="AX127" s="327"/>
      <c r="AY127">
        <f>$AY$123</f>
        <v>0</v>
      </c>
      <c r="AZ127" s="10"/>
      <c r="BA127" s="10"/>
      <c r="BB127" s="10"/>
      <c r="BC127" s="10"/>
      <c r="BD127" s="10"/>
      <c r="BE127" s="10"/>
      <c r="BF127" s="10"/>
      <c r="BG127" s="10"/>
      <c r="BH127" s="10"/>
    </row>
    <row r="128" spans="1:60" ht="18.75" hidden="1" customHeight="1" x14ac:dyDescent="0.15">
      <c r="A128" s="436"/>
      <c r="B128" s="452" t="s">
        <v>134</v>
      </c>
      <c r="C128" s="427"/>
      <c r="D128" s="427"/>
      <c r="E128" s="427"/>
      <c r="F128" s="428"/>
      <c r="G128" s="453" t="s">
        <v>52</v>
      </c>
      <c r="H128" s="417"/>
      <c r="I128" s="417"/>
      <c r="J128" s="417"/>
      <c r="K128" s="417"/>
      <c r="L128" s="417"/>
      <c r="M128" s="417"/>
      <c r="N128" s="417"/>
      <c r="O128" s="418"/>
      <c r="P128" s="416" t="s">
        <v>54</v>
      </c>
      <c r="Q128" s="417"/>
      <c r="R128" s="417"/>
      <c r="S128" s="417"/>
      <c r="T128" s="417"/>
      <c r="U128" s="417"/>
      <c r="V128" s="417"/>
      <c r="W128" s="417"/>
      <c r="X128" s="418"/>
      <c r="Y128" s="419"/>
      <c r="Z128" s="420"/>
      <c r="AA128" s="421"/>
      <c r="AB128" s="422" t="s">
        <v>11</v>
      </c>
      <c r="AC128" s="423"/>
      <c r="AD128" s="424"/>
      <c r="AE128" s="425" t="s">
        <v>411</v>
      </c>
      <c r="AF128" s="425"/>
      <c r="AG128" s="425"/>
      <c r="AH128" s="425"/>
      <c r="AI128" s="425" t="s">
        <v>563</v>
      </c>
      <c r="AJ128" s="425"/>
      <c r="AK128" s="425"/>
      <c r="AL128" s="425"/>
      <c r="AM128" s="425" t="s">
        <v>379</v>
      </c>
      <c r="AN128" s="425"/>
      <c r="AO128" s="425"/>
      <c r="AP128" s="425"/>
      <c r="AQ128" s="410" t="s">
        <v>170</v>
      </c>
      <c r="AR128" s="411"/>
      <c r="AS128" s="411"/>
      <c r="AT128" s="412"/>
      <c r="AU128" s="413" t="s">
        <v>124</v>
      </c>
      <c r="AV128" s="413"/>
      <c r="AW128" s="413"/>
      <c r="AX128" s="414"/>
      <c r="AY128">
        <f>COUNTA($G$130)</f>
        <v>0</v>
      </c>
      <c r="AZ128" s="10"/>
      <c r="BA128" s="10"/>
      <c r="BB128" s="10"/>
      <c r="BC128" s="10"/>
    </row>
    <row r="129" spans="1:60" ht="18.75" hidden="1" customHeight="1" x14ac:dyDescent="0.15">
      <c r="A129" s="436"/>
      <c r="B129" s="438"/>
      <c r="C129" s="248"/>
      <c r="D129" s="248"/>
      <c r="E129" s="248"/>
      <c r="F129" s="249"/>
      <c r="G129" s="373"/>
      <c r="H129" s="359"/>
      <c r="I129" s="359"/>
      <c r="J129" s="359"/>
      <c r="K129" s="359"/>
      <c r="L129" s="359"/>
      <c r="M129" s="359"/>
      <c r="N129" s="359"/>
      <c r="O129" s="374"/>
      <c r="P129" s="376"/>
      <c r="Q129" s="359"/>
      <c r="R129" s="359"/>
      <c r="S129" s="359"/>
      <c r="T129" s="359"/>
      <c r="U129" s="359"/>
      <c r="V129" s="359"/>
      <c r="W129" s="359"/>
      <c r="X129" s="374"/>
      <c r="Y129" s="419"/>
      <c r="Z129" s="420"/>
      <c r="AA129" s="421"/>
      <c r="AB129" s="290"/>
      <c r="AC129" s="385"/>
      <c r="AD129" s="386"/>
      <c r="AE129" s="425"/>
      <c r="AF129" s="425"/>
      <c r="AG129" s="425"/>
      <c r="AH129" s="425"/>
      <c r="AI129" s="425"/>
      <c r="AJ129" s="425"/>
      <c r="AK129" s="425"/>
      <c r="AL129" s="425"/>
      <c r="AM129" s="425"/>
      <c r="AN129" s="425"/>
      <c r="AO129" s="425"/>
      <c r="AP129" s="425"/>
      <c r="AQ129" s="415"/>
      <c r="AR129" s="358"/>
      <c r="AS129" s="356" t="s">
        <v>171</v>
      </c>
      <c r="AT129" s="357"/>
      <c r="AU129" s="358"/>
      <c r="AV129" s="358"/>
      <c r="AW129" s="359" t="s">
        <v>162</v>
      </c>
      <c r="AX129" s="360"/>
      <c r="AY129">
        <f>$AY$128</f>
        <v>0</v>
      </c>
      <c r="AZ129" s="10"/>
      <c r="BA129" s="10"/>
      <c r="BB129" s="10"/>
      <c r="BC129" s="10"/>
      <c r="BD129" s="10"/>
      <c r="BE129" s="10"/>
      <c r="BF129" s="10"/>
      <c r="BG129" s="10"/>
      <c r="BH129" s="10"/>
    </row>
    <row r="130" spans="1:60" ht="23.25" hidden="1" customHeight="1" x14ac:dyDescent="0.15">
      <c r="A130" s="436"/>
      <c r="B130" s="438"/>
      <c r="C130" s="248"/>
      <c r="D130" s="248"/>
      <c r="E130" s="248"/>
      <c r="F130" s="249"/>
      <c r="G130" s="457"/>
      <c r="H130" s="396"/>
      <c r="I130" s="396"/>
      <c r="J130" s="396"/>
      <c r="K130" s="396"/>
      <c r="L130" s="396"/>
      <c r="M130" s="396"/>
      <c r="N130" s="396"/>
      <c r="O130" s="397"/>
      <c r="P130" s="396"/>
      <c r="Q130" s="460"/>
      <c r="R130" s="460"/>
      <c r="S130" s="460"/>
      <c r="T130" s="460"/>
      <c r="U130" s="460"/>
      <c r="V130" s="460"/>
      <c r="W130" s="460"/>
      <c r="X130" s="461"/>
      <c r="Y130" s="466" t="s">
        <v>53</v>
      </c>
      <c r="Z130" s="467"/>
      <c r="AA130" s="468"/>
      <c r="AB130" s="404"/>
      <c r="AC130" s="404"/>
      <c r="AD130" s="404"/>
      <c r="AE130" s="325"/>
      <c r="AF130" s="326"/>
      <c r="AG130" s="326"/>
      <c r="AH130" s="326"/>
      <c r="AI130" s="325"/>
      <c r="AJ130" s="326"/>
      <c r="AK130" s="326"/>
      <c r="AL130" s="326"/>
      <c r="AM130" s="325"/>
      <c r="AN130" s="326"/>
      <c r="AO130" s="326"/>
      <c r="AP130" s="326"/>
      <c r="AQ130" s="405"/>
      <c r="AR130" s="406"/>
      <c r="AS130" s="406"/>
      <c r="AT130" s="407"/>
      <c r="AU130" s="326"/>
      <c r="AV130" s="326"/>
      <c r="AW130" s="326"/>
      <c r="AX130" s="327"/>
      <c r="AY130">
        <f>$AY$128</f>
        <v>0</v>
      </c>
    </row>
    <row r="131" spans="1:60" ht="23.25" hidden="1" customHeight="1" x14ac:dyDescent="0.15">
      <c r="A131" s="436"/>
      <c r="B131" s="438"/>
      <c r="C131" s="248"/>
      <c r="D131" s="248"/>
      <c r="E131" s="248"/>
      <c r="F131" s="249"/>
      <c r="G131" s="458"/>
      <c r="H131" s="398"/>
      <c r="I131" s="398"/>
      <c r="J131" s="398"/>
      <c r="K131" s="398"/>
      <c r="L131" s="398"/>
      <c r="M131" s="398"/>
      <c r="N131" s="398"/>
      <c r="O131" s="399"/>
      <c r="P131" s="462"/>
      <c r="Q131" s="462"/>
      <c r="R131" s="462"/>
      <c r="S131" s="462"/>
      <c r="T131" s="462"/>
      <c r="U131" s="462"/>
      <c r="V131" s="462"/>
      <c r="W131" s="462"/>
      <c r="X131" s="463"/>
      <c r="Y131" s="454" t="s">
        <v>47</v>
      </c>
      <c r="Z131" s="455"/>
      <c r="AA131" s="456"/>
      <c r="AB131" s="409"/>
      <c r="AC131" s="409"/>
      <c r="AD131" s="409"/>
      <c r="AE131" s="325"/>
      <c r="AF131" s="326"/>
      <c r="AG131" s="326"/>
      <c r="AH131" s="326"/>
      <c r="AI131" s="325"/>
      <c r="AJ131" s="326"/>
      <c r="AK131" s="326"/>
      <c r="AL131" s="326"/>
      <c r="AM131" s="325"/>
      <c r="AN131" s="326"/>
      <c r="AO131" s="326"/>
      <c r="AP131" s="326"/>
      <c r="AQ131" s="405"/>
      <c r="AR131" s="406"/>
      <c r="AS131" s="406"/>
      <c r="AT131" s="407"/>
      <c r="AU131" s="326"/>
      <c r="AV131" s="326"/>
      <c r="AW131" s="326"/>
      <c r="AX131" s="327"/>
      <c r="AY131">
        <f>$AY$128</f>
        <v>0</v>
      </c>
      <c r="AZ131" s="10"/>
      <c r="BA131" s="10"/>
      <c r="BB131" s="10"/>
      <c r="BC131" s="10"/>
    </row>
    <row r="132" spans="1:60" ht="23.25" hidden="1" customHeight="1" thickBot="1" x14ac:dyDescent="0.2">
      <c r="A132" s="437"/>
      <c r="B132" s="472"/>
      <c r="C132" s="473"/>
      <c r="D132" s="473"/>
      <c r="E132" s="473"/>
      <c r="F132" s="474"/>
      <c r="G132" s="459"/>
      <c r="H132" s="400"/>
      <c r="I132" s="400"/>
      <c r="J132" s="400"/>
      <c r="K132" s="400"/>
      <c r="L132" s="400"/>
      <c r="M132" s="400"/>
      <c r="N132" s="400"/>
      <c r="O132" s="401"/>
      <c r="P132" s="464"/>
      <c r="Q132" s="464"/>
      <c r="R132" s="464"/>
      <c r="S132" s="464"/>
      <c r="T132" s="464"/>
      <c r="U132" s="464"/>
      <c r="V132" s="464"/>
      <c r="W132" s="464"/>
      <c r="X132" s="465"/>
      <c r="Y132" s="454" t="s">
        <v>13</v>
      </c>
      <c r="Z132" s="455"/>
      <c r="AA132" s="456"/>
      <c r="AB132" s="469" t="s">
        <v>14</v>
      </c>
      <c r="AC132" s="469"/>
      <c r="AD132" s="469"/>
      <c r="AE132" s="470"/>
      <c r="AF132" s="471"/>
      <c r="AG132" s="471"/>
      <c r="AH132" s="471"/>
      <c r="AI132" s="470"/>
      <c r="AJ132" s="471"/>
      <c r="AK132" s="471"/>
      <c r="AL132" s="471"/>
      <c r="AM132" s="470"/>
      <c r="AN132" s="471"/>
      <c r="AO132" s="471"/>
      <c r="AP132" s="471"/>
      <c r="AQ132" s="405"/>
      <c r="AR132" s="406"/>
      <c r="AS132" s="406"/>
      <c r="AT132" s="407"/>
      <c r="AU132" s="326"/>
      <c r="AV132" s="326"/>
      <c r="AW132" s="326"/>
      <c r="AX132" s="327"/>
      <c r="AY132">
        <f>$AY$128</f>
        <v>0</v>
      </c>
      <c r="AZ132" s="10"/>
      <c r="BA132" s="10"/>
      <c r="BB132" s="10"/>
      <c r="BC132" s="10"/>
      <c r="BD132" s="10"/>
      <c r="BE132" s="10"/>
      <c r="BF132" s="10"/>
      <c r="BG132" s="10"/>
      <c r="BH132" s="10"/>
    </row>
    <row r="133" spans="1:60" ht="47.25" hidden="1" customHeight="1" x14ac:dyDescent="0.15">
      <c r="A133" s="485" t="s">
        <v>574</v>
      </c>
      <c r="B133" s="486"/>
      <c r="C133" s="486"/>
      <c r="D133" s="486"/>
      <c r="E133" s="486"/>
      <c r="F133" s="487"/>
      <c r="G133" s="244"/>
      <c r="H133" s="245"/>
      <c r="I133" s="245"/>
      <c r="J133" s="245"/>
      <c r="K133" s="245"/>
      <c r="L133" s="245"/>
      <c r="M133" s="245"/>
      <c r="N133" s="245"/>
      <c r="O133" s="245"/>
      <c r="P133" s="245"/>
      <c r="Q133" s="245"/>
      <c r="R133" s="245"/>
      <c r="S133" s="245"/>
      <c r="T133" s="245"/>
      <c r="U133" s="245"/>
      <c r="V133" s="245"/>
      <c r="W133" s="245"/>
      <c r="X133" s="245"/>
      <c r="Y133" s="245"/>
      <c r="Z133" s="245"/>
      <c r="AA133" s="245"/>
      <c r="AB133" s="245"/>
      <c r="AC133" s="245"/>
      <c r="AD133" s="245"/>
      <c r="AE133" s="245"/>
      <c r="AF133" s="245"/>
      <c r="AG133" s="245"/>
      <c r="AH133" s="245"/>
      <c r="AI133" s="245"/>
      <c r="AJ133" s="245"/>
      <c r="AK133" s="245"/>
      <c r="AL133" s="245"/>
      <c r="AM133" s="245"/>
      <c r="AN133" s="245"/>
      <c r="AO133" s="245"/>
      <c r="AP133" s="245"/>
      <c r="AQ133" s="245"/>
      <c r="AR133" s="245"/>
      <c r="AS133" s="245"/>
      <c r="AT133" s="245"/>
      <c r="AU133" s="245"/>
      <c r="AV133" s="245"/>
      <c r="AW133" s="245"/>
      <c r="AX133" s="246"/>
      <c r="AY133">
        <f>COUNTA($G$133)</f>
        <v>0</v>
      </c>
    </row>
    <row r="134" spans="1:60" ht="31.5" hidden="1" customHeight="1" x14ac:dyDescent="0.15">
      <c r="A134" s="247" t="s">
        <v>575</v>
      </c>
      <c r="B134" s="248"/>
      <c r="C134" s="248"/>
      <c r="D134" s="248"/>
      <c r="E134" s="248"/>
      <c r="F134" s="249"/>
      <c r="G134" s="253" t="s">
        <v>567</v>
      </c>
      <c r="H134" s="254"/>
      <c r="I134" s="254"/>
      <c r="J134" s="254"/>
      <c r="K134" s="254"/>
      <c r="L134" s="254"/>
      <c r="M134" s="254"/>
      <c r="N134" s="254"/>
      <c r="O134" s="254"/>
      <c r="P134" s="255" t="s">
        <v>566</v>
      </c>
      <c r="Q134" s="254"/>
      <c r="R134" s="254"/>
      <c r="S134" s="254"/>
      <c r="T134" s="254"/>
      <c r="U134" s="254"/>
      <c r="V134" s="254"/>
      <c r="W134" s="254"/>
      <c r="X134" s="256"/>
      <c r="Y134" s="257"/>
      <c r="Z134" s="258"/>
      <c r="AA134" s="259"/>
      <c r="AB134" s="260" t="s">
        <v>11</v>
      </c>
      <c r="AC134" s="260"/>
      <c r="AD134" s="260"/>
      <c r="AE134" s="425" t="s">
        <v>411</v>
      </c>
      <c r="AF134" s="425"/>
      <c r="AG134" s="425"/>
      <c r="AH134" s="425"/>
      <c r="AI134" s="425" t="s">
        <v>563</v>
      </c>
      <c r="AJ134" s="425"/>
      <c r="AK134" s="425"/>
      <c r="AL134" s="425"/>
      <c r="AM134" s="425" t="s">
        <v>379</v>
      </c>
      <c r="AN134" s="425"/>
      <c r="AO134" s="425"/>
      <c r="AP134" s="425"/>
      <c r="AQ134" s="293" t="s">
        <v>410</v>
      </c>
      <c r="AR134" s="294"/>
      <c r="AS134" s="294"/>
      <c r="AT134" s="295"/>
      <c r="AU134" s="293" t="s">
        <v>584</v>
      </c>
      <c r="AV134" s="294"/>
      <c r="AW134" s="294"/>
      <c r="AX134" s="296"/>
      <c r="AY134">
        <f>COUNTA($G$135)</f>
        <v>0</v>
      </c>
    </row>
    <row r="135" spans="1:60" ht="23.25" hidden="1" customHeight="1" x14ac:dyDescent="0.15">
      <c r="A135" s="247"/>
      <c r="B135" s="248"/>
      <c r="C135" s="248"/>
      <c r="D135" s="248"/>
      <c r="E135" s="248"/>
      <c r="F135" s="249"/>
      <c r="G135" s="297"/>
      <c r="H135" s="298"/>
      <c r="I135" s="298"/>
      <c r="J135" s="298"/>
      <c r="K135" s="298"/>
      <c r="L135" s="298"/>
      <c r="M135" s="298"/>
      <c r="N135" s="298"/>
      <c r="O135" s="298"/>
      <c r="P135" s="301"/>
      <c r="Q135" s="302"/>
      <c r="R135" s="302"/>
      <c r="S135" s="302"/>
      <c r="T135" s="302"/>
      <c r="U135" s="302"/>
      <c r="V135" s="302"/>
      <c r="W135" s="302"/>
      <c r="X135" s="303"/>
      <c r="Y135" s="307" t="s">
        <v>48</v>
      </c>
      <c r="Z135" s="308"/>
      <c r="AA135" s="309"/>
      <c r="AB135" s="289"/>
      <c r="AC135" s="289"/>
      <c r="AD135" s="289"/>
      <c r="AE135" s="282"/>
      <c r="AF135" s="282"/>
      <c r="AG135" s="282"/>
      <c r="AH135" s="282"/>
      <c r="AI135" s="282"/>
      <c r="AJ135" s="282"/>
      <c r="AK135" s="282"/>
      <c r="AL135" s="282"/>
      <c r="AM135" s="282"/>
      <c r="AN135" s="282"/>
      <c r="AO135" s="282"/>
      <c r="AP135" s="282"/>
      <c r="AQ135" s="282"/>
      <c r="AR135" s="282"/>
      <c r="AS135" s="282"/>
      <c r="AT135" s="282"/>
      <c r="AU135" s="283"/>
      <c r="AV135" s="284"/>
      <c r="AW135" s="284"/>
      <c r="AX135" s="285"/>
      <c r="AY135">
        <f>$AY$134</f>
        <v>0</v>
      </c>
    </row>
    <row r="136" spans="1:60" ht="23.25" hidden="1" customHeight="1" x14ac:dyDescent="0.15">
      <c r="A136" s="250"/>
      <c r="B136" s="251"/>
      <c r="C136" s="251"/>
      <c r="D136" s="251"/>
      <c r="E136" s="251"/>
      <c r="F136" s="252"/>
      <c r="G136" s="299"/>
      <c r="H136" s="300"/>
      <c r="I136" s="300"/>
      <c r="J136" s="300"/>
      <c r="K136" s="300"/>
      <c r="L136" s="300"/>
      <c r="M136" s="300"/>
      <c r="N136" s="300"/>
      <c r="O136" s="300"/>
      <c r="P136" s="304"/>
      <c r="Q136" s="305"/>
      <c r="R136" s="305"/>
      <c r="S136" s="305"/>
      <c r="T136" s="305"/>
      <c r="U136" s="305"/>
      <c r="V136" s="305"/>
      <c r="W136" s="305"/>
      <c r="X136" s="306"/>
      <c r="Y136" s="286" t="s">
        <v>49</v>
      </c>
      <c r="Z136" s="287"/>
      <c r="AA136" s="288"/>
      <c r="AB136" s="289"/>
      <c r="AC136" s="289"/>
      <c r="AD136" s="289"/>
      <c r="AE136" s="282"/>
      <c r="AF136" s="282"/>
      <c r="AG136" s="282"/>
      <c r="AH136" s="282"/>
      <c r="AI136" s="282"/>
      <c r="AJ136" s="282"/>
      <c r="AK136" s="282"/>
      <c r="AL136" s="282"/>
      <c r="AM136" s="282"/>
      <c r="AN136" s="282"/>
      <c r="AO136" s="282"/>
      <c r="AP136" s="282"/>
      <c r="AQ136" s="282"/>
      <c r="AR136" s="282"/>
      <c r="AS136" s="282"/>
      <c r="AT136" s="282"/>
      <c r="AU136" s="283"/>
      <c r="AV136" s="284"/>
      <c r="AW136" s="284"/>
      <c r="AX136" s="285"/>
      <c r="AY136">
        <f>$AY$134</f>
        <v>0</v>
      </c>
    </row>
    <row r="137" spans="1:60" ht="23.25" hidden="1" customHeight="1" x14ac:dyDescent="0.15">
      <c r="A137" s="426" t="s">
        <v>576</v>
      </c>
      <c r="B137" s="417"/>
      <c r="C137" s="417"/>
      <c r="D137" s="417"/>
      <c r="E137" s="417"/>
      <c r="F137" s="488"/>
      <c r="G137" s="136" t="s">
        <v>577</v>
      </c>
      <c r="H137" s="136"/>
      <c r="I137" s="136"/>
      <c r="J137" s="136"/>
      <c r="K137" s="136"/>
      <c r="L137" s="136"/>
      <c r="M137" s="136"/>
      <c r="N137" s="136"/>
      <c r="O137" s="136"/>
      <c r="P137" s="136"/>
      <c r="Q137" s="136"/>
      <c r="R137" s="136"/>
      <c r="S137" s="136"/>
      <c r="T137" s="136"/>
      <c r="U137" s="136"/>
      <c r="V137" s="136"/>
      <c r="W137" s="136"/>
      <c r="X137" s="137"/>
      <c r="Y137" s="336"/>
      <c r="Z137" s="337"/>
      <c r="AA137" s="338"/>
      <c r="AB137" s="135" t="s">
        <v>11</v>
      </c>
      <c r="AC137" s="136"/>
      <c r="AD137" s="137"/>
      <c r="AE137" s="425" t="s">
        <v>411</v>
      </c>
      <c r="AF137" s="425"/>
      <c r="AG137" s="425"/>
      <c r="AH137" s="425"/>
      <c r="AI137" s="425" t="s">
        <v>563</v>
      </c>
      <c r="AJ137" s="425"/>
      <c r="AK137" s="425"/>
      <c r="AL137" s="425"/>
      <c r="AM137" s="425" t="s">
        <v>379</v>
      </c>
      <c r="AN137" s="425"/>
      <c r="AO137" s="425"/>
      <c r="AP137" s="425"/>
      <c r="AQ137" s="339" t="s">
        <v>585</v>
      </c>
      <c r="AR137" s="340"/>
      <c r="AS137" s="340"/>
      <c r="AT137" s="340"/>
      <c r="AU137" s="340"/>
      <c r="AV137" s="340"/>
      <c r="AW137" s="340"/>
      <c r="AX137" s="341"/>
      <c r="AY137">
        <f>IF(SUBSTITUTE(SUBSTITUTE($G$138,"／",""),"　","")="",0,1)</f>
        <v>0</v>
      </c>
    </row>
    <row r="138" spans="1:60" ht="23.25" hidden="1" customHeight="1" x14ac:dyDescent="0.15">
      <c r="A138" s="489"/>
      <c r="B138" s="352"/>
      <c r="C138" s="352"/>
      <c r="D138" s="352"/>
      <c r="E138" s="352"/>
      <c r="F138" s="490"/>
      <c r="G138" s="342" t="s">
        <v>578</v>
      </c>
      <c r="H138" s="343"/>
      <c r="I138" s="343"/>
      <c r="J138" s="343"/>
      <c r="K138" s="343"/>
      <c r="L138" s="343"/>
      <c r="M138" s="343"/>
      <c r="N138" s="343"/>
      <c r="O138" s="343"/>
      <c r="P138" s="343"/>
      <c r="Q138" s="343"/>
      <c r="R138" s="343"/>
      <c r="S138" s="343"/>
      <c r="T138" s="343"/>
      <c r="U138" s="343"/>
      <c r="V138" s="343"/>
      <c r="W138" s="343"/>
      <c r="X138" s="343"/>
      <c r="Y138" s="318" t="s">
        <v>576</v>
      </c>
      <c r="Z138" s="319"/>
      <c r="AA138" s="320"/>
      <c r="AB138" s="321"/>
      <c r="AC138" s="322"/>
      <c r="AD138" s="323"/>
      <c r="AE138" s="324"/>
      <c r="AF138" s="324"/>
      <c r="AG138" s="324"/>
      <c r="AH138" s="324"/>
      <c r="AI138" s="324"/>
      <c r="AJ138" s="324"/>
      <c r="AK138" s="324"/>
      <c r="AL138" s="324"/>
      <c r="AM138" s="324"/>
      <c r="AN138" s="324"/>
      <c r="AO138" s="324"/>
      <c r="AP138" s="324"/>
      <c r="AQ138" s="325"/>
      <c r="AR138" s="326"/>
      <c r="AS138" s="326"/>
      <c r="AT138" s="326"/>
      <c r="AU138" s="326"/>
      <c r="AV138" s="326"/>
      <c r="AW138" s="326"/>
      <c r="AX138" s="327"/>
      <c r="AY138">
        <f>$AY$137</f>
        <v>0</v>
      </c>
    </row>
    <row r="139" spans="1:60" ht="46.5" hidden="1" customHeight="1" x14ac:dyDescent="0.15">
      <c r="A139" s="491"/>
      <c r="B139" s="359"/>
      <c r="C139" s="359"/>
      <c r="D139" s="359"/>
      <c r="E139" s="359"/>
      <c r="F139" s="492"/>
      <c r="G139" s="344"/>
      <c r="H139" s="345"/>
      <c r="I139" s="345"/>
      <c r="J139" s="345"/>
      <c r="K139" s="345"/>
      <c r="L139" s="345"/>
      <c r="M139" s="345"/>
      <c r="N139" s="345"/>
      <c r="O139" s="345"/>
      <c r="P139" s="345"/>
      <c r="Q139" s="345"/>
      <c r="R139" s="345"/>
      <c r="S139" s="345"/>
      <c r="T139" s="345"/>
      <c r="U139" s="345"/>
      <c r="V139" s="345"/>
      <c r="W139" s="345"/>
      <c r="X139" s="345"/>
      <c r="Y139" s="310" t="s">
        <v>579</v>
      </c>
      <c r="Z139" s="311"/>
      <c r="AA139" s="312"/>
      <c r="AB139" s="313" t="s">
        <v>580</v>
      </c>
      <c r="AC139" s="314"/>
      <c r="AD139" s="315"/>
      <c r="AE139" s="316"/>
      <c r="AF139" s="316"/>
      <c r="AG139" s="316"/>
      <c r="AH139" s="316"/>
      <c r="AI139" s="316"/>
      <c r="AJ139" s="316"/>
      <c r="AK139" s="316"/>
      <c r="AL139" s="316"/>
      <c r="AM139" s="316"/>
      <c r="AN139" s="316"/>
      <c r="AO139" s="316"/>
      <c r="AP139" s="316"/>
      <c r="AQ139" s="316"/>
      <c r="AR139" s="316"/>
      <c r="AS139" s="316"/>
      <c r="AT139" s="316"/>
      <c r="AU139" s="316"/>
      <c r="AV139" s="316"/>
      <c r="AW139" s="316"/>
      <c r="AX139" s="317"/>
      <c r="AY139">
        <f>$AY$137</f>
        <v>0</v>
      </c>
    </row>
    <row r="140" spans="1:60" ht="18.75" hidden="1" customHeight="1" x14ac:dyDescent="0.15">
      <c r="A140" s="475" t="s">
        <v>231</v>
      </c>
      <c r="B140" s="476"/>
      <c r="C140" s="476"/>
      <c r="D140" s="476"/>
      <c r="E140" s="476"/>
      <c r="F140" s="477"/>
      <c r="G140" s="371" t="s">
        <v>135</v>
      </c>
      <c r="H140" s="352"/>
      <c r="I140" s="352"/>
      <c r="J140" s="352"/>
      <c r="K140" s="352"/>
      <c r="L140" s="352"/>
      <c r="M140" s="352"/>
      <c r="N140" s="352"/>
      <c r="O140" s="372"/>
      <c r="P140" s="375" t="s">
        <v>51</v>
      </c>
      <c r="Q140" s="352"/>
      <c r="R140" s="352"/>
      <c r="S140" s="352"/>
      <c r="T140" s="352"/>
      <c r="U140" s="352"/>
      <c r="V140" s="352"/>
      <c r="W140" s="352"/>
      <c r="X140" s="372"/>
      <c r="Y140" s="377"/>
      <c r="Z140" s="378"/>
      <c r="AA140" s="379"/>
      <c r="AB140" s="347" t="s">
        <v>11</v>
      </c>
      <c r="AC140" s="383"/>
      <c r="AD140" s="384"/>
      <c r="AE140" s="425" t="s">
        <v>411</v>
      </c>
      <c r="AF140" s="425"/>
      <c r="AG140" s="425"/>
      <c r="AH140" s="425"/>
      <c r="AI140" s="425" t="s">
        <v>563</v>
      </c>
      <c r="AJ140" s="425"/>
      <c r="AK140" s="425"/>
      <c r="AL140" s="425"/>
      <c r="AM140" s="425" t="s">
        <v>379</v>
      </c>
      <c r="AN140" s="425"/>
      <c r="AO140" s="425"/>
      <c r="AP140" s="425"/>
      <c r="AQ140" s="349" t="s">
        <v>170</v>
      </c>
      <c r="AR140" s="350"/>
      <c r="AS140" s="350"/>
      <c r="AT140" s="351"/>
      <c r="AU140" s="352" t="s">
        <v>124</v>
      </c>
      <c r="AV140" s="352"/>
      <c r="AW140" s="352"/>
      <c r="AX140" s="353"/>
      <c r="AY140">
        <f>COUNTA($G$142)</f>
        <v>0</v>
      </c>
    </row>
    <row r="141" spans="1:60" ht="18.75" hidden="1" customHeight="1" x14ac:dyDescent="0.15">
      <c r="A141" s="478"/>
      <c r="B141" s="479"/>
      <c r="C141" s="479"/>
      <c r="D141" s="479"/>
      <c r="E141" s="479"/>
      <c r="F141" s="480"/>
      <c r="G141" s="373"/>
      <c r="H141" s="359"/>
      <c r="I141" s="359"/>
      <c r="J141" s="359"/>
      <c r="K141" s="359"/>
      <c r="L141" s="359"/>
      <c r="M141" s="359"/>
      <c r="N141" s="359"/>
      <c r="O141" s="374"/>
      <c r="P141" s="376"/>
      <c r="Q141" s="359"/>
      <c r="R141" s="359"/>
      <c r="S141" s="359"/>
      <c r="T141" s="359"/>
      <c r="U141" s="359"/>
      <c r="V141" s="359"/>
      <c r="W141" s="359"/>
      <c r="X141" s="374"/>
      <c r="Y141" s="380"/>
      <c r="Z141" s="381"/>
      <c r="AA141" s="382"/>
      <c r="AB141" s="290"/>
      <c r="AC141" s="385"/>
      <c r="AD141" s="386"/>
      <c r="AE141" s="425"/>
      <c r="AF141" s="425"/>
      <c r="AG141" s="425"/>
      <c r="AH141" s="425"/>
      <c r="AI141" s="425"/>
      <c r="AJ141" s="425"/>
      <c r="AK141" s="425"/>
      <c r="AL141" s="425"/>
      <c r="AM141" s="425"/>
      <c r="AN141" s="425"/>
      <c r="AO141" s="425"/>
      <c r="AP141" s="425"/>
      <c r="AQ141" s="354"/>
      <c r="AR141" s="355"/>
      <c r="AS141" s="356" t="s">
        <v>171</v>
      </c>
      <c r="AT141" s="357"/>
      <c r="AU141" s="358"/>
      <c r="AV141" s="358"/>
      <c r="AW141" s="359" t="s">
        <v>162</v>
      </c>
      <c r="AX141" s="360"/>
      <c r="AY141">
        <f t="shared" ref="AY141:AY146" si="5">$AY$140</f>
        <v>0</v>
      </c>
    </row>
    <row r="142" spans="1:60" ht="23.25" hidden="1" customHeight="1" x14ac:dyDescent="0.15">
      <c r="A142" s="481"/>
      <c r="B142" s="479"/>
      <c r="C142" s="479"/>
      <c r="D142" s="479"/>
      <c r="E142" s="479"/>
      <c r="F142" s="480"/>
      <c r="G142" s="387"/>
      <c r="H142" s="388"/>
      <c r="I142" s="388"/>
      <c r="J142" s="388"/>
      <c r="K142" s="388"/>
      <c r="L142" s="388"/>
      <c r="M142" s="388"/>
      <c r="N142" s="388"/>
      <c r="O142" s="389"/>
      <c r="P142" s="396"/>
      <c r="Q142" s="396"/>
      <c r="R142" s="396"/>
      <c r="S142" s="396"/>
      <c r="T142" s="396"/>
      <c r="U142" s="396"/>
      <c r="V142" s="396"/>
      <c r="W142" s="396"/>
      <c r="X142" s="397"/>
      <c r="Y142" s="310" t="s">
        <v>12</v>
      </c>
      <c r="Z142" s="402"/>
      <c r="AA142" s="403"/>
      <c r="AB142" s="404"/>
      <c r="AC142" s="404"/>
      <c r="AD142" s="404"/>
      <c r="AE142" s="325"/>
      <c r="AF142" s="326"/>
      <c r="AG142" s="326"/>
      <c r="AH142" s="326"/>
      <c r="AI142" s="325"/>
      <c r="AJ142" s="326"/>
      <c r="AK142" s="326"/>
      <c r="AL142" s="326"/>
      <c r="AM142" s="325"/>
      <c r="AN142" s="326"/>
      <c r="AO142" s="326"/>
      <c r="AP142" s="326"/>
      <c r="AQ142" s="405"/>
      <c r="AR142" s="406"/>
      <c r="AS142" s="406"/>
      <c r="AT142" s="407"/>
      <c r="AU142" s="326"/>
      <c r="AV142" s="326"/>
      <c r="AW142" s="326"/>
      <c r="AX142" s="327"/>
      <c r="AY142">
        <f t="shared" si="5"/>
        <v>0</v>
      </c>
    </row>
    <row r="143" spans="1:60" ht="23.25" hidden="1" customHeight="1" x14ac:dyDescent="0.15">
      <c r="A143" s="482"/>
      <c r="B143" s="483"/>
      <c r="C143" s="483"/>
      <c r="D143" s="483"/>
      <c r="E143" s="483"/>
      <c r="F143" s="484"/>
      <c r="G143" s="390"/>
      <c r="H143" s="391"/>
      <c r="I143" s="391"/>
      <c r="J143" s="391"/>
      <c r="K143" s="391"/>
      <c r="L143" s="391"/>
      <c r="M143" s="391"/>
      <c r="N143" s="391"/>
      <c r="O143" s="392"/>
      <c r="P143" s="398"/>
      <c r="Q143" s="398"/>
      <c r="R143" s="398"/>
      <c r="S143" s="398"/>
      <c r="T143" s="398"/>
      <c r="U143" s="398"/>
      <c r="V143" s="398"/>
      <c r="W143" s="398"/>
      <c r="X143" s="399"/>
      <c r="Y143" s="135" t="s">
        <v>47</v>
      </c>
      <c r="Z143" s="136"/>
      <c r="AA143" s="137"/>
      <c r="AB143" s="409"/>
      <c r="AC143" s="409"/>
      <c r="AD143" s="409"/>
      <c r="AE143" s="325"/>
      <c r="AF143" s="326"/>
      <c r="AG143" s="326"/>
      <c r="AH143" s="326"/>
      <c r="AI143" s="325"/>
      <c r="AJ143" s="326"/>
      <c r="AK143" s="326"/>
      <c r="AL143" s="326"/>
      <c r="AM143" s="325"/>
      <c r="AN143" s="326"/>
      <c r="AO143" s="326"/>
      <c r="AP143" s="326"/>
      <c r="AQ143" s="405"/>
      <c r="AR143" s="406"/>
      <c r="AS143" s="406"/>
      <c r="AT143" s="407"/>
      <c r="AU143" s="326"/>
      <c r="AV143" s="326"/>
      <c r="AW143" s="326"/>
      <c r="AX143" s="327"/>
      <c r="AY143">
        <f t="shared" si="5"/>
        <v>0</v>
      </c>
    </row>
    <row r="144" spans="1:60" ht="23.25" hidden="1" customHeight="1" x14ac:dyDescent="0.15">
      <c r="A144" s="481"/>
      <c r="B144" s="479"/>
      <c r="C144" s="479"/>
      <c r="D144" s="479"/>
      <c r="E144" s="479"/>
      <c r="F144" s="480"/>
      <c r="G144" s="393"/>
      <c r="H144" s="394"/>
      <c r="I144" s="394"/>
      <c r="J144" s="394"/>
      <c r="K144" s="394"/>
      <c r="L144" s="394"/>
      <c r="M144" s="394"/>
      <c r="N144" s="394"/>
      <c r="O144" s="395"/>
      <c r="P144" s="400"/>
      <c r="Q144" s="400"/>
      <c r="R144" s="400"/>
      <c r="S144" s="400"/>
      <c r="T144" s="400"/>
      <c r="U144" s="400"/>
      <c r="V144" s="400"/>
      <c r="W144" s="400"/>
      <c r="X144" s="401"/>
      <c r="Y144" s="135" t="s">
        <v>13</v>
      </c>
      <c r="Z144" s="136"/>
      <c r="AA144" s="137"/>
      <c r="AB144" s="408" t="s">
        <v>14</v>
      </c>
      <c r="AC144" s="408"/>
      <c r="AD144" s="408"/>
      <c r="AE144" s="325"/>
      <c r="AF144" s="326"/>
      <c r="AG144" s="326"/>
      <c r="AH144" s="326"/>
      <c r="AI144" s="325"/>
      <c r="AJ144" s="326"/>
      <c r="AK144" s="326"/>
      <c r="AL144" s="326"/>
      <c r="AM144" s="325"/>
      <c r="AN144" s="326"/>
      <c r="AO144" s="326"/>
      <c r="AP144" s="326"/>
      <c r="AQ144" s="405"/>
      <c r="AR144" s="406"/>
      <c r="AS144" s="406"/>
      <c r="AT144" s="407"/>
      <c r="AU144" s="326"/>
      <c r="AV144" s="326"/>
      <c r="AW144" s="326"/>
      <c r="AX144" s="327"/>
      <c r="AY144">
        <f t="shared" si="5"/>
        <v>0</v>
      </c>
    </row>
    <row r="145" spans="1:60" ht="23.25" hidden="1" customHeight="1" x14ac:dyDescent="0.15">
      <c r="A145" s="426" t="s">
        <v>255</v>
      </c>
      <c r="B145" s="427"/>
      <c r="C145" s="427"/>
      <c r="D145" s="427"/>
      <c r="E145" s="427"/>
      <c r="F145" s="428"/>
      <c r="G145" s="429"/>
      <c r="H145" s="430"/>
      <c r="I145" s="430"/>
      <c r="J145" s="430"/>
      <c r="K145" s="430"/>
      <c r="L145" s="430"/>
      <c r="M145" s="430"/>
      <c r="N145" s="430"/>
      <c r="O145" s="430"/>
      <c r="P145" s="430"/>
      <c r="Q145" s="430"/>
      <c r="R145" s="430"/>
      <c r="S145" s="430"/>
      <c r="T145" s="430"/>
      <c r="U145" s="430"/>
      <c r="V145" s="430"/>
      <c r="W145" s="430"/>
      <c r="X145" s="430"/>
      <c r="Y145" s="430"/>
      <c r="Z145" s="430"/>
      <c r="AA145" s="430"/>
      <c r="AB145" s="430"/>
      <c r="AC145" s="430"/>
      <c r="AD145" s="430"/>
      <c r="AE145" s="430"/>
      <c r="AF145" s="430"/>
      <c r="AG145" s="430"/>
      <c r="AH145" s="430"/>
      <c r="AI145" s="430"/>
      <c r="AJ145" s="430"/>
      <c r="AK145" s="430"/>
      <c r="AL145" s="430"/>
      <c r="AM145" s="430"/>
      <c r="AN145" s="430"/>
      <c r="AO145" s="430"/>
      <c r="AP145" s="430"/>
      <c r="AQ145" s="430"/>
      <c r="AR145" s="430"/>
      <c r="AS145" s="430"/>
      <c r="AT145" s="430"/>
      <c r="AU145" s="430"/>
      <c r="AV145" s="430"/>
      <c r="AW145" s="430"/>
      <c r="AX145" s="431"/>
      <c r="AY145">
        <f t="shared" si="5"/>
        <v>0</v>
      </c>
    </row>
    <row r="146" spans="1:60" ht="23.25" hidden="1" customHeight="1" x14ac:dyDescent="0.15">
      <c r="A146" s="250"/>
      <c r="B146" s="251"/>
      <c r="C146" s="251"/>
      <c r="D146" s="251"/>
      <c r="E146" s="251"/>
      <c r="F146" s="252"/>
      <c r="G146" s="432"/>
      <c r="H146" s="433"/>
      <c r="I146" s="433"/>
      <c r="J146" s="433"/>
      <c r="K146" s="433"/>
      <c r="L146" s="433"/>
      <c r="M146" s="433"/>
      <c r="N146" s="433"/>
      <c r="O146" s="433"/>
      <c r="P146" s="433"/>
      <c r="Q146" s="433"/>
      <c r="R146" s="433"/>
      <c r="S146" s="433"/>
      <c r="T146" s="433"/>
      <c r="U146" s="433"/>
      <c r="V146" s="433"/>
      <c r="W146" s="433"/>
      <c r="X146" s="433"/>
      <c r="Y146" s="433"/>
      <c r="Z146" s="433"/>
      <c r="AA146" s="433"/>
      <c r="AB146" s="433"/>
      <c r="AC146" s="433"/>
      <c r="AD146" s="433"/>
      <c r="AE146" s="433"/>
      <c r="AF146" s="433"/>
      <c r="AG146" s="433"/>
      <c r="AH146" s="433"/>
      <c r="AI146" s="433"/>
      <c r="AJ146" s="433"/>
      <c r="AK146" s="433"/>
      <c r="AL146" s="433"/>
      <c r="AM146" s="433"/>
      <c r="AN146" s="433"/>
      <c r="AO146" s="433"/>
      <c r="AP146" s="433"/>
      <c r="AQ146" s="433"/>
      <c r="AR146" s="433"/>
      <c r="AS146" s="433"/>
      <c r="AT146" s="433"/>
      <c r="AU146" s="433"/>
      <c r="AV146" s="433"/>
      <c r="AW146" s="433"/>
      <c r="AX146" s="434"/>
      <c r="AY146">
        <f t="shared" si="5"/>
        <v>0</v>
      </c>
    </row>
    <row r="147" spans="1:60" ht="18.75" hidden="1" customHeight="1" x14ac:dyDescent="0.15">
      <c r="A147" s="436" t="s">
        <v>568</v>
      </c>
      <c r="B147" s="438" t="s">
        <v>569</v>
      </c>
      <c r="C147" s="248"/>
      <c r="D147" s="248"/>
      <c r="E147" s="248"/>
      <c r="F147" s="249"/>
      <c r="G147" s="352" t="s">
        <v>570</v>
      </c>
      <c r="H147" s="352"/>
      <c r="I147" s="352"/>
      <c r="J147" s="352"/>
      <c r="K147" s="352"/>
      <c r="L147" s="352"/>
      <c r="M147" s="352"/>
      <c r="N147" s="352"/>
      <c r="O147" s="352"/>
      <c r="P147" s="352"/>
      <c r="Q147" s="352"/>
      <c r="R147" s="352"/>
      <c r="S147" s="352"/>
      <c r="T147" s="352"/>
      <c r="U147" s="352"/>
      <c r="V147" s="352"/>
      <c r="W147" s="352"/>
      <c r="X147" s="352"/>
      <c r="Y147" s="352"/>
      <c r="Z147" s="352"/>
      <c r="AA147" s="372"/>
      <c r="AB147" s="375" t="s">
        <v>586</v>
      </c>
      <c r="AC147" s="352"/>
      <c r="AD147" s="352"/>
      <c r="AE147" s="352"/>
      <c r="AF147" s="352"/>
      <c r="AG147" s="352"/>
      <c r="AH147" s="352"/>
      <c r="AI147" s="352"/>
      <c r="AJ147" s="352"/>
      <c r="AK147" s="352"/>
      <c r="AL147" s="352"/>
      <c r="AM147" s="352"/>
      <c r="AN147" s="352"/>
      <c r="AO147" s="352"/>
      <c r="AP147" s="352"/>
      <c r="AQ147" s="352"/>
      <c r="AR147" s="352"/>
      <c r="AS147" s="352"/>
      <c r="AT147" s="352"/>
      <c r="AU147" s="352"/>
      <c r="AV147" s="352"/>
      <c r="AW147" s="352"/>
      <c r="AX147" s="353"/>
      <c r="AY147">
        <f>COUNTA($G$149)</f>
        <v>0</v>
      </c>
    </row>
    <row r="148" spans="1:60" ht="22.5" hidden="1" customHeight="1" x14ac:dyDescent="0.15">
      <c r="A148" s="436"/>
      <c r="B148" s="438"/>
      <c r="C148" s="248"/>
      <c r="D148" s="248"/>
      <c r="E148" s="248"/>
      <c r="F148" s="249"/>
      <c r="G148" s="359"/>
      <c r="H148" s="359"/>
      <c r="I148" s="359"/>
      <c r="J148" s="359"/>
      <c r="K148" s="359"/>
      <c r="L148" s="359"/>
      <c r="M148" s="359"/>
      <c r="N148" s="359"/>
      <c r="O148" s="359"/>
      <c r="P148" s="359"/>
      <c r="Q148" s="359"/>
      <c r="R148" s="359"/>
      <c r="S148" s="359"/>
      <c r="T148" s="359"/>
      <c r="U148" s="359"/>
      <c r="V148" s="359"/>
      <c r="W148" s="359"/>
      <c r="X148" s="359"/>
      <c r="Y148" s="359"/>
      <c r="Z148" s="359"/>
      <c r="AA148" s="374"/>
      <c r="AB148" s="376"/>
      <c r="AC148" s="359"/>
      <c r="AD148" s="359"/>
      <c r="AE148" s="359"/>
      <c r="AF148" s="359"/>
      <c r="AG148" s="359"/>
      <c r="AH148" s="359"/>
      <c r="AI148" s="359"/>
      <c r="AJ148" s="359"/>
      <c r="AK148" s="359"/>
      <c r="AL148" s="359"/>
      <c r="AM148" s="359"/>
      <c r="AN148" s="359"/>
      <c r="AO148" s="359"/>
      <c r="AP148" s="359"/>
      <c r="AQ148" s="359"/>
      <c r="AR148" s="359"/>
      <c r="AS148" s="359"/>
      <c r="AT148" s="359"/>
      <c r="AU148" s="359"/>
      <c r="AV148" s="359"/>
      <c r="AW148" s="359"/>
      <c r="AX148" s="360"/>
      <c r="AY148">
        <f t="shared" ref="AY148:AY156" si="6">$AY$147</f>
        <v>0</v>
      </c>
    </row>
    <row r="149" spans="1:60" ht="22.5" hidden="1" customHeight="1" x14ac:dyDescent="0.15">
      <c r="A149" s="436"/>
      <c r="B149" s="438"/>
      <c r="C149" s="248"/>
      <c r="D149" s="248"/>
      <c r="E149" s="248"/>
      <c r="F149" s="249"/>
      <c r="G149" s="440"/>
      <c r="H149" s="440"/>
      <c r="I149" s="440"/>
      <c r="J149" s="440"/>
      <c r="K149" s="440"/>
      <c r="L149" s="440"/>
      <c r="M149" s="440"/>
      <c r="N149" s="440"/>
      <c r="O149" s="440"/>
      <c r="P149" s="440"/>
      <c r="Q149" s="440"/>
      <c r="R149" s="440"/>
      <c r="S149" s="440"/>
      <c r="T149" s="440"/>
      <c r="U149" s="440"/>
      <c r="V149" s="440"/>
      <c r="W149" s="440"/>
      <c r="X149" s="440"/>
      <c r="Y149" s="440"/>
      <c r="Z149" s="440"/>
      <c r="AA149" s="441"/>
      <c r="AB149" s="446"/>
      <c r="AC149" s="440"/>
      <c r="AD149" s="440"/>
      <c r="AE149" s="440"/>
      <c r="AF149" s="440"/>
      <c r="AG149" s="440"/>
      <c r="AH149" s="440"/>
      <c r="AI149" s="440"/>
      <c r="AJ149" s="440"/>
      <c r="AK149" s="440"/>
      <c r="AL149" s="440"/>
      <c r="AM149" s="440"/>
      <c r="AN149" s="440"/>
      <c r="AO149" s="440"/>
      <c r="AP149" s="440"/>
      <c r="AQ149" s="440"/>
      <c r="AR149" s="440"/>
      <c r="AS149" s="440"/>
      <c r="AT149" s="440"/>
      <c r="AU149" s="440"/>
      <c r="AV149" s="440"/>
      <c r="AW149" s="440"/>
      <c r="AX149" s="447"/>
      <c r="AY149">
        <f t="shared" si="6"/>
        <v>0</v>
      </c>
    </row>
    <row r="150" spans="1:60" ht="22.5" hidden="1" customHeight="1" x14ac:dyDescent="0.15">
      <c r="A150" s="436"/>
      <c r="B150" s="438"/>
      <c r="C150" s="248"/>
      <c r="D150" s="248"/>
      <c r="E150" s="248"/>
      <c r="F150" s="249"/>
      <c r="G150" s="442"/>
      <c r="H150" s="442"/>
      <c r="I150" s="442"/>
      <c r="J150" s="442"/>
      <c r="K150" s="442"/>
      <c r="L150" s="442"/>
      <c r="M150" s="442"/>
      <c r="N150" s="442"/>
      <c r="O150" s="442"/>
      <c r="P150" s="442"/>
      <c r="Q150" s="442"/>
      <c r="R150" s="442"/>
      <c r="S150" s="442"/>
      <c r="T150" s="442"/>
      <c r="U150" s="442"/>
      <c r="V150" s="442"/>
      <c r="W150" s="442"/>
      <c r="X150" s="442"/>
      <c r="Y150" s="442"/>
      <c r="Z150" s="442"/>
      <c r="AA150" s="443"/>
      <c r="AB150" s="448"/>
      <c r="AC150" s="442"/>
      <c r="AD150" s="442"/>
      <c r="AE150" s="442"/>
      <c r="AF150" s="442"/>
      <c r="AG150" s="442"/>
      <c r="AH150" s="442"/>
      <c r="AI150" s="442"/>
      <c r="AJ150" s="442"/>
      <c r="AK150" s="442"/>
      <c r="AL150" s="442"/>
      <c r="AM150" s="442"/>
      <c r="AN150" s="442"/>
      <c r="AO150" s="442"/>
      <c r="AP150" s="442"/>
      <c r="AQ150" s="442"/>
      <c r="AR150" s="442"/>
      <c r="AS150" s="442"/>
      <c r="AT150" s="442"/>
      <c r="AU150" s="442"/>
      <c r="AV150" s="442"/>
      <c r="AW150" s="442"/>
      <c r="AX150" s="449"/>
      <c r="AY150">
        <f t="shared" si="6"/>
        <v>0</v>
      </c>
    </row>
    <row r="151" spans="1:60" ht="19.5" hidden="1" customHeight="1" x14ac:dyDescent="0.15">
      <c r="A151" s="436"/>
      <c r="B151" s="439"/>
      <c r="C151" s="251"/>
      <c r="D151" s="251"/>
      <c r="E151" s="251"/>
      <c r="F151" s="252"/>
      <c r="G151" s="444"/>
      <c r="H151" s="444"/>
      <c r="I151" s="444"/>
      <c r="J151" s="444"/>
      <c r="K151" s="444"/>
      <c r="L151" s="444"/>
      <c r="M151" s="444"/>
      <c r="N151" s="444"/>
      <c r="O151" s="444"/>
      <c r="P151" s="444"/>
      <c r="Q151" s="444"/>
      <c r="R151" s="444"/>
      <c r="S151" s="444"/>
      <c r="T151" s="444"/>
      <c r="U151" s="444"/>
      <c r="V151" s="444"/>
      <c r="W151" s="444"/>
      <c r="X151" s="444"/>
      <c r="Y151" s="444"/>
      <c r="Z151" s="444"/>
      <c r="AA151" s="445"/>
      <c r="AB151" s="450"/>
      <c r="AC151" s="444"/>
      <c r="AD151" s="444"/>
      <c r="AE151" s="442"/>
      <c r="AF151" s="442"/>
      <c r="AG151" s="442"/>
      <c r="AH151" s="442"/>
      <c r="AI151" s="442"/>
      <c r="AJ151" s="442"/>
      <c r="AK151" s="442"/>
      <c r="AL151" s="442"/>
      <c r="AM151" s="442"/>
      <c r="AN151" s="442"/>
      <c r="AO151" s="442"/>
      <c r="AP151" s="442"/>
      <c r="AQ151" s="442"/>
      <c r="AR151" s="442"/>
      <c r="AS151" s="442"/>
      <c r="AT151" s="442"/>
      <c r="AU151" s="444"/>
      <c r="AV151" s="444"/>
      <c r="AW151" s="444"/>
      <c r="AX151" s="451"/>
      <c r="AY151">
        <f t="shared" si="6"/>
        <v>0</v>
      </c>
    </row>
    <row r="152" spans="1:60" ht="18.75" hidden="1" customHeight="1" x14ac:dyDescent="0.15">
      <c r="A152" s="436"/>
      <c r="B152" s="452" t="s">
        <v>134</v>
      </c>
      <c r="C152" s="427"/>
      <c r="D152" s="427"/>
      <c r="E152" s="427"/>
      <c r="F152" s="428"/>
      <c r="G152" s="453" t="s">
        <v>52</v>
      </c>
      <c r="H152" s="417"/>
      <c r="I152" s="417"/>
      <c r="J152" s="417"/>
      <c r="K152" s="417"/>
      <c r="L152" s="417"/>
      <c r="M152" s="417"/>
      <c r="N152" s="417"/>
      <c r="O152" s="418"/>
      <c r="P152" s="416" t="s">
        <v>54</v>
      </c>
      <c r="Q152" s="417"/>
      <c r="R152" s="417"/>
      <c r="S152" s="417"/>
      <c r="T152" s="417"/>
      <c r="U152" s="417"/>
      <c r="V152" s="417"/>
      <c r="W152" s="417"/>
      <c r="X152" s="418"/>
      <c r="Y152" s="419"/>
      <c r="Z152" s="420"/>
      <c r="AA152" s="421"/>
      <c r="AB152" s="422" t="s">
        <v>11</v>
      </c>
      <c r="AC152" s="423"/>
      <c r="AD152" s="424"/>
      <c r="AE152" s="425" t="s">
        <v>411</v>
      </c>
      <c r="AF152" s="425"/>
      <c r="AG152" s="425"/>
      <c r="AH152" s="425"/>
      <c r="AI152" s="425" t="s">
        <v>563</v>
      </c>
      <c r="AJ152" s="425"/>
      <c r="AK152" s="425"/>
      <c r="AL152" s="425"/>
      <c r="AM152" s="425" t="s">
        <v>379</v>
      </c>
      <c r="AN152" s="425"/>
      <c r="AO152" s="425"/>
      <c r="AP152" s="425"/>
      <c r="AQ152" s="410" t="s">
        <v>170</v>
      </c>
      <c r="AR152" s="411"/>
      <c r="AS152" s="411"/>
      <c r="AT152" s="412"/>
      <c r="AU152" s="413" t="s">
        <v>124</v>
      </c>
      <c r="AV152" s="413"/>
      <c r="AW152" s="413"/>
      <c r="AX152" s="414"/>
      <c r="AY152">
        <f t="shared" si="6"/>
        <v>0</v>
      </c>
      <c r="AZ152" s="10"/>
      <c r="BA152" s="10"/>
      <c r="BB152" s="10"/>
      <c r="BC152" s="10"/>
    </row>
    <row r="153" spans="1:60" ht="18.75" hidden="1" customHeight="1" x14ac:dyDescent="0.15">
      <c r="A153" s="436"/>
      <c r="B153" s="438"/>
      <c r="C153" s="248"/>
      <c r="D153" s="248"/>
      <c r="E153" s="248"/>
      <c r="F153" s="249"/>
      <c r="G153" s="373"/>
      <c r="H153" s="359"/>
      <c r="I153" s="359"/>
      <c r="J153" s="359"/>
      <c r="K153" s="359"/>
      <c r="L153" s="359"/>
      <c r="M153" s="359"/>
      <c r="N153" s="359"/>
      <c r="O153" s="374"/>
      <c r="P153" s="376"/>
      <c r="Q153" s="359"/>
      <c r="R153" s="359"/>
      <c r="S153" s="359"/>
      <c r="T153" s="359"/>
      <c r="U153" s="359"/>
      <c r="V153" s="359"/>
      <c r="W153" s="359"/>
      <c r="X153" s="374"/>
      <c r="Y153" s="419"/>
      <c r="Z153" s="420"/>
      <c r="AA153" s="421"/>
      <c r="AB153" s="290"/>
      <c r="AC153" s="385"/>
      <c r="AD153" s="386"/>
      <c r="AE153" s="425"/>
      <c r="AF153" s="425"/>
      <c r="AG153" s="425"/>
      <c r="AH153" s="425"/>
      <c r="AI153" s="425"/>
      <c r="AJ153" s="425"/>
      <c r="AK153" s="425"/>
      <c r="AL153" s="425"/>
      <c r="AM153" s="425"/>
      <c r="AN153" s="425"/>
      <c r="AO153" s="425"/>
      <c r="AP153" s="425"/>
      <c r="AQ153" s="415"/>
      <c r="AR153" s="358"/>
      <c r="AS153" s="356" t="s">
        <v>171</v>
      </c>
      <c r="AT153" s="357"/>
      <c r="AU153" s="358"/>
      <c r="AV153" s="358"/>
      <c r="AW153" s="359" t="s">
        <v>162</v>
      </c>
      <c r="AX153" s="360"/>
      <c r="AY153">
        <f t="shared" si="6"/>
        <v>0</v>
      </c>
      <c r="AZ153" s="10"/>
      <c r="BA153" s="10"/>
      <c r="BB153" s="10"/>
      <c r="BC153" s="10"/>
      <c r="BD153" s="10"/>
      <c r="BE153" s="10"/>
      <c r="BF153" s="10"/>
      <c r="BG153" s="10"/>
      <c r="BH153" s="10"/>
    </row>
    <row r="154" spans="1:60" ht="23.25" hidden="1" customHeight="1" x14ac:dyDescent="0.15">
      <c r="A154" s="436"/>
      <c r="B154" s="438"/>
      <c r="C154" s="248"/>
      <c r="D154" s="248"/>
      <c r="E154" s="248"/>
      <c r="F154" s="249"/>
      <c r="G154" s="457"/>
      <c r="H154" s="396"/>
      <c r="I154" s="396"/>
      <c r="J154" s="396"/>
      <c r="K154" s="396"/>
      <c r="L154" s="396"/>
      <c r="M154" s="396"/>
      <c r="N154" s="396"/>
      <c r="O154" s="397"/>
      <c r="P154" s="396"/>
      <c r="Q154" s="460"/>
      <c r="R154" s="460"/>
      <c r="S154" s="460"/>
      <c r="T154" s="460"/>
      <c r="U154" s="460"/>
      <c r="V154" s="460"/>
      <c r="W154" s="460"/>
      <c r="X154" s="461"/>
      <c r="Y154" s="466" t="s">
        <v>53</v>
      </c>
      <c r="Z154" s="467"/>
      <c r="AA154" s="468"/>
      <c r="AB154" s="404"/>
      <c r="AC154" s="404"/>
      <c r="AD154" s="404"/>
      <c r="AE154" s="325"/>
      <c r="AF154" s="326"/>
      <c r="AG154" s="326"/>
      <c r="AH154" s="326"/>
      <c r="AI154" s="325"/>
      <c r="AJ154" s="326"/>
      <c r="AK154" s="326"/>
      <c r="AL154" s="326"/>
      <c r="AM154" s="325"/>
      <c r="AN154" s="326"/>
      <c r="AO154" s="326"/>
      <c r="AP154" s="326"/>
      <c r="AQ154" s="405"/>
      <c r="AR154" s="406"/>
      <c r="AS154" s="406"/>
      <c r="AT154" s="407"/>
      <c r="AU154" s="326"/>
      <c r="AV154" s="326"/>
      <c r="AW154" s="326"/>
      <c r="AX154" s="327"/>
      <c r="AY154">
        <f t="shared" si="6"/>
        <v>0</v>
      </c>
    </row>
    <row r="155" spans="1:60" ht="23.25" hidden="1" customHeight="1" x14ac:dyDescent="0.15">
      <c r="A155" s="436"/>
      <c r="B155" s="438"/>
      <c r="C155" s="248"/>
      <c r="D155" s="248"/>
      <c r="E155" s="248"/>
      <c r="F155" s="249"/>
      <c r="G155" s="458"/>
      <c r="H155" s="398"/>
      <c r="I155" s="398"/>
      <c r="J155" s="398"/>
      <c r="K155" s="398"/>
      <c r="L155" s="398"/>
      <c r="M155" s="398"/>
      <c r="N155" s="398"/>
      <c r="O155" s="399"/>
      <c r="P155" s="462"/>
      <c r="Q155" s="462"/>
      <c r="R155" s="462"/>
      <c r="S155" s="462"/>
      <c r="T155" s="462"/>
      <c r="U155" s="462"/>
      <c r="V155" s="462"/>
      <c r="W155" s="462"/>
      <c r="X155" s="463"/>
      <c r="Y155" s="454" t="s">
        <v>47</v>
      </c>
      <c r="Z155" s="455"/>
      <c r="AA155" s="456"/>
      <c r="AB155" s="409"/>
      <c r="AC155" s="409"/>
      <c r="AD155" s="409"/>
      <c r="AE155" s="325"/>
      <c r="AF155" s="326"/>
      <c r="AG155" s="326"/>
      <c r="AH155" s="326"/>
      <c r="AI155" s="325"/>
      <c r="AJ155" s="326"/>
      <c r="AK155" s="326"/>
      <c r="AL155" s="326"/>
      <c r="AM155" s="325"/>
      <c r="AN155" s="326"/>
      <c r="AO155" s="326"/>
      <c r="AP155" s="326"/>
      <c r="AQ155" s="405"/>
      <c r="AR155" s="406"/>
      <c r="AS155" s="406"/>
      <c r="AT155" s="407"/>
      <c r="AU155" s="326"/>
      <c r="AV155" s="326"/>
      <c r="AW155" s="326"/>
      <c r="AX155" s="327"/>
      <c r="AY155">
        <f t="shared" si="6"/>
        <v>0</v>
      </c>
      <c r="AZ155" s="10"/>
      <c r="BA155" s="10"/>
      <c r="BB155" s="10"/>
      <c r="BC155" s="10"/>
    </row>
    <row r="156" spans="1:60" ht="23.25" hidden="1" customHeight="1" x14ac:dyDescent="0.15">
      <c r="A156" s="436"/>
      <c r="B156" s="438"/>
      <c r="C156" s="248"/>
      <c r="D156" s="248"/>
      <c r="E156" s="248"/>
      <c r="F156" s="249"/>
      <c r="G156" s="459"/>
      <c r="H156" s="400"/>
      <c r="I156" s="400"/>
      <c r="J156" s="400"/>
      <c r="K156" s="400"/>
      <c r="L156" s="400"/>
      <c r="M156" s="400"/>
      <c r="N156" s="400"/>
      <c r="O156" s="401"/>
      <c r="P156" s="464"/>
      <c r="Q156" s="464"/>
      <c r="R156" s="464"/>
      <c r="S156" s="464"/>
      <c r="T156" s="464"/>
      <c r="U156" s="464"/>
      <c r="V156" s="464"/>
      <c r="W156" s="464"/>
      <c r="X156" s="465"/>
      <c r="Y156" s="454" t="s">
        <v>13</v>
      </c>
      <c r="Z156" s="455"/>
      <c r="AA156" s="456"/>
      <c r="AB156" s="469" t="s">
        <v>14</v>
      </c>
      <c r="AC156" s="469"/>
      <c r="AD156" s="469"/>
      <c r="AE156" s="470"/>
      <c r="AF156" s="471"/>
      <c r="AG156" s="471"/>
      <c r="AH156" s="471"/>
      <c r="AI156" s="470"/>
      <c r="AJ156" s="471"/>
      <c r="AK156" s="471"/>
      <c r="AL156" s="471"/>
      <c r="AM156" s="470"/>
      <c r="AN156" s="471"/>
      <c r="AO156" s="471"/>
      <c r="AP156" s="471"/>
      <c r="AQ156" s="405"/>
      <c r="AR156" s="406"/>
      <c r="AS156" s="406"/>
      <c r="AT156" s="407"/>
      <c r="AU156" s="326"/>
      <c r="AV156" s="326"/>
      <c r="AW156" s="326"/>
      <c r="AX156" s="327"/>
      <c r="AY156">
        <f t="shared" si="6"/>
        <v>0</v>
      </c>
      <c r="AZ156" s="10"/>
      <c r="BA156" s="10"/>
      <c r="BB156" s="10"/>
      <c r="BC156" s="10"/>
      <c r="BD156" s="10"/>
      <c r="BE156" s="10"/>
      <c r="BF156" s="10"/>
      <c r="BG156" s="10"/>
      <c r="BH156" s="10"/>
    </row>
    <row r="157" spans="1:60" ht="18.75" hidden="1" customHeight="1" x14ac:dyDescent="0.15">
      <c r="A157" s="436"/>
      <c r="B157" s="452" t="s">
        <v>134</v>
      </c>
      <c r="C157" s="427"/>
      <c r="D157" s="427"/>
      <c r="E157" s="427"/>
      <c r="F157" s="428"/>
      <c r="G157" s="453" t="s">
        <v>52</v>
      </c>
      <c r="H157" s="417"/>
      <c r="I157" s="417"/>
      <c r="J157" s="417"/>
      <c r="K157" s="417"/>
      <c r="L157" s="417"/>
      <c r="M157" s="417"/>
      <c r="N157" s="417"/>
      <c r="O157" s="418"/>
      <c r="P157" s="416" t="s">
        <v>54</v>
      </c>
      <c r="Q157" s="417"/>
      <c r="R157" s="417"/>
      <c r="S157" s="417"/>
      <c r="T157" s="417"/>
      <c r="U157" s="417"/>
      <c r="V157" s="417"/>
      <c r="W157" s="417"/>
      <c r="X157" s="418"/>
      <c r="Y157" s="419"/>
      <c r="Z157" s="420"/>
      <c r="AA157" s="421"/>
      <c r="AB157" s="422" t="s">
        <v>11</v>
      </c>
      <c r="AC157" s="423"/>
      <c r="AD157" s="424"/>
      <c r="AE157" s="425" t="s">
        <v>411</v>
      </c>
      <c r="AF157" s="425"/>
      <c r="AG157" s="425"/>
      <c r="AH157" s="425"/>
      <c r="AI157" s="425" t="s">
        <v>563</v>
      </c>
      <c r="AJ157" s="425"/>
      <c r="AK157" s="425"/>
      <c r="AL157" s="425"/>
      <c r="AM157" s="425" t="s">
        <v>379</v>
      </c>
      <c r="AN157" s="425"/>
      <c r="AO157" s="425"/>
      <c r="AP157" s="425"/>
      <c r="AQ157" s="410" t="s">
        <v>170</v>
      </c>
      <c r="AR157" s="411"/>
      <c r="AS157" s="411"/>
      <c r="AT157" s="412"/>
      <c r="AU157" s="413" t="s">
        <v>124</v>
      </c>
      <c r="AV157" s="413"/>
      <c r="AW157" s="413"/>
      <c r="AX157" s="414"/>
      <c r="AY157">
        <f>COUNTA($G$159)</f>
        <v>0</v>
      </c>
      <c r="AZ157" s="10"/>
      <c r="BA157" s="10"/>
      <c r="BB157" s="10"/>
      <c r="BC157" s="10"/>
    </row>
    <row r="158" spans="1:60" ht="18.75" hidden="1" customHeight="1" x14ac:dyDescent="0.15">
      <c r="A158" s="436"/>
      <c r="B158" s="438"/>
      <c r="C158" s="248"/>
      <c r="D158" s="248"/>
      <c r="E158" s="248"/>
      <c r="F158" s="249"/>
      <c r="G158" s="373"/>
      <c r="H158" s="359"/>
      <c r="I158" s="359"/>
      <c r="J158" s="359"/>
      <c r="K158" s="359"/>
      <c r="L158" s="359"/>
      <c r="M158" s="359"/>
      <c r="N158" s="359"/>
      <c r="O158" s="374"/>
      <c r="P158" s="376"/>
      <c r="Q158" s="359"/>
      <c r="R158" s="359"/>
      <c r="S158" s="359"/>
      <c r="T158" s="359"/>
      <c r="U158" s="359"/>
      <c r="V158" s="359"/>
      <c r="W158" s="359"/>
      <c r="X158" s="374"/>
      <c r="Y158" s="419"/>
      <c r="Z158" s="420"/>
      <c r="AA158" s="421"/>
      <c r="AB158" s="290"/>
      <c r="AC158" s="385"/>
      <c r="AD158" s="386"/>
      <c r="AE158" s="425"/>
      <c r="AF158" s="425"/>
      <c r="AG158" s="425"/>
      <c r="AH158" s="425"/>
      <c r="AI158" s="425"/>
      <c r="AJ158" s="425"/>
      <c r="AK158" s="425"/>
      <c r="AL158" s="425"/>
      <c r="AM158" s="425"/>
      <c r="AN158" s="425"/>
      <c r="AO158" s="425"/>
      <c r="AP158" s="425"/>
      <c r="AQ158" s="415"/>
      <c r="AR158" s="358"/>
      <c r="AS158" s="356" t="s">
        <v>171</v>
      </c>
      <c r="AT158" s="357"/>
      <c r="AU158" s="358"/>
      <c r="AV158" s="358"/>
      <c r="AW158" s="359" t="s">
        <v>162</v>
      </c>
      <c r="AX158" s="360"/>
      <c r="AY158">
        <f>$AY$157</f>
        <v>0</v>
      </c>
      <c r="AZ158" s="10"/>
      <c r="BA158" s="10"/>
      <c r="BB158" s="10"/>
      <c r="BC158" s="10"/>
      <c r="BD158" s="10"/>
      <c r="BE158" s="10"/>
      <c r="BF158" s="10"/>
      <c r="BG158" s="10"/>
      <c r="BH158" s="10"/>
    </row>
    <row r="159" spans="1:60" ht="23.25" hidden="1" customHeight="1" x14ac:dyDescent="0.15">
      <c r="A159" s="436"/>
      <c r="B159" s="438"/>
      <c r="C159" s="248"/>
      <c r="D159" s="248"/>
      <c r="E159" s="248"/>
      <c r="F159" s="249"/>
      <c r="G159" s="457"/>
      <c r="H159" s="396"/>
      <c r="I159" s="396"/>
      <c r="J159" s="396"/>
      <c r="K159" s="396"/>
      <c r="L159" s="396"/>
      <c r="M159" s="396"/>
      <c r="N159" s="396"/>
      <c r="O159" s="397"/>
      <c r="P159" s="396"/>
      <c r="Q159" s="460"/>
      <c r="R159" s="460"/>
      <c r="S159" s="460"/>
      <c r="T159" s="460"/>
      <c r="U159" s="460"/>
      <c r="V159" s="460"/>
      <c r="W159" s="460"/>
      <c r="X159" s="461"/>
      <c r="Y159" s="466" t="s">
        <v>53</v>
      </c>
      <c r="Z159" s="467"/>
      <c r="AA159" s="468"/>
      <c r="AB159" s="404"/>
      <c r="AC159" s="404"/>
      <c r="AD159" s="404"/>
      <c r="AE159" s="325"/>
      <c r="AF159" s="326"/>
      <c r="AG159" s="326"/>
      <c r="AH159" s="326"/>
      <c r="AI159" s="325"/>
      <c r="AJ159" s="326"/>
      <c r="AK159" s="326"/>
      <c r="AL159" s="326"/>
      <c r="AM159" s="325"/>
      <c r="AN159" s="326"/>
      <c r="AO159" s="326"/>
      <c r="AP159" s="326"/>
      <c r="AQ159" s="405"/>
      <c r="AR159" s="406"/>
      <c r="AS159" s="406"/>
      <c r="AT159" s="407"/>
      <c r="AU159" s="326"/>
      <c r="AV159" s="326"/>
      <c r="AW159" s="326"/>
      <c r="AX159" s="327"/>
      <c r="AY159">
        <f>$AY$157</f>
        <v>0</v>
      </c>
    </row>
    <row r="160" spans="1:60" ht="23.25" hidden="1" customHeight="1" x14ac:dyDescent="0.15">
      <c r="A160" s="436"/>
      <c r="B160" s="438"/>
      <c r="C160" s="248"/>
      <c r="D160" s="248"/>
      <c r="E160" s="248"/>
      <c r="F160" s="249"/>
      <c r="G160" s="458"/>
      <c r="H160" s="398"/>
      <c r="I160" s="398"/>
      <c r="J160" s="398"/>
      <c r="K160" s="398"/>
      <c r="L160" s="398"/>
      <c r="M160" s="398"/>
      <c r="N160" s="398"/>
      <c r="O160" s="399"/>
      <c r="P160" s="462"/>
      <c r="Q160" s="462"/>
      <c r="R160" s="462"/>
      <c r="S160" s="462"/>
      <c r="T160" s="462"/>
      <c r="U160" s="462"/>
      <c r="V160" s="462"/>
      <c r="W160" s="462"/>
      <c r="X160" s="463"/>
      <c r="Y160" s="454" t="s">
        <v>47</v>
      </c>
      <c r="Z160" s="455"/>
      <c r="AA160" s="456"/>
      <c r="AB160" s="409"/>
      <c r="AC160" s="409"/>
      <c r="AD160" s="409"/>
      <c r="AE160" s="325"/>
      <c r="AF160" s="326"/>
      <c r="AG160" s="326"/>
      <c r="AH160" s="326"/>
      <c r="AI160" s="325"/>
      <c r="AJ160" s="326"/>
      <c r="AK160" s="326"/>
      <c r="AL160" s="326"/>
      <c r="AM160" s="325"/>
      <c r="AN160" s="326"/>
      <c r="AO160" s="326"/>
      <c r="AP160" s="326"/>
      <c r="AQ160" s="405"/>
      <c r="AR160" s="406"/>
      <c r="AS160" s="406"/>
      <c r="AT160" s="407"/>
      <c r="AU160" s="326"/>
      <c r="AV160" s="326"/>
      <c r="AW160" s="326"/>
      <c r="AX160" s="327"/>
      <c r="AY160">
        <f>$AY$157</f>
        <v>0</v>
      </c>
      <c r="AZ160" s="10"/>
      <c r="BA160" s="10"/>
      <c r="BB160" s="10"/>
      <c r="BC160" s="10"/>
    </row>
    <row r="161" spans="1:60" ht="23.25" hidden="1" customHeight="1" x14ac:dyDescent="0.15">
      <c r="A161" s="436"/>
      <c r="B161" s="439"/>
      <c r="C161" s="251"/>
      <c r="D161" s="251"/>
      <c r="E161" s="251"/>
      <c r="F161" s="252"/>
      <c r="G161" s="459"/>
      <c r="H161" s="400"/>
      <c r="I161" s="400"/>
      <c r="J161" s="400"/>
      <c r="K161" s="400"/>
      <c r="L161" s="400"/>
      <c r="M161" s="400"/>
      <c r="N161" s="400"/>
      <c r="O161" s="401"/>
      <c r="P161" s="464"/>
      <c r="Q161" s="464"/>
      <c r="R161" s="464"/>
      <c r="S161" s="464"/>
      <c r="T161" s="464"/>
      <c r="U161" s="464"/>
      <c r="V161" s="464"/>
      <c r="W161" s="464"/>
      <c r="X161" s="465"/>
      <c r="Y161" s="454" t="s">
        <v>13</v>
      </c>
      <c r="Z161" s="455"/>
      <c r="AA161" s="456"/>
      <c r="AB161" s="469" t="s">
        <v>14</v>
      </c>
      <c r="AC161" s="469"/>
      <c r="AD161" s="469"/>
      <c r="AE161" s="470"/>
      <c r="AF161" s="471"/>
      <c r="AG161" s="471"/>
      <c r="AH161" s="471"/>
      <c r="AI161" s="470"/>
      <c r="AJ161" s="471"/>
      <c r="AK161" s="471"/>
      <c r="AL161" s="471"/>
      <c r="AM161" s="470"/>
      <c r="AN161" s="471"/>
      <c r="AO161" s="471"/>
      <c r="AP161" s="471"/>
      <c r="AQ161" s="405"/>
      <c r="AR161" s="406"/>
      <c r="AS161" s="406"/>
      <c r="AT161" s="407"/>
      <c r="AU161" s="326"/>
      <c r="AV161" s="326"/>
      <c r="AW161" s="326"/>
      <c r="AX161" s="327"/>
      <c r="AY161">
        <f>$AY$157</f>
        <v>0</v>
      </c>
      <c r="AZ161" s="10"/>
      <c r="BA161" s="10"/>
      <c r="BB161" s="10"/>
      <c r="BC161" s="10"/>
      <c r="BD161" s="10"/>
      <c r="BE161" s="10"/>
      <c r="BF161" s="10"/>
      <c r="BG161" s="10"/>
      <c r="BH161" s="10"/>
    </row>
    <row r="162" spans="1:60" ht="18.75" hidden="1" customHeight="1" x14ac:dyDescent="0.15">
      <c r="A162" s="436"/>
      <c r="B162" s="452" t="s">
        <v>134</v>
      </c>
      <c r="C162" s="427"/>
      <c r="D162" s="427"/>
      <c r="E162" s="427"/>
      <c r="F162" s="428"/>
      <c r="G162" s="453" t="s">
        <v>52</v>
      </c>
      <c r="H162" s="417"/>
      <c r="I162" s="417"/>
      <c r="J162" s="417"/>
      <c r="K162" s="417"/>
      <c r="L162" s="417"/>
      <c r="M162" s="417"/>
      <c r="N162" s="417"/>
      <c r="O162" s="418"/>
      <c r="P162" s="416" t="s">
        <v>54</v>
      </c>
      <c r="Q162" s="417"/>
      <c r="R162" s="417"/>
      <c r="S162" s="417"/>
      <c r="T162" s="417"/>
      <c r="U162" s="417"/>
      <c r="V162" s="417"/>
      <c r="W162" s="417"/>
      <c r="X162" s="418"/>
      <c r="Y162" s="419"/>
      <c r="Z162" s="420"/>
      <c r="AA162" s="421"/>
      <c r="AB162" s="422" t="s">
        <v>11</v>
      </c>
      <c r="AC162" s="423"/>
      <c r="AD162" s="424"/>
      <c r="AE162" s="425" t="s">
        <v>411</v>
      </c>
      <c r="AF162" s="425"/>
      <c r="AG162" s="425"/>
      <c r="AH162" s="425"/>
      <c r="AI162" s="425" t="s">
        <v>563</v>
      </c>
      <c r="AJ162" s="425"/>
      <c r="AK162" s="425"/>
      <c r="AL162" s="425"/>
      <c r="AM162" s="425" t="s">
        <v>379</v>
      </c>
      <c r="AN162" s="425"/>
      <c r="AO162" s="425"/>
      <c r="AP162" s="425"/>
      <c r="AQ162" s="410" t="s">
        <v>170</v>
      </c>
      <c r="AR162" s="411"/>
      <c r="AS162" s="411"/>
      <c r="AT162" s="412"/>
      <c r="AU162" s="413" t="s">
        <v>124</v>
      </c>
      <c r="AV162" s="413"/>
      <c r="AW162" s="413"/>
      <c r="AX162" s="414"/>
      <c r="AY162">
        <f>COUNTA($G$164)</f>
        <v>0</v>
      </c>
      <c r="AZ162" s="10"/>
      <c r="BA162" s="10"/>
      <c r="BB162" s="10"/>
      <c r="BC162" s="10"/>
    </row>
    <row r="163" spans="1:60" ht="18.75" hidden="1" customHeight="1" x14ac:dyDescent="0.15">
      <c r="A163" s="436"/>
      <c r="B163" s="438"/>
      <c r="C163" s="248"/>
      <c r="D163" s="248"/>
      <c r="E163" s="248"/>
      <c r="F163" s="249"/>
      <c r="G163" s="373"/>
      <c r="H163" s="359"/>
      <c r="I163" s="359"/>
      <c r="J163" s="359"/>
      <c r="K163" s="359"/>
      <c r="L163" s="359"/>
      <c r="M163" s="359"/>
      <c r="N163" s="359"/>
      <c r="O163" s="374"/>
      <c r="P163" s="376"/>
      <c r="Q163" s="359"/>
      <c r="R163" s="359"/>
      <c r="S163" s="359"/>
      <c r="T163" s="359"/>
      <c r="U163" s="359"/>
      <c r="V163" s="359"/>
      <c r="W163" s="359"/>
      <c r="X163" s="374"/>
      <c r="Y163" s="419"/>
      <c r="Z163" s="420"/>
      <c r="AA163" s="421"/>
      <c r="AB163" s="290"/>
      <c r="AC163" s="385"/>
      <c r="AD163" s="386"/>
      <c r="AE163" s="425"/>
      <c r="AF163" s="425"/>
      <c r="AG163" s="425"/>
      <c r="AH163" s="425"/>
      <c r="AI163" s="425"/>
      <c r="AJ163" s="425"/>
      <c r="AK163" s="425"/>
      <c r="AL163" s="425"/>
      <c r="AM163" s="425"/>
      <c r="AN163" s="425"/>
      <c r="AO163" s="425"/>
      <c r="AP163" s="425"/>
      <c r="AQ163" s="415"/>
      <c r="AR163" s="358"/>
      <c r="AS163" s="356" t="s">
        <v>171</v>
      </c>
      <c r="AT163" s="357"/>
      <c r="AU163" s="358"/>
      <c r="AV163" s="358"/>
      <c r="AW163" s="359" t="s">
        <v>162</v>
      </c>
      <c r="AX163" s="360"/>
      <c r="AY163">
        <f>$AY$162</f>
        <v>0</v>
      </c>
      <c r="AZ163" s="10"/>
      <c r="BA163" s="10"/>
      <c r="BB163" s="10"/>
      <c r="BC163" s="10"/>
      <c r="BD163" s="10"/>
      <c r="BE163" s="10"/>
      <c r="BF163" s="10"/>
      <c r="BG163" s="10"/>
      <c r="BH163" s="10"/>
    </row>
    <row r="164" spans="1:60" ht="23.25" hidden="1" customHeight="1" x14ac:dyDescent="0.15">
      <c r="A164" s="436"/>
      <c r="B164" s="438"/>
      <c r="C164" s="248"/>
      <c r="D164" s="248"/>
      <c r="E164" s="248"/>
      <c r="F164" s="249"/>
      <c r="G164" s="457"/>
      <c r="H164" s="396"/>
      <c r="I164" s="396"/>
      <c r="J164" s="396"/>
      <c r="K164" s="396"/>
      <c r="L164" s="396"/>
      <c r="M164" s="396"/>
      <c r="N164" s="396"/>
      <c r="O164" s="397"/>
      <c r="P164" s="396"/>
      <c r="Q164" s="460"/>
      <c r="R164" s="460"/>
      <c r="S164" s="460"/>
      <c r="T164" s="460"/>
      <c r="U164" s="460"/>
      <c r="V164" s="460"/>
      <c r="W164" s="460"/>
      <c r="X164" s="461"/>
      <c r="Y164" s="466" t="s">
        <v>53</v>
      </c>
      <c r="Z164" s="467"/>
      <c r="AA164" s="468"/>
      <c r="AB164" s="404"/>
      <c r="AC164" s="404"/>
      <c r="AD164" s="404"/>
      <c r="AE164" s="325"/>
      <c r="AF164" s="326"/>
      <c r="AG164" s="326"/>
      <c r="AH164" s="326"/>
      <c r="AI164" s="325"/>
      <c r="AJ164" s="326"/>
      <c r="AK164" s="326"/>
      <c r="AL164" s="326"/>
      <c r="AM164" s="325"/>
      <c r="AN164" s="326"/>
      <c r="AO164" s="326"/>
      <c r="AP164" s="326"/>
      <c r="AQ164" s="405"/>
      <c r="AR164" s="406"/>
      <c r="AS164" s="406"/>
      <c r="AT164" s="407"/>
      <c r="AU164" s="326"/>
      <c r="AV164" s="326"/>
      <c r="AW164" s="326"/>
      <c r="AX164" s="327"/>
      <c r="AY164">
        <f>$AY$162</f>
        <v>0</v>
      </c>
    </row>
    <row r="165" spans="1:60" ht="23.25" hidden="1" customHeight="1" x14ac:dyDescent="0.15">
      <c r="A165" s="436"/>
      <c r="B165" s="438"/>
      <c r="C165" s="248"/>
      <c r="D165" s="248"/>
      <c r="E165" s="248"/>
      <c r="F165" s="249"/>
      <c r="G165" s="458"/>
      <c r="H165" s="398"/>
      <c r="I165" s="398"/>
      <c r="J165" s="398"/>
      <c r="K165" s="398"/>
      <c r="L165" s="398"/>
      <c r="M165" s="398"/>
      <c r="N165" s="398"/>
      <c r="O165" s="399"/>
      <c r="P165" s="462"/>
      <c r="Q165" s="462"/>
      <c r="R165" s="462"/>
      <c r="S165" s="462"/>
      <c r="T165" s="462"/>
      <c r="U165" s="462"/>
      <c r="V165" s="462"/>
      <c r="W165" s="462"/>
      <c r="X165" s="463"/>
      <c r="Y165" s="454" t="s">
        <v>47</v>
      </c>
      <c r="Z165" s="455"/>
      <c r="AA165" s="456"/>
      <c r="AB165" s="409"/>
      <c r="AC165" s="409"/>
      <c r="AD165" s="409"/>
      <c r="AE165" s="325"/>
      <c r="AF165" s="326"/>
      <c r="AG165" s="326"/>
      <c r="AH165" s="326"/>
      <c r="AI165" s="325"/>
      <c r="AJ165" s="326"/>
      <c r="AK165" s="326"/>
      <c r="AL165" s="326"/>
      <c r="AM165" s="325"/>
      <c r="AN165" s="326"/>
      <c r="AO165" s="326"/>
      <c r="AP165" s="326"/>
      <c r="AQ165" s="405"/>
      <c r="AR165" s="406"/>
      <c r="AS165" s="406"/>
      <c r="AT165" s="407"/>
      <c r="AU165" s="326"/>
      <c r="AV165" s="326"/>
      <c r="AW165" s="326"/>
      <c r="AX165" s="327"/>
      <c r="AY165">
        <f>$AY$162</f>
        <v>0</v>
      </c>
      <c r="AZ165" s="10"/>
      <c r="BA165" s="10"/>
      <c r="BB165" s="10"/>
      <c r="BC165" s="10"/>
    </row>
    <row r="166" spans="1:60" ht="23.25" hidden="1" customHeight="1" thickBot="1" x14ac:dyDescent="0.2">
      <c r="A166" s="437"/>
      <c r="B166" s="472"/>
      <c r="C166" s="473"/>
      <c r="D166" s="473"/>
      <c r="E166" s="473"/>
      <c r="F166" s="474"/>
      <c r="G166" s="499"/>
      <c r="H166" s="500"/>
      <c r="I166" s="500"/>
      <c r="J166" s="500"/>
      <c r="K166" s="500"/>
      <c r="L166" s="500"/>
      <c r="M166" s="500"/>
      <c r="N166" s="500"/>
      <c r="O166" s="501"/>
      <c r="P166" s="502"/>
      <c r="Q166" s="502"/>
      <c r="R166" s="502"/>
      <c r="S166" s="502"/>
      <c r="T166" s="502"/>
      <c r="U166" s="502"/>
      <c r="V166" s="502"/>
      <c r="W166" s="502"/>
      <c r="X166" s="503"/>
      <c r="Y166" s="504" t="s">
        <v>13</v>
      </c>
      <c r="Z166" s="505"/>
      <c r="AA166" s="506"/>
      <c r="AB166" s="507" t="s">
        <v>14</v>
      </c>
      <c r="AC166" s="507"/>
      <c r="AD166" s="507"/>
      <c r="AE166" s="493"/>
      <c r="AF166" s="494"/>
      <c r="AG166" s="494"/>
      <c r="AH166" s="494"/>
      <c r="AI166" s="493"/>
      <c r="AJ166" s="494"/>
      <c r="AK166" s="494"/>
      <c r="AL166" s="494"/>
      <c r="AM166" s="493"/>
      <c r="AN166" s="494"/>
      <c r="AO166" s="494"/>
      <c r="AP166" s="494"/>
      <c r="AQ166" s="495"/>
      <c r="AR166" s="496"/>
      <c r="AS166" s="496"/>
      <c r="AT166" s="497"/>
      <c r="AU166" s="494"/>
      <c r="AV166" s="494"/>
      <c r="AW166" s="494"/>
      <c r="AX166" s="498"/>
      <c r="AY166">
        <f>$AY$162</f>
        <v>0</v>
      </c>
      <c r="AZ166" s="10"/>
      <c r="BA166" s="10"/>
      <c r="BB166" s="10"/>
      <c r="BC166" s="10"/>
      <c r="BD166" s="10"/>
      <c r="BE166" s="10"/>
      <c r="BF166" s="10"/>
      <c r="BG166" s="10"/>
      <c r="BH166" s="10"/>
    </row>
    <row r="167" spans="1:60" ht="47.25" hidden="1" customHeight="1" x14ac:dyDescent="0.15">
      <c r="A167" s="485" t="s">
        <v>574</v>
      </c>
      <c r="B167" s="486"/>
      <c r="C167" s="486"/>
      <c r="D167" s="486"/>
      <c r="E167" s="486"/>
      <c r="F167" s="487"/>
      <c r="G167" s="244"/>
      <c r="H167" s="245"/>
      <c r="I167" s="245"/>
      <c r="J167" s="245"/>
      <c r="K167" s="245"/>
      <c r="L167" s="245"/>
      <c r="M167" s="245"/>
      <c r="N167" s="245"/>
      <c r="O167" s="245"/>
      <c r="P167" s="245"/>
      <c r="Q167" s="245"/>
      <c r="R167" s="245"/>
      <c r="S167" s="245"/>
      <c r="T167" s="245"/>
      <c r="U167" s="245"/>
      <c r="V167" s="245"/>
      <c r="W167" s="245"/>
      <c r="X167" s="245"/>
      <c r="Y167" s="245"/>
      <c r="Z167" s="245"/>
      <c r="AA167" s="245"/>
      <c r="AB167" s="245"/>
      <c r="AC167" s="245"/>
      <c r="AD167" s="245"/>
      <c r="AE167" s="245"/>
      <c r="AF167" s="245"/>
      <c r="AG167" s="245"/>
      <c r="AH167" s="245"/>
      <c r="AI167" s="245"/>
      <c r="AJ167" s="245"/>
      <c r="AK167" s="245"/>
      <c r="AL167" s="245"/>
      <c r="AM167" s="245"/>
      <c r="AN167" s="245"/>
      <c r="AO167" s="245"/>
      <c r="AP167" s="245"/>
      <c r="AQ167" s="245"/>
      <c r="AR167" s="245"/>
      <c r="AS167" s="245"/>
      <c r="AT167" s="245"/>
      <c r="AU167" s="245"/>
      <c r="AV167" s="245"/>
      <c r="AW167" s="245"/>
      <c r="AX167" s="246"/>
      <c r="AY167">
        <f>COUNTA($G$167)</f>
        <v>0</v>
      </c>
    </row>
    <row r="168" spans="1:60" ht="31.5" hidden="1" customHeight="1" x14ac:dyDescent="0.15">
      <c r="A168" s="247" t="s">
        <v>575</v>
      </c>
      <c r="B168" s="248"/>
      <c r="C168" s="248"/>
      <c r="D168" s="248"/>
      <c r="E168" s="248"/>
      <c r="F168" s="249"/>
      <c r="G168" s="253" t="s">
        <v>567</v>
      </c>
      <c r="H168" s="254"/>
      <c r="I168" s="254"/>
      <c r="J168" s="254"/>
      <c r="K168" s="254"/>
      <c r="L168" s="254"/>
      <c r="M168" s="254"/>
      <c r="N168" s="254"/>
      <c r="O168" s="254"/>
      <c r="P168" s="255" t="s">
        <v>566</v>
      </c>
      <c r="Q168" s="254"/>
      <c r="R168" s="254"/>
      <c r="S168" s="254"/>
      <c r="T168" s="254"/>
      <c r="U168" s="254"/>
      <c r="V168" s="254"/>
      <c r="W168" s="254"/>
      <c r="X168" s="256"/>
      <c r="Y168" s="257"/>
      <c r="Z168" s="258"/>
      <c r="AA168" s="259"/>
      <c r="AB168" s="260" t="s">
        <v>11</v>
      </c>
      <c r="AC168" s="260"/>
      <c r="AD168" s="260"/>
      <c r="AE168" s="425" t="s">
        <v>411</v>
      </c>
      <c r="AF168" s="425"/>
      <c r="AG168" s="425"/>
      <c r="AH168" s="425"/>
      <c r="AI168" s="425" t="s">
        <v>563</v>
      </c>
      <c r="AJ168" s="425"/>
      <c r="AK168" s="425"/>
      <c r="AL168" s="425"/>
      <c r="AM168" s="425" t="s">
        <v>379</v>
      </c>
      <c r="AN168" s="425"/>
      <c r="AO168" s="425"/>
      <c r="AP168" s="425"/>
      <c r="AQ168" s="293" t="s">
        <v>410</v>
      </c>
      <c r="AR168" s="294"/>
      <c r="AS168" s="294"/>
      <c r="AT168" s="295"/>
      <c r="AU168" s="293" t="s">
        <v>584</v>
      </c>
      <c r="AV168" s="294"/>
      <c r="AW168" s="294"/>
      <c r="AX168" s="296"/>
      <c r="AY168">
        <f>COUNTA($G$169)</f>
        <v>0</v>
      </c>
    </row>
    <row r="169" spans="1:60" ht="23.25" hidden="1" customHeight="1" x14ac:dyDescent="0.15">
      <c r="A169" s="247"/>
      <c r="B169" s="248"/>
      <c r="C169" s="248"/>
      <c r="D169" s="248"/>
      <c r="E169" s="248"/>
      <c r="F169" s="249"/>
      <c r="G169" s="297"/>
      <c r="H169" s="298"/>
      <c r="I169" s="298"/>
      <c r="J169" s="298"/>
      <c r="K169" s="298"/>
      <c r="L169" s="298"/>
      <c r="M169" s="298"/>
      <c r="N169" s="298"/>
      <c r="O169" s="298"/>
      <c r="P169" s="301"/>
      <c r="Q169" s="302"/>
      <c r="R169" s="302"/>
      <c r="S169" s="302"/>
      <c r="T169" s="302"/>
      <c r="U169" s="302"/>
      <c r="V169" s="302"/>
      <c r="W169" s="302"/>
      <c r="X169" s="303"/>
      <c r="Y169" s="307" t="s">
        <v>48</v>
      </c>
      <c r="Z169" s="308"/>
      <c r="AA169" s="309"/>
      <c r="AB169" s="289"/>
      <c r="AC169" s="289"/>
      <c r="AD169" s="289"/>
      <c r="AE169" s="282"/>
      <c r="AF169" s="282"/>
      <c r="AG169" s="282"/>
      <c r="AH169" s="282"/>
      <c r="AI169" s="282"/>
      <c r="AJ169" s="282"/>
      <c r="AK169" s="282"/>
      <c r="AL169" s="282"/>
      <c r="AM169" s="282"/>
      <c r="AN169" s="282"/>
      <c r="AO169" s="282"/>
      <c r="AP169" s="282"/>
      <c r="AQ169" s="282"/>
      <c r="AR169" s="282"/>
      <c r="AS169" s="282"/>
      <c r="AT169" s="282"/>
      <c r="AU169" s="283"/>
      <c r="AV169" s="284"/>
      <c r="AW169" s="284"/>
      <c r="AX169" s="285"/>
      <c r="AY169">
        <f>$AY$168</f>
        <v>0</v>
      </c>
    </row>
    <row r="170" spans="1:60" ht="23.25" hidden="1" customHeight="1" x14ac:dyDescent="0.15">
      <c r="A170" s="250"/>
      <c r="B170" s="251"/>
      <c r="C170" s="251"/>
      <c r="D170" s="251"/>
      <c r="E170" s="251"/>
      <c r="F170" s="252"/>
      <c r="G170" s="299"/>
      <c r="H170" s="300"/>
      <c r="I170" s="300"/>
      <c r="J170" s="300"/>
      <c r="K170" s="300"/>
      <c r="L170" s="300"/>
      <c r="M170" s="300"/>
      <c r="N170" s="300"/>
      <c r="O170" s="300"/>
      <c r="P170" s="304"/>
      <c r="Q170" s="305"/>
      <c r="R170" s="305"/>
      <c r="S170" s="305"/>
      <c r="T170" s="305"/>
      <c r="U170" s="305"/>
      <c r="V170" s="305"/>
      <c r="W170" s="305"/>
      <c r="X170" s="306"/>
      <c r="Y170" s="286" t="s">
        <v>49</v>
      </c>
      <c r="Z170" s="287"/>
      <c r="AA170" s="288"/>
      <c r="AB170" s="289"/>
      <c r="AC170" s="289"/>
      <c r="AD170" s="289"/>
      <c r="AE170" s="282"/>
      <c r="AF170" s="282"/>
      <c r="AG170" s="282"/>
      <c r="AH170" s="282"/>
      <c r="AI170" s="282"/>
      <c r="AJ170" s="282"/>
      <c r="AK170" s="282"/>
      <c r="AL170" s="282"/>
      <c r="AM170" s="282"/>
      <c r="AN170" s="282"/>
      <c r="AO170" s="282"/>
      <c r="AP170" s="282"/>
      <c r="AQ170" s="282"/>
      <c r="AR170" s="282"/>
      <c r="AS170" s="282"/>
      <c r="AT170" s="282"/>
      <c r="AU170" s="283"/>
      <c r="AV170" s="284"/>
      <c r="AW170" s="284"/>
      <c r="AX170" s="285"/>
      <c r="AY170">
        <f>$AY$168</f>
        <v>0</v>
      </c>
    </row>
    <row r="171" spans="1:60" ht="23.25" hidden="1" customHeight="1" x14ac:dyDescent="0.15">
      <c r="A171" s="426" t="s">
        <v>576</v>
      </c>
      <c r="B171" s="417"/>
      <c r="C171" s="417"/>
      <c r="D171" s="417"/>
      <c r="E171" s="417"/>
      <c r="F171" s="488"/>
      <c r="G171" s="136" t="s">
        <v>577</v>
      </c>
      <c r="H171" s="136"/>
      <c r="I171" s="136"/>
      <c r="J171" s="136"/>
      <c r="K171" s="136"/>
      <c r="L171" s="136"/>
      <c r="M171" s="136"/>
      <c r="N171" s="136"/>
      <c r="O171" s="136"/>
      <c r="P171" s="136"/>
      <c r="Q171" s="136"/>
      <c r="R171" s="136"/>
      <c r="S171" s="136"/>
      <c r="T171" s="136"/>
      <c r="U171" s="136"/>
      <c r="V171" s="136"/>
      <c r="W171" s="136"/>
      <c r="X171" s="137"/>
      <c r="Y171" s="336"/>
      <c r="Z171" s="337"/>
      <c r="AA171" s="338"/>
      <c r="AB171" s="135" t="s">
        <v>11</v>
      </c>
      <c r="AC171" s="136"/>
      <c r="AD171" s="137"/>
      <c r="AE171" s="425" t="s">
        <v>411</v>
      </c>
      <c r="AF171" s="425"/>
      <c r="AG171" s="425"/>
      <c r="AH171" s="425"/>
      <c r="AI171" s="425" t="s">
        <v>563</v>
      </c>
      <c r="AJ171" s="425"/>
      <c r="AK171" s="425"/>
      <c r="AL171" s="425"/>
      <c r="AM171" s="425" t="s">
        <v>379</v>
      </c>
      <c r="AN171" s="425"/>
      <c r="AO171" s="425"/>
      <c r="AP171" s="425"/>
      <c r="AQ171" s="339" t="s">
        <v>585</v>
      </c>
      <c r="AR171" s="340"/>
      <c r="AS171" s="340"/>
      <c r="AT171" s="340"/>
      <c r="AU171" s="340"/>
      <c r="AV171" s="340"/>
      <c r="AW171" s="340"/>
      <c r="AX171" s="341"/>
      <c r="AY171">
        <f>IF(SUBSTITUTE(SUBSTITUTE($G$172,"／",""),"　","")="",0,1)</f>
        <v>0</v>
      </c>
    </row>
    <row r="172" spans="1:60" ht="23.25" hidden="1" customHeight="1" x14ac:dyDescent="0.15">
      <c r="A172" s="489"/>
      <c r="B172" s="352"/>
      <c r="C172" s="352"/>
      <c r="D172" s="352"/>
      <c r="E172" s="352"/>
      <c r="F172" s="490"/>
      <c r="G172" s="342" t="s">
        <v>578</v>
      </c>
      <c r="H172" s="343"/>
      <c r="I172" s="343"/>
      <c r="J172" s="343"/>
      <c r="K172" s="343"/>
      <c r="L172" s="343"/>
      <c r="M172" s="343"/>
      <c r="N172" s="343"/>
      <c r="O172" s="343"/>
      <c r="P172" s="343"/>
      <c r="Q172" s="343"/>
      <c r="R172" s="343"/>
      <c r="S172" s="343"/>
      <c r="T172" s="343"/>
      <c r="U172" s="343"/>
      <c r="V172" s="343"/>
      <c r="W172" s="343"/>
      <c r="X172" s="343"/>
      <c r="Y172" s="318" t="s">
        <v>576</v>
      </c>
      <c r="Z172" s="319"/>
      <c r="AA172" s="320"/>
      <c r="AB172" s="321"/>
      <c r="AC172" s="322"/>
      <c r="AD172" s="323"/>
      <c r="AE172" s="324"/>
      <c r="AF172" s="324"/>
      <c r="AG172" s="324"/>
      <c r="AH172" s="324"/>
      <c r="AI172" s="324"/>
      <c r="AJ172" s="324"/>
      <c r="AK172" s="324"/>
      <c r="AL172" s="324"/>
      <c r="AM172" s="324"/>
      <c r="AN172" s="324"/>
      <c r="AO172" s="324"/>
      <c r="AP172" s="324"/>
      <c r="AQ172" s="325"/>
      <c r="AR172" s="326"/>
      <c r="AS172" s="326"/>
      <c r="AT172" s="326"/>
      <c r="AU172" s="326"/>
      <c r="AV172" s="326"/>
      <c r="AW172" s="326"/>
      <c r="AX172" s="327"/>
      <c r="AY172">
        <f>$AY$171</f>
        <v>0</v>
      </c>
    </row>
    <row r="173" spans="1:60" ht="46.5" hidden="1" customHeight="1" x14ac:dyDescent="0.15">
      <c r="A173" s="491"/>
      <c r="B173" s="359"/>
      <c r="C173" s="359"/>
      <c r="D173" s="359"/>
      <c r="E173" s="359"/>
      <c r="F173" s="492"/>
      <c r="G173" s="344"/>
      <c r="H173" s="345"/>
      <c r="I173" s="345"/>
      <c r="J173" s="345"/>
      <c r="K173" s="345"/>
      <c r="L173" s="345"/>
      <c r="M173" s="345"/>
      <c r="N173" s="345"/>
      <c r="O173" s="345"/>
      <c r="P173" s="345"/>
      <c r="Q173" s="345"/>
      <c r="R173" s="345"/>
      <c r="S173" s="345"/>
      <c r="T173" s="345"/>
      <c r="U173" s="345"/>
      <c r="V173" s="345"/>
      <c r="W173" s="345"/>
      <c r="X173" s="345"/>
      <c r="Y173" s="310" t="s">
        <v>579</v>
      </c>
      <c r="Z173" s="311"/>
      <c r="AA173" s="312"/>
      <c r="AB173" s="313" t="s">
        <v>580</v>
      </c>
      <c r="AC173" s="314"/>
      <c r="AD173" s="315"/>
      <c r="AE173" s="316"/>
      <c r="AF173" s="316"/>
      <c r="AG173" s="316"/>
      <c r="AH173" s="316"/>
      <c r="AI173" s="316"/>
      <c r="AJ173" s="316"/>
      <c r="AK173" s="316"/>
      <c r="AL173" s="316"/>
      <c r="AM173" s="316"/>
      <c r="AN173" s="316"/>
      <c r="AO173" s="316"/>
      <c r="AP173" s="316"/>
      <c r="AQ173" s="316"/>
      <c r="AR173" s="316"/>
      <c r="AS173" s="316"/>
      <c r="AT173" s="316"/>
      <c r="AU173" s="316"/>
      <c r="AV173" s="316"/>
      <c r="AW173" s="316"/>
      <c r="AX173" s="317"/>
      <c r="AY173">
        <f>$AY$171</f>
        <v>0</v>
      </c>
    </row>
    <row r="174" spans="1:60" ht="18.75" hidden="1" customHeight="1" x14ac:dyDescent="0.15">
      <c r="A174" s="475" t="s">
        <v>231</v>
      </c>
      <c r="B174" s="476"/>
      <c r="C174" s="476"/>
      <c r="D174" s="476"/>
      <c r="E174" s="476"/>
      <c r="F174" s="477"/>
      <c r="G174" s="371" t="s">
        <v>135</v>
      </c>
      <c r="H174" s="352"/>
      <c r="I174" s="352"/>
      <c r="J174" s="352"/>
      <c r="K174" s="352"/>
      <c r="L174" s="352"/>
      <c r="M174" s="352"/>
      <c r="N174" s="352"/>
      <c r="O174" s="372"/>
      <c r="P174" s="375" t="s">
        <v>51</v>
      </c>
      <c r="Q174" s="352"/>
      <c r="R174" s="352"/>
      <c r="S174" s="352"/>
      <c r="T174" s="352"/>
      <c r="U174" s="352"/>
      <c r="V174" s="352"/>
      <c r="W174" s="352"/>
      <c r="X174" s="372"/>
      <c r="Y174" s="377"/>
      <c r="Z174" s="378"/>
      <c r="AA174" s="379"/>
      <c r="AB174" s="347" t="s">
        <v>11</v>
      </c>
      <c r="AC174" s="383"/>
      <c r="AD174" s="384"/>
      <c r="AE174" s="425" t="s">
        <v>411</v>
      </c>
      <c r="AF174" s="425"/>
      <c r="AG174" s="425"/>
      <c r="AH174" s="425"/>
      <c r="AI174" s="425" t="s">
        <v>563</v>
      </c>
      <c r="AJ174" s="425"/>
      <c r="AK174" s="425"/>
      <c r="AL174" s="425"/>
      <c r="AM174" s="425" t="s">
        <v>379</v>
      </c>
      <c r="AN174" s="425"/>
      <c r="AO174" s="425"/>
      <c r="AP174" s="425"/>
      <c r="AQ174" s="349" t="s">
        <v>170</v>
      </c>
      <c r="AR174" s="350"/>
      <c r="AS174" s="350"/>
      <c r="AT174" s="351"/>
      <c r="AU174" s="352" t="s">
        <v>124</v>
      </c>
      <c r="AV174" s="352"/>
      <c r="AW174" s="352"/>
      <c r="AX174" s="353"/>
      <c r="AY174">
        <f>COUNTA($G$176)</f>
        <v>0</v>
      </c>
    </row>
    <row r="175" spans="1:60" ht="18.75" hidden="1" customHeight="1" x14ac:dyDescent="0.15">
      <c r="A175" s="478"/>
      <c r="B175" s="479"/>
      <c r="C175" s="479"/>
      <c r="D175" s="479"/>
      <c r="E175" s="479"/>
      <c r="F175" s="480"/>
      <c r="G175" s="373"/>
      <c r="H175" s="359"/>
      <c r="I175" s="359"/>
      <c r="J175" s="359"/>
      <c r="K175" s="359"/>
      <c r="L175" s="359"/>
      <c r="M175" s="359"/>
      <c r="N175" s="359"/>
      <c r="O175" s="374"/>
      <c r="P175" s="376"/>
      <c r="Q175" s="359"/>
      <c r="R175" s="359"/>
      <c r="S175" s="359"/>
      <c r="T175" s="359"/>
      <c r="U175" s="359"/>
      <c r="V175" s="359"/>
      <c r="W175" s="359"/>
      <c r="X175" s="374"/>
      <c r="Y175" s="380"/>
      <c r="Z175" s="381"/>
      <c r="AA175" s="382"/>
      <c r="AB175" s="290"/>
      <c r="AC175" s="385"/>
      <c r="AD175" s="386"/>
      <c r="AE175" s="425"/>
      <c r="AF175" s="425"/>
      <c r="AG175" s="425"/>
      <c r="AH175" s="425"/>
      <c r="AI175" s="425"/>
      <c r="AJ175" s="425"/>
      <c r="AK175" s="425"/>
      <c r="AL175" s="425"/>
      <c r="AM175" s="425"/>
      <c r="AN175" s="425"/>
      <c r="AO175" s="425"/>
      <c r="AP175" s="425"/>
      <c r="AQ175" s="354"/>
      <c r="AR175" s="355"/>
      <c r="AS175" s="356" t="s">
        <v>171</v>
      </c>
      <c r="AT175" s="357"/>
      <c r="AU175" s="358"/>
      <c r="AV175" s="358"/>
      <c r="AW175" s="359" t="s">
        <v>162</v>
      </c>
      <c r="AX175" s="360"/>
      <c r="AY175">
        <f t="shared" ref="AY175:AY180" si="7">$AY$174</f>
        <v>0</v>
      </c>
    </row>
    <row r="176" spans="1:60" ht="23.25" hidden="1" customHeight="1" x14ac:dyDescent="0.15">
      <c r="A176" s="481"/>
      <c r="B176" s="479"/>
      <c r="C176" s="479"/>
      <c r="D176" s="479"/>
      <c r="E176" s="479"/>
      <c r="F176" s="480"/>
      <c r="G176" s="387"/>
      <c r="H176" s="388"/>
      <c r="I176" s="388"/>
      <c r="J176" s="388"/>
      <c r="K176" s="388"/>
      <c r="L176" s="388"/>
      <c r="M176" s="388"/>
      <c r="N176" s="388"/>
      <c r="O176" s="389"/>
      <c r="P176" s="396"/>
      <c r="Q176" s="396"/>
      <c r="R176" s="396"/>
      <c r="S176" s="396"/>
      <c r="T176" s="396"/>
      <c r="U176" s="396"/>
      <c r="V176" s="396"/>
      <c r="W176" s="396"/>
      <c r="X176" s="397"/>
      <c r="Y176" s="310" t="s">
        <v>12</v>
      </c>
      <c r="Z176" s="402"/>
      <c r="AA176" s="403"/>
      <c r="AB176" s="404"/>
      <c r="AC176" s="404"/>
      <c r="AD176" s="404"/>
      <c r="AE176" s="325"/>
      <c r="AF176" s="326"/>
      <c r="AG176" s="326"/>
      <c r="AH176" s="326"/>
      <c r="AI176" s="325"/>
      <c r="AJ176" s="326"/>
      <c r="AK176" s="326"/>
      <c r="AL176" s="326"/>
      <c r="AM176" s="325"/>
      <c r="AN176" s="326"/>
      <c r="AO176" s="326"/>
      <c r="AP176" s="326"/>
      <c r="AQ176" s="405"/>
      <c r="AR176" s="406"/>
      <c r="AS176" s="406"/>
      <c r="AT176" s="407"/>
      <c r="AU176" s="326"/>
      <c r="AV176" s="326"/>
      <c r="AW176" s="326"/>
      <c r="AX176" s="327"/>
      <c r="AY176">
        <f t="shared" si="7"/>
        <v>0</v>
      </c>
    </row>
    <row r="177" spans="1:60" ht="23.25" hidden="1" customHeight="1" x14ac:dyDescent="0.15">
      <c r="A177" s="482"/>
      <c r="B177" s="483"/>
      <c r="C177" s="483"/>
      <c r="D177" s="483"/>
      <c r="E177" s="483"/>
      <c r="F177" s="484"/>
      <c r="G177" s="390"/>
      <c r="H177" s="391"/>
      <c r="I177" s="391"/>
      <c r="J177" s="391"/>
      <c r="K177" s="391"/>
      <c r="L177" s="391"/>
      <c r="M177" s="391"/>
      <c r="N177" s="391"/>
      <c r="O177" s="392"/>
      <c r="P177" s="398"/>
      <c r="Q177" s="398"/>
      <c r="R177" s="398"/>
      <c r="S177" s="398"/>
      <c r="T177" s="398"/>
      <c r="U177" s="398"/>
      <c r="V177" s="398"/>
      <c r="W177" s="398"/>
      <c r="X177" s="399"/>
      <c r="Y177" s="135" t="s">
        <v>47</v>
      </c>
      <c r="Z177" s="136"/>
      <c r="AA177" s="137"/>
      <c r="AB177" s="409"/>
      <c r="AC177" s="409"/>
      <c r="AD177" s="409"/>
      <c r="AE177" s="325"/>
      <c r="AF177" s="326"/>
      <c r="AG177" s="326"/>
      <c r="AH177" s="326"/>
      <c r="AI177" s="325"/>
      <c r="AJ177" s="326"/>
      <c r="AK177" s="326"/>
      <c r="AL177" s="326"/>
      <c r="AM177" s="325"/>
      <c r="AN177" s="326"/>
      <c r="AO177" s="326"/>
      <c r="AP177" s="326"/>
      <c r="AQ177" s="405"/>
      <c r="AR177" s="406"/>
      <c r="AS177" s="406"/>
      <c r="AT177" s="407"/>
      <c r="AU177" s="326"/>
      <c r="AV177" s="326"/>
      <c r="AW177" s="326"/>
      <c r="AX177" s="327"/>
      <c r="AY177">
        <f t="shared" si="7"/>
        <v>0</v>
      </c>
    </row>
    <row r="178" spans="1:60" ht="23.25" hidden="1" customHeight="1" x14ac:dyDescent="0.15">
      <c r="A178" s="481"/>
      <c r="B178" s="479"/>
      <c r="C178" s="479"/>
      <c r="D178" s="479"/>
      <c r="E178" s="479"/>
      <c r="F178" s="480"/>
      <c r="G178" s="393"/>
      <c r="H178" s="394"/>
      <c r="I178" s="394"/>
      <c r="J178" s="394"/>
      <c r="K178" s="394"/>
      <c r="L178" s="394"/>
      <c r="M178" s="394"/>
      <c r="N178" s="394"/>
      <c r="O178" s="395"/>
      <c r="P178" s="400"/>
      <c r="Q178" s="400"/>
      <c r="R178" s="400"/>
      <c r="S178" s="400"/>
      <c r="T178" s="400"/>
      <c r="U178" s="400"/>
      <c r="V178" s="400"/>
      <c r="W178" s="400"/>
      <c r="X178" s="401"/>
      <c r="Y178" s="135" t="s">
        <v>13</v>
      </c>
      <c r="Z178" s="136"/>
      <c r="AA178" s="137"/>
      <c r="AB178" s="408" t="s">
        <v>14</v>
      </c>
      <c r="AC178" s="408"/>
      <c r="AD178" s="408"/>
      <c r="AE178" s="325"/>
      <c r="AF178" s="326"/>
      <c r="AG178" s="326"/>
      <c r="AH178" s="326"/>
      <c r="AI178" s="325"/>
      <c r="AJ178" s="326"/>
      <c r="AK178" s="326"/>
      <c r="AL178" s="326"/>
      <c r="AM178" s="325"/>
      <c r="AN178" s="326"/>
      <c r="AO178" s="326"/>
      <c r="AP178" s="326"/>
      <c r="AQ178" s="405"/>
      <c r="AR178" s="406"/>
      <c r="AS178" s="406"/>
      <c r="AT178" s="407"/>
      <c r="AU178" s="326"/>
      <c r="AV178" s="326"/>
      <c r="AW178" s="326"/>
      <c r="AX178" s="327"/>
      <c r="AY178">
        <f t="shared" si="7"/>
        <v>0</v>
      </c>
    </row>
    <row r="179" spans="1:60" ht="23.25" hidden="1" customHeight="1" x14ac:dyDescent="0.15">
      <c r="A179" s="426" t="s">
        <v>255</v>
      </c>
      <c r="B179" s="427"/>
      <c r="C179" s="427"/>
      <c r="D179" s="427"/>
      <c r="E179" s="427"/>
      <c r="F179" s="428"/>
      <c r="G179" s="429"/>
      <c r="H179" s="430"/>
      <c r="I179" s="430"/>
      <c r="J179" s="430"/>
      <c r="K179" s="430"/>
      <c r="L179" s="430"/>
      <c r="M179" s="430"/>
      <c r="N179" s="430"/>
      <c r="O179" s="430"/>
      <c r="P179" s="430"/>
      <c r="Q179" s="430"/>
      <c r="R179" s="430"/>
      <c r="S179" s="430"/>
      <c r="T179" s="430"/>
      <c r="U179" s="430"/>
      <c r="V179" s="430"/>
      <c r="W179" s="430"/>
      <c r="X179" s="430"/>
      <c r="Y179" s="430"/>
      <c r="Z179" s="430"/>
      <c r="AA179" s="430"/>
      <c r="AB179" s="430"/>
      <c r="AC179" s="430"/>
      <c r="AD179" s="430"/>
      <c r="AE179" s="430"/>
      <c r="AF179" s="430"/>
      <c r="AG179" s="430"/>
      <c r="AH179" s="430"/>
      <c r="AI179" s="430"/>
      <c r="AJ179" s="430"/>
      <c r="AK179" s="430"/>
      <c r="AL179" s="430"/>
      <c r="AM179" s="430"/>
      <c r="AN179" s="430"/>
      <c r="AO179" s="430"/>
      <c r="AP179" s="430"/>
      <c r="AQ179" s="430"/>
      <c r="AR179" s="430"/>
      <c r="AS179" s="430"/>
      <c r="AT179" s="430"/>
      <c r="AU179" s="430"/>
      <c r="AV179" s="430"/>
      <c r="AW179" s="430"/>
      <c r="AX179" s="431"/>
      <c r="AY179">
        <f t="shared" si="7"/>
        <v>0</v>
      </c>
    </row>
    <row r="180" spans="1:60" ht="23.25" hidden="1" customHeight="1" x14ac:dyDescent="0.15">
      <c r="A180" s="250"/>
      <c r="B180" s="251"/>
      <c r="C180" s="251"/>
      <c r="D180" s="251"/>
      <c r="E180" s="251"/>
      <c r="F180" s="252"/>
      <c r="G180" s="432"/>
      <c r="H180" s="433"/>
      <c r="I180" s="433"/>
      <c r="J180" s="433"/>
      <c r="K180" s="433"/>
      <c r="L180" s="433"/>
      <c r="M180" s="433"/>
      <c r="N180" s="433"/>
      <c r="O180" s="433"/>
      <c r="P180" s="433"/>
      <c r="Q180" s="433"/>
      <c r="R180" s="433"/>
      <c r="S180" s="433"/>
      <c r="T180" s="433"/>
      <c r="U180" s="433"/>
      <c r="V180" s="433"/>
      <c r="W180" s="433"/>
      <c r="X180" s="433"/>
      <c r="Y180" s="433"/>
      <c r="Z180" s="433"/>
      <c r="AA180" s="433"/>
      <c r="AB180" s="433"/>
      <c r="AC180" s="433"/>
      <c r="AD180" s="433"/>
      <c r="AE180" s="433"/>
      <c r="AF180" s="433"/>
      <c r="AG180" s="433"/>
      <c r="AH180" s="433"/>
      <c r="AI180" s="433"/>
      <c r="AJ180" s="433"/>
      <c r="AK180" s="433"/>
      <c r="AL180" s="433"/>
      <c r="AM180" s="433"/>
      <c r="AN180" s="433"/>
      <c r="AO180" s="433"/>
      <c r="AP180" s="433"/>
      <c r="AQ180" s="433"/>
      <c r="AR180" s="433"/>
      <c r="AS180" s="433"/>
      <c r="AT180" s="433"/>
      <c r="AU180" s="433"/>
      <c r="AV180" s="433"/>
      <c r="AW180" s="433"/>
      <c r="AX180" s="434"/>
      <c r="AY180">
        <f t="shared" si="7"/>
        <v>0</v>
      </c>
    </row>
    <row r="181" spans="1:60" ht="18.75" hidden="1" customHeight="1" x14ac:dyDescent="0.15">
      <c r="A181" s="436" t="s">
        <v>568</v>
      </c>
      <c r="B181" s="438" t="s">
        <v>569</v>
      </c>
      <c r="C181" s="248"/>
      <c r="D181" s="248"/>
      <c r="E181" s="248"/>
      <c r="F181" s="249"/>
      <c r="G181" s="352" t="s">
        <v>570</v>
      </c>
      <c r="H181" s="352"/>
      <c r="I181" s="352"/>
      <c r="J181" s="352"/>
      <c r="K181" s="352"/>
      <c r="L181" s="352"/>
      <c r="M181" s="352"/>
      <c r="N181" s="352"/>
      <c r="O181" s="352"/>
      <c r="P181" s="352"/>
      <c r="Q181" s="352"/>
      <c r="R181" s="352"/>
      <c r="S181" s="352"/>
      <c r="T181" s="352"/>
      <c r="U181" s="352"/>
      <c r="V181" s="352"/>
      <c r="W181" s="352"/>
      <c r="X181" s="352"/>
      <c r="Y181" s="352"/>
      <c r="Z181" s="352"/>
      <c r="AA181" s="372"/>
      <c r="AB181" s="375" t="s">
        <v>586</v>
      </c>
      <c r="AC181" s="352"/>
      <c r="AD181" s="352"/>
      <c r="AE181" s="352"/>
      <c r="AF181" s="352"/>
      <c r="AG181" s="352"/>
      <c r="AH181" s="352"/>
      <c r="AI181" s="352"/>
      <c r="AJ181" s="352"/>
      <c r="AK181" s="352"/>
      <c r="AL181" s="352"/>
      <c r="AM181" s="352"/>
      <c r="AN181" s="352"/>
      <c r="AO181" s="352"/>
      <c r="AP181" s="352"/>
      <c r="AQ181" s="352"/>
      <c r="AR181" s="352"/>
      <c r="AS181" s="352"/>
      <c r="AT181" s="352"/>
      <c r="AU181" s="352"/>
      <c r="AV181" s="352"/>
      <c r="AW181" s="352"/>
      <c r="AX181" s="353"/>
      <c r="AY181">
        <f>COUNTA($G$183)</f>
        <v>0</v>
      </c>
    </row>
    <row r="182" spans="1:60" ht="22.5" hidden="1" customHeight="1" x14ac:dyDescent="0.15">
      <c r="A182" s="436"/>
      <c r="B182" s="438"/>
      <c r="C182" s="248"/>
      <c r="D182" s="248"/>
      <c r="E182" s="248"/>
      <c r="F182" s="249"/>
      <c r="G182" s="359"/>
      <c r="H182" s="359"/>
      <c r="I182" s="359"/>
      <c r="J182" s="359"/>
      <c r="K182" s="359"/>
      <c r="L182" s="359"/>
      <c r="M182" s="359"/>
      <c r="N182" s="359"/>
      <c r="O182" s="359"/>
      <c r="P182" s="359"/>
      <c r="Q182" s="359"/>
      <c r="R182" s="359"/>
      <c r="S182" s="359"/>
      <c r="T182" s="359"/>
      <c r="U182" s="359"/>
      <c r="V182" s="359"/>
      <c r="W182" s="359"/>
      <c r="X182" s="359"/>
      <c r="Y182" s="359"/>
      <c r="Z182" s="359"/>
      <c r="AA182" s="374"/>
      <c r="AB182" s="376"/>
      <c r="AC182" s="359"/>
      <c r="AD182" s="359"/>
      <c r="AE182" s="359"/>
      <c r="AF182" s="359"/>
      <c r="AG182" s="359"/>
      <c r="AH182" s="359"/>
      <c r="AI182" s="359"/>
      <c r="AJ182" s="359"/>
      <c r="AK182" s="359"/>
      <c r="AL182" s="359"/>
      <c r="AM182" s="359"/>
      <c r="AN182" s="359"/>
      <c r="AO182" s="359"/>
      <c r="AP182" s="359"/>
      <c r="AQ182" s="359"/>
      <c r="AR182" s="359"/>
      <c r="AS182" s="359"/>
      <c r="AT182" s="359"/>
      <c r="AU182" s="359"/>
      <c r="AV182" s="359"/>
      <c r="AW182" s="359"/>
      <c r="AX182" s="360"/>
      <c r="AY182">
        <f t="shared" ref="AY182:AY190" si="8">$AY$181</f>
        <v>0</v>
      </c>
    </row>
    <row r="183" spans="1:60" ht="22.5" hidden="1" customHeight="1" x14ac:dyDescent="0.15">
      <c r="A183" s="436"/>
      <c r="B183" s="438"/>
      <c r="C183" s="248"/>
      <c r="D183" s="248"/>
      <c r="E183" s="248"/>
      <c r="F183" s="249"/>
      <c r="G183" s="440"/>
      <c r="H183" s="440"/>
      <c r="I183" s="440"/>
      <c r="J183" s="440"/>
      <c r="K183" s="440"/>
      <c r="L183" s="440"/>
      <c r="M183" s="440"/>
      <c r="N183" s="440"/>
      <c r="O183" s="440"/>
      <c r="P183" s="440"/>
      <c r="Q183" s="440"/>
      <c r="R183" s="440"/>
      <c r="S183" s="440"/>
      <c r="T183" s="440"/>
      <c r="U183" s="440"/>
      <c r="V183" s="440"/>
      <c r="W183" s="440"/>
      <c r="X183" s="440"/>
      <c r="Y183" s="440"/>
      <c r="Z183" s="440"/>
      <c r="AA183" s="441"/>
      <c r="AB183" s="446"/>
      <c r="AC183" s="440"/>
      <c r="AD183" s="440"/>
      <c r="AE183" s="440"/>
      <c r="AF183" s="440"/>
      <c r="AG183" s="440"/>
      <c r="AH183" s="440"/>
      <c r="AI183" s="440"/>
      <c r="AJ183" s="440"/>
      <c r="AK183" s="440"/>
      <c r="AL183" s="440"/>
      <c r="AM183" s="440"/>
      <c r="AN183" s="440"/>
      <c r="AO183" s="440"/>
      <c r="AP183" s="440"/>
      <c r="AQ183" s="440"/>
      <c r="AR183" s="440"/>
      <c r="AS183" s="440"/>
      <c r="AT183" s="440"/>
      <c r="AU183" s="440"/>
      <c r="AV183" s="440"/>
      <c r="AW183" s="440"/>
      <c r="AX183" s="447"/>
      <c r="AY183">
        <f t="shared" si="8"/>
        <v>0</v>
      </c>
    </row>
    <row r="184" spans="1:60" ht="22.5" hidden="1" customHeight="1" x14ac:dyDescent="0.15">
      <c r="A184" s="436"/>
      <c r="B184" s="438"/>
      <c r="C184" s="248"/>
      <c r="D184" s="248"/>
      <c r="E184" s="248"/>
      <c r="F184" s="249"/>
      <c r="G184" s="442"/>
      <c r="H184" s="442"/>
      <c r="I184" s="442"/>
      <c r="J184" s="442"/>
      <c r="K184" s="442"/>
      <c r="L184" s="442"/>
      <c r="M184" s="442"/>
      <c r="N184" s="442"/>
      <c r="O184" s="442"/>
      <c r="P184" s="442"/>
      <c r="Q184" s="442"/>
      <c r="R184" s="442"/>
      <c r="S184" s="442"/>
      <c r="T184" s="442"/>
      <c r="U184" s="442"/>
      <c r="V184" s="442"/>
      <c r="W184" s="442"/>
      <c r="X184" s="442"/>
      <c r="Y184" s="442"/>
      <c r="Z184" s="442"/>
      <c r="AA184" s="443"/>
      <c r="AB184" s="448"/>
      <c r="AC184" s="442"/>
      <c r="AD184" s="442"/>
      <c r="AE184" s="442"/>
      <c r="AF184" s="442"/>
      <c r="AG184" s="442"/>
      <c r="AH184" s="442"/>
      <c r="AI184" s="442"/>
      <c r="AJ184" s="442"/>
      <c r="AK184" s="442"/>
      <c r="AL184" s="442"/>
      <c r="AM184" s="442"/>
      <c r="AN184" s="442"/>
      <c r="AO184" s="442"/>
      <c r="AP184" s="442"/>
      <c r="AQ184" s="442"/>
      <c r="AR184" s="442"/>
      <c r="AS184" s="442"/>
      <c r="AT184" s="442"/>
      <c r="AU184" s="442"/>
      <c r="AV184" s="442"/>
      <c r="AW184" s="442"/>
      <c r="AX184" s="449"/>
      <c r="AY184">
        <f t="shared" si="8"/>
        <v>0</v>
      </c>
    </row>
    <row r="185" spans="1:60" ht="19.5" hidden="1" customHeight="1" x14ac:dyDescent="0.15">
      <c r="A185" s="436"/>
      <c r="B185" s="439"/>
      <c r="C185" s="251"/>
      <c r="D185" s="251"/>
      <c r="E185" s="251"/>
      <c r="F185" s="252"/>
      <c r="G185" s="444"/>
      <c r="H185" s="444"/>
      <c r="I185" s="444"/>
      <c r="J185" s="444"/>
      <c r="K185" s="444"/>
      <c r="L185" s="444"/>
      <c r="M185" s="444"/>
      <c r="N185" s="444"/>
      <c r="O185" s="444"/>
      <c r="P185" s="444"/>
      <c r="Q185" s="444"/>
      <c r="R185" s="444"/>
      <c r="S185" s="444"/>
      <c r="T185" s="444"/>
      <c r="U185" s="444"/>
      <c r="V185" s="444"/>
      <c r="W185" s="444"/>
      <c r="X185" s="444"/>
      <c r="Y185" s="444"/>
      <c r="Z185" s="444"/>
      <c r="AA185" s="445"/>
      <c r="AB185" s="450"/>
      <c r="AC185" s="444"/>
      <c r="AD185" s="444"/>
      <c r="AE185" s="442"/>
      <c r="AF185" s="442"/>
      <c r="AG185" s="442"/>
      <c r="AH185" s="442"/>
      <c r="AI185" s="442"/>
      <c r="AJ185" s="442"/>
      <c r="AK185" s="442"/>
      <c r="AL185" s="442"/>
      <c r="AM185" s="442"/>
      <c r="AN185" s="442"/>
      <c r="AO185" s="442"/>
      <c r="AP185" s="442"/>
      <c r="AQ185" s="442"/>
      <c r="AR185" s="442"/>
      <c r="AS185" s="442"/>
      <c r="AT185" s="442"/>
      <c r="AU185" s="444"/>
      <c r="AV185" s="444"/>
      <c r="AW185" s="444"/>
      <c r="AX185" s="451"/>
      <c r="AY185">
        <f t="shared" si="8"/>
        <v>0</v>
      </c>
    </row>
    <row r="186" spans="1:60" ht="18.75" hidden="1" customHeight="1" x14ac:dyDescent="0.15">
      <c r="A186" s="436"/>
      <c r="B186" s="452" t="s">
        <v>134</v>
      </c>
      <c r="C186" s="427"/>
      <c r="D186" s="427"/>
      <c r="E186" s="427"/>
      <c r="F186" s="428"/>
      <c r="G186" s="453" t="s">
        <v>52</v>
      </c>
      <c r="H186" s="417"/>
      <c r="I186" s="417"/>
      <c r="J186" s="417"/>
      <c r="K186" s="417"/>
      <c r="L186" s="417"/>
      <c r="M186" s="417"/>
      <c r="N186" s="417"/>
      <c r="O186" s="418"/>
      <c r="P186" s="416" t="s">
        <v>54</v>
      </c>
      <c r="Q186" s="417"/>
      <c r="R186" s="417"/>
      <c r="S186" s="417"/>
      <c r="T186" s="417"/>
      <c r="U186" s="417"/>
      <c r="V186" s="417"/>
      <c r="W186" s="417"/>
      <c r="X186" s="418"/>
      <c r="Y186" s="419"/>
      <c r="Z186" s="420"/>
      <c r="AA186" s="421"/>
      <c r="AB186" s="422" t="s">
        <v>11</v>
      </c>
      <c r="AC186" s="423"/>
      <c r="AD186" s="424"/>
      <c r="AE186" s="425" t="s">
        <v>411</v>
      </c>
      <c r="AF186" s="425"/>
      <c r="AG186" s="425"/>
      <c r="AH186" s="425"/>
      <c r="AI186" s="425" t="s">
        <v>563</v>
      </c>
      <c r="AJ186" s="425"/>
      <c r="AK186" s="425"/>
      <c r="AL186" s="425"/>
      <c r="AM186" s="425" t="s">
        <v>379</v>
      </c>
      <c r="AN186" s="425"/>
      <c r="AO186" s="425"/>
      <c r="AP186" s="425"/>
      <c r="AQ186" s="410" t="s">
        <v>170</v>
      </c>
      <c r="AR186" s="411"/>
      <c r="AS186" s="411"/>
      <c r="AT186" s="412"/>
      <c r="AU186" s="413" t="s">
        <v>124</v>
      </c>
      <c r="AV186" s="413"/>
      <c r="AW186" s="413"/>
      <c r="AX186" s="414"/>
      <c r="AY186">
        <f t="shared" si="8"/>
        <v>0</v>
      </c>
      <c r="AZ186" s="10"/>
      <c r="BA186" s="10"/>
      <c r="BB186" s="10"/>
      <c r="BC186" s="10"/>
    </row>
    <row r="187" spans="1:60" ht="18.75" hidden="1" customHeight="1" x14ac:dyDescent="0.15">
      <c r="A187" s="436"/>
      <c r="B187" s="438"/>
      <c r="C187" s="248"/>
      <c r="D187" s="248"/>
      <c r="E187" s="248"/>
      <c r="F187" s="249"/>
      <c r="G187" s="373"/>
      <c r="H187" s="359"/>
      <c r="I187" s="359"/>
      <c r="J187" s="359"/>
      <c r="K187" s="359"/>
      <c r="L187" s="359"/>
      <c r="M187" s="359"/>
      <c r="N187" s="359"/>
      <c r="O187" s="374"/>
      <c r="P187" s="376"/>
      <c r="Q187" s="359"/>
      <c r="R187" s="359"/>
      <c r="S187" s="359"/>
      <c r="T187" s="359"/>
      <c r="U187" s="359"/>
      <c r="V187" s="359"/>
      <c r="W187" s="359"/>
      <c r="X187" s="374"/>
      <c r="Y187" s="419"/>
      <c r="Z187" s="420"/>
      <c r="AA187" s="421"/>
      <c r="AB187" s="290"/>
      <c r="AC187" s="385"/>
      <c r="AD187" s="386"/>
      <c r="AE187" s="425"/>
      <c r="AF187" s="425"/>
      <c r="AG187" s="425"/>
      <c r="AH187" s="425"/>
      <c r="AI187" s="425"/>
      <c r="AJ187" s="425"/>
      <c r="AK187" s="425"/>
      <c r="AL187" s="425"/>
      <c r="AM187" s="425"/>
      <c r="AN187" s="425"/>
      <c r="AO187" s="425"/>
      <c r="AP187" s="425"/>
      <c r="AQ187" s="415"/>
      <c r="AR187" s="358"/>
      <c r="AS187" s="356" t="s">
        <v>171</v>
      </c>
      <c r="AT187" s="357"/>
      <c r="AU187" s="358"/>
      <c r="AV187" s="358"/>
      <c r="AW187" s="359" t="s">
        <v>162</v>
      </c>
      <c r="AX187" s="360"/>
      <c r="AY187">
        <f t="shared" si="8"/>
        <v>0</v>
      </c>
      <c r="AZ187" s="10"/>
      <c r="BA187" s="10"/>
      <c r="BB187" s="10"/>
      <c r="BC187" s="10"/>
      <c r="BD187" s="10"/>
      <c r="BE187" s="10"/>
      <c r="BF187" s="10"/>
      <c r="BG187" s="10"/>
      <c r="BH187" s="10"/>
    </row>
    <row r="188" spans="1:60" ht="23.25" hidden="1" customHeight="1" x14ac:dyDescent="0.15">
      <c r="A188" s="436"/>
      <c r="B188" s="438"/>
      <c r="C188" s="248"/>
      <c r="D188" s="248"/>
      <c r="E188" s="248"/>
      <c r="F188" s="249"/>
      <c r="G188" s="457"/>
      <c r="H188" s="396"/>
      <c r="I188" s="396"/>
      <c r="J188" s="396"/>
      <c r="K188" s="396"/>
      <c r="L188" s="396"/>
      <c r="M188" s="396"/>
      <c r="N188" s="396"/>
      <c r="O188" s="397"/>
      <c r="P188" s="396"/>
      <c r="Q188" s="460"/>
      <c r="R188" s="460"/>
      <c r="S188" s="460"/>
      <c r="T188" s="460"/>
      <c r="U188" s="460"/>
      <c r="V188" s="460"/>
      <c r="W188" s="460"/>
      <c r="X188" s="461"/>
      <c r="Y188" s="466" t="s">
        <v>53</v>
      </c>
      <c r="Z188" s="467"/>
      <c r="AA188" s="468"/>
      <c r="AB188" s="404"/>
      <c r="AC188" s="404"/>
      <c r="AD188" s="404"/>
      <c r="AE188" s="325"/>
      <c r="AF188" s="326"/>
      <c r="AG188" s="326"/>
      <c r="AH188" s="326"/>
      <c r="AI188" s="325"/>
      <c r="AJ188" s="326"/>
      <c r="AK188" s="326"/>
      <c r="AL188" s="326"/>
      <c r="AM188" s="325"/>
      <c r="AN188" s="326"/>
      <c r="AO188" s="326"/>
      <c r="AP188" s="326"/>
      <c r="AQ188" s="405"/>
      <c r="AR188" s="406"/>
      <c r="AS188" s="406"/>
      <c r="AT188" s="407"/>
      <c r="AU188" s="326"/>
      <c r="AV188" s="326"/>
      <c r="AW188" s="326"/>
      <c r="AX188" s="327"/>
      <c r="AY188">
        <f t="shared" si="8"/>
        <v>0</v>
      </c>
    </row>
    <row r="189" spans="1:60" ht="23.25" hidden="1" customHeight="1" x14ac:dyDescent="0.15">
      <c r="A189" s="436"/>
      <c r="B189" s="438"/>
      <c r="C189" s="248"/>
      <c r="D189" s="248"/>
      <c r="E189" s="248"/>
      <c r="F189" s="249"/>
      <c r="G189" s="458"/>
      <c r="H189" s="398"/>
      <c r="I189" s="398"/>
      <c r="J189" s="398"/>
      <c r="K189" s="398"/>
      <c r="L189" s="398"/>
      <c r="M189" s="398"/>
      <c r="N189" s="398"/>
      <c r="O189" s="399"/>
      <c r="P189" s="462"/>
      <c r="Q189" s="462"/>
      <c r="R189" s="462"/>
      <c r="S189" s="462"/>
      <c r="T189" s="462"/>
      <c r="U189" s="462"/>
      <c r="V189" s="462"/>
      <c r="W189" s="462"/>
      <c r="X189" s="463"/>
      <c r="Y189" s="454" t="s">
        <v>47</v>
      </c>
      <c r="Z189" s="455"/>
      <c r="AA189" s="456"/>
      <c r="AB189" s="409"/>
      <c r="AC189" s="409"/>
      <c r="AD189" s="409"/>
      <c r="AE189" s="325"/>
      <c r="AF189" s="326"/>
      <c r="AG189" s="326"/>
      <c r="AH189" s="326"/>
      <c r="AI189" s="325"/>
      <c r="AJ189" s="326"/>
      <c r="AK189" s="326"/>
      <c r="AL189" s="326"/>
      <c r="AM189" s="325"/>
      <c r="AN189" s="326"/>
      <c r="AO189" s="326"/>
      <c r="AP189" s="326"/>
      <c r="AQ189" s="405"/>
      <c r="AR189" s="406"/>
      <c r="AS189" s="406"/>
      <c r="AT189" s="407"/>
      <c r="AU189" s="326"/>
      <c r="AV189" s="326"/>
      <c r="AW189" s="326"/>
      <c r="AX189" s="327"/>
      <c r="AY189">
        <f t="shared" si="8"/>
        <v>0</v>
      </c>
      <c r="AZ189" s="10"/>
      <c r="BA189" s="10"/>
      <c r="BB189" s="10"/>
      <c r="BC189" s="10"/>
    </row>
    <row r="190" spans="1:60" ht="23.25" hidden="1" customHeight="1" x14ac:dyDescent="0.15">
      <c r="A190" s="436"/>
      <c r="B190" s="438"/>
      <c r="C190" s="248"/>
      <c r="D190" s="248"/>
      <c r="E190" s="248"/>
      <c r="F190" s="249"/>
      <c r="G190" s="459"/>
      <c r="H190" s="400"/>
      <c r="I190" s="400"/>
      <c r="J190" s="400"/>
      <c r="K190" s="400"/>
      <c r="L190" s="400"/>
      <c r="M190" s="400"/>
      <c r="N190" s="400"/>
      <c r="O190" s="401"/>
      <c r="P190" s="464"/>
      <c r="Q190" s="464"/>
      <c r="R190" s="464"/>
      <c r="S190" s="464"/>
      <c r="T190" s="464"/>
      <c r="U190" s="464"/>
      <c r="V190" s="464"/>
      <c r="W190" s="464"/>
      <c r="X190" s="465"/>
      <c r="Y190" s="454" t="s">
        <v>13</v>
      </c>
      <c r="Z190" s="455"/>
      <c r="AA190" s="456"/>
      <c r="AB190" s="469" t="s">
        <v>14</v>
      </c>
      <c r="AC190" s="469"/>
      <c r="AD190" s="469"/>
      <c r="AE190" s="470"/>
      <c r="AF190" s="471"/>
      <c r="AG190" s="471"/>
      <c r="AH190" s="471"/>
      <c r="AI190" s="470"/>
      <c r="AJ190" s="471"/>
      <c r="AK190" s="471"/>
      <c r="AL190" s="471"/>
      <c r="AM190" s="470"/>
      <c r="AN190" s="471"/>
      <c r="AO190" s="471"/>
      <c r="AP190" s="471"/>
      <c r="AQ190" s="405"/>
      <c r="AR190" s="406"/>
      <c r="AS190" s="406"/>
      <c r="AT190" s="407"/>
      <c r="AU190" s="326"/>
      <c r="AV190" s="326"/>
      <c r="AW190" s="326"/>
      <c r="AX190" s="327"/>
      <c r="AY190">
        <f t="shared" si="8"/>
        <v>0</v>
      </c>
      <c r="AZ190" s="10"/>
      <c r="BA190" s="10"/>
      <c r="BB190" s="10"/>
      <c r="BC190" s="10"/>
      <c r="BD190" s="10"/>
      <c r="BE190" s="10"/>
      <c r="BF190" s="10"/>
      <c r="BG190" s="10"/>
      <c r="BH190" s="10"/>
    </row>
    <row r="191" spans="1:60" ht="18.75" hidden="1" customHeight="1" x14ac:dyDescent="0.15">
      <c r="A191" s="436"/>
      <c r="B191" s="452" t="s">
        <v>134</v>
      </c>
      <c r="C191" s="427"/>
      <c r="D191" s="427"/>
      <c r="E191" s="427"/>
      <c r="F191" s="428"/>
      <c r="G191" s="453" t="s">
        <v>52</v>
      </c>
      <c r="H191" s="417"/>
      <c r="I191" s="417"/>
      <c r="J191" s="417"/>
      <c r="K191" s="417"/>
      <c r="L191" s="417"/>
      <c r="M191" s="417"/>
      <c r="N191" s="417"/>
      <c r="O191" s="418"/>
      <c r="P191" s="416" t="s">
        <v>54</v>
      </c>
      <c r="Q191" s="417"/>
      <c r="R191" s="417"/>
      <c r="S191" s="417"/>
      <c r="T191" s="417"/>
      <c r="U191" s="417"/>
      <c r="V191" s="417"/>
      <c r="W191" s="417"/>
      <c r="X191" s="418"/>
      <c r="Y191" s="419"/>
      <c r="Z191" s="420"/>
      <c r="AA191" s="421"/>
      <c r="AB191" s="422" t="s">
        <v>11</v>
      </c>
      <c r="AC191" s="423"/>
      <c r="AD191" s="424"/>
      <c r="AE191" s="425" t="s">
        <v>411</v>
      </c>
      <c r="AF191" s="425"/>
      <c r="AG191" s="425"/>
      <c r="AH191" s="425"/>
      <c r="AI191" s="425" t="s">
        <v>563</v>
      </c>
      <c r="AJ191" s="425"/>
      <c r="AK191" s="425"/>
      <c r="AL191" s="425"/>
      <c r="AM191" s="425" t="s">
        <v>379</v>
      </c>
      <c r="AN191" s="425"/>
      <c r="AO191" s="425"/>
      <c r="AP191" s="425"/>
      <c r="AQ191" s="410" t="s">
        <v>170</v>
      </c>
      <c r="AR191" s="411"/>
      <c r="AS191" s="411"/>
      <c r="AT191" s="412"/>
      <c r="AU191" s="413" t="s">
        <v>124</v>
      </c>
      <c r="AV191" s="413"/>
      <c r="AW191" s="413"/>
      <c r="AX191" s="414"/>
      <c r="AY191">
        <f>COUNTA($G$193)</f>
        <v>0</v>
      </c>
      <c r="AZ191" s="10"/>
      <c r="BA191" s="10"/>
      <c r="BB191" s="10"/>
      <c r="BC191" s="10"/>
    </row>
    <row r="192" spans="1:60" ht="18.75" hidden="1" customHeight="1" x14ac:dyDescent="0.15">
      <c r="A192" s="436"/>
      <c r="B192" s="438"/>
      <c r="C192" s="248"/>
      <c r="D192" s="248"/>
      <c r="E192" s="248"/>
      <c r="F192" s="249"/>
      <c r="G192" s="373"/>
      <c r="H192" s="359"/>
      <c r="I192" s="359"/>
      <c r="J192" s="359"/>
      <c r="K192" s="359"/>
      <c r="L192" s="359"/>
      <c r="M192" s="359"/>
      <c r="N192" s="359"/>
      <c r="O192" s="374"/>
      <c r="P192" s="376"/>
      <c r="Q192" s="359"/>
      <c r="R192" s="359"/>
      <c r="S192" s="359"/>
      <c r="T192" s="359"/>
      <c r="U192" s="359"/>
      <c r="V192" s="359"/>
      <c r="W192" s="359"/>
      <c r="X192" s="374"/>
      <c r="Y192" s="419"/>
      <c r="Z192" s="420"/>
      <c r="AA192" s="421"/>
      <c r="AB192" s="290"/>
      <c r="AC192" s="385"/>
      <c r="AD192" s="386"/>
      <c r="AE192" s="425"/>
      <c r="AF192" s="425"/>
      <c r="AG192" s="425"/>
      <c r="AH192" s="425"/>
      <c r="AI192" s="425"/>
      <c r="AJ192" s="425"/>
      <c r="AK192" s="425"/>
      <c r="AL192" s="425"/>
      <c r="AM192" s="425"/>
      <c r="AN192" s="425"/>
      <c r="AO192" s="425"/>
      <c r="AP192" s="425"/>
      <c r="AQ192" s="415"/>
      <c r="AR192" s="358"/>
      <c r="AS192" s="356" t="s">
        <v>171</v>
      </c>
      <c r="AT192" s="357"/>
      <c r="AU192" s="358"/>
      <c r="AV192" s="358"/>
      <c r="AW192" s="359" t="s">
        <v>162</v>
      </c>
      <c r="AX192" s="360"/>
      <c r="AY192">
        <f>$AY$191</f>
        <v>0</v>
      </c>
      <c r="AZ192" s="10"/>
      <c r="BA192" s="10"/>
      <c r="BB192" s="10"/>
      <c r="BC192" s="10"/>
      <c r="BD192" s="10"/>
      <c r="BE192" s="10"/>
      <c r="BF192" s="10"/>
      <c r="BG192" s="10"/>
      <c r="BH192" s="10"/>
    </row>
    <row r="193" spans="1:60" ht="23.25" hidden="1" customHeight="1" x14ac:dyDescent="0.15">
      <c r="A193" s="436"/>
      <c r="B193" s="438"/>
      <c r="C193" s="248"/>
      <c r="D193" s="248"/>
      <c r="E193" s="248"/>
      <c r="F193" s="249"/>
      <c r="G193" s="457"/>
      <c r="H193" s="396"/>
      <c r="I193" s="396"/>
      <c r="J193" s="396"/>
      <c r="K193" s="396"/>
      <c r="L193" s="396"/>
      <c r="M193" s="396"/>
      <c r="N193" s="396"/>
      <c r="O193" s="397"/>
      <c r="P193" s="396"/>
      <c r="Q193" s="460"/>
      <c r="R193" s="460"/>
      <c r="S193" s="460"/>
      <c r="T193" s="460"/>
      <c r="U193" s="460"/>
      <c r="V193" s="460"/>
      <c r="W193" s="460"/>
      <c r="X193" s="461"/>
      <c r="Y193" s="466" t="s">
        <v>53</v>
      </c>
      <c r="Z193" s="467"/>
      <c r="AA193" s="468"/>
      <c r="AB193" s="404"/>
      <c r="AC193" s="404"/>
      <c r="AD193" s="404"/>
      <c r="AE193" s="325"/>
      <c r="AF193" s="326"/>
      <c r="AG193" s="326"/>
      <c r="AH193" s="326"/>
      <c r="AI193" s="325"/>
      <c r="AJ193" s="326"/>
      <c r="AK193" s="326"/>
      <c r="AL193" s="326"/>
      <c r="AM193" s="325"/>
      <c r="AN193" s="326"/>
      <c r="AO193" s="326"/>
      <c r="AP193" s="326"/>
      <c r="AQ193" s="405"/>
      <c r="AR193" s="406"/>
      <c r="AS193" s="406"/>
      <c r="AT193" s="407"/>
      <c r="AU193" s="326"/>
      <c r="AV193" s="326"/>
      <c r="AW193" s="326"/>
      <c r="AX193" s="327"/>
      <c r="AY193">
        <f>$AY$191</f>
        <v>0</v>
      </c>
    </row>
    <row r="194" spans="1:60" ht="23.25" hidden="1" customHeight="1" x14ac:dyDescent="0.15">
      <c r="A194" s="436"/>
      <c r="B194" s="438"/>
      <c r="C194" s="248"/>
      <c r="D194" s="248"/>
      <c r="E194" s="248"/>
      <c r="F194" s="249"/>
      <c r="G194" s="458"/>
      <c r="H194" s="398"/>
      <c r="I194" s="398"/>
      <c r="J194" s="398"/>
      <c r="K194" s="398"/>
      <c r="L194" s="398"/>
      <c r="M194" s="398"/>
      <c r="N194" s="398"/>
      <c r="O194" s="399"/>
      <c r="P194" s="462"/>
      <c r="Q194" s="462"/>
      <c r="R194" s="462"/>
      <c r="S194" s="462"/>
      <c r="T194" s="462"/>
      <c r="U194" s="462"/>
      <c r="V194" s="462"/>
      <c r="W194" s="462"/>
      <c r="X194" s="463"/>
      <c r="Y194" s="454" t="s">
        <v>47</v>
      </c>
      <c r="Z194" s="455"/>
      <c r="AA194" s="456"/>
      <c r="AB194" s="409"/>
      <c r="AC194" s="409"/>
      <c r="AD194" s="409"/>
      <c r="AE194" s="325"/>
      <c r="AF194" s="326"/>
      <c r="AG194" s="326"/>
      <c r="AH194" s="326"/>
      <c r="AI194" s="325"/>
      <c r="AJ194" s="326"/>
      <c r="AK194" s="326"/>
      <c r="AL194" s="326"/>
      <c r="AM194" s="325"/>
      <c r="AN194" s="326"/>
      <c r="AO194" s="326"/>
      <c r="AP194" s="326"/>
      <c r="AQ194" s="405"/>
      <c r="AR194" s="406"/>
      <c r="AS194" s="406"/>
      <c r="AT194" s="407"/>
      <c r="AU194" s="326"/>
      <c r="AV194" s="326"/>
      <c r="AW194" s="326"/>
      <c r="AX194" s="327"/>
      <c r="AY194">
        <f>$AY$191</f>
        <v>0</v>
      </c>
      <c r="AZ194" s="10"/>
      <c r="BA194" s="10"/>
      <c r="BB194" s="10"/>
      <c r="BC194" s="10"/>
    </row>
    <row r="195" spans="1:60" ht="23.25" hidden="1" customHeight="1" x14ac:dyDescent="0.15">
      <c r="A195" s="436"/>
      <c r="B195" s="439"/>
      <c r="C195" s="251"/>
      <c r="D195" s="251"/>
      <c r="E195" s="251"/>
      <c r="F195" s="252"/>
      <c r="G195" s="459"/>
      <c r="H195" s="400"/>
      <c r="I195" s="400"/>
      <c r="J195" s="400"/>
      <c r="K195" s="400"/>
      <c r="L195" s="400"/>
      <c r="M195" s="400"/>
      <c r="N195" s="400"/>
      <c r="O195" s="401"/>
      <c r="P195" s="464"/>
      <c r="Q195" s="464"/>
      <c r="R195" s="464"/>
      <c r="S195" s="464"/>
      <c r="T195" s="464"/>
      <c r="U195" s="464"/>
      <c r="V195" s="464"/>
      <c r="W195" s="464"/>
      <c r="X195" s="465"/>
      <c r="Y195" s="454" t="s">
        <v>13</v>
      </c>
      <c r="Z195" s="455"/>
      <c r="AA195" s="456"/>
      <c r="AB195" s="469" t="s">
        <v>14</v>
      </c>
      <c r="AC195" s="469"/>
      <c r="AD195" s="469"/>
      <c r="AE195" s="470"/>
      <c r="AF195" s="471"/>
      <c r="AG195" s="471"/>
      <c r="AH195" s="471"/>
      <c r="AI195" s="470"/>
      <c r="AJ195" s="471"/>
      <c r="AK195" s="471"/>
      <c r="AL195" s="471"/>
      <c r="AM195" s="470"/>
      <c r="AN195" s="471"/>
      <c r="AO195" s="471"/>
      <c r="AP195" s="471"/>
      <c r="AQ195" s="405"/>
      <c r="AR195" s="406"/>
      <c r="AS195" s="406"/>
      <c r="AT195" s="407"/>
      <c r="AU195" s="326"/>
      <c r="AV195" s="326"/>
      <c r="AW195" s="326"/>
      <c r="AX195" s="327"/>
      <c r="AY195">
        <f>$AY$191</f>
        <v>0</v>
      </c>
      <c r="AZ195" s="10"/>
      <c r="BA195" s="10"/>
      <c r="BB195" s="10"/>
      <c r="BC195" s="10"/>
      <c r="BD195" s="10"/>
      <c r="BE195" s="10"/>
      <c r="BF195" s="10"/>
      <c r="BG195" s="10"/>
      <c r="BH195" s="10"/>
    </row>
    <row r="196" spans="1:60" ht="18.75" hidden="1" customHeight="1" x14ac:dyDescent="0.15">
      <c r="A196" s="436"/>
      <c r="B196" s="452" t="s">
        <v>134</v>
      </c>
      <c r="C196" s="427"/>
      <c r="D196" s="427"/>
      <c r="E196" s="427"/>
      <c r="F196" s="428"/>
      <c r="G196" s="453" t="s">
        <v>52</v>
      </c>
      <c r="H196" s="417"/>
      <c r="I196" s="417"/>
      <c r="J196" s="417"/>
      <c r="K196" s="417"/>
      <c r="L196" s="417"/>
      <c r="M196" s="417"/>
      <c r="N196" s="417"/>
      <c r="O196" s="418"/>
      <c r="P196" s="416" t="s">
        <v>54</v>
      </c>
      <c r="Q196" s="417"/>
      <c r="R196" s="417"/>
      <c r="S196" s="417"/>
      <c r="T196" s="417"/>
      <c r="U196" s="417"/>
      <c r="V196" s="417"/>
      <c r="W196" s="417"/>
      <c r="X196" s="418"/>
      <c r="Y196" s="419"/>
      <c r="Z196" s="420"/>
      <c r="AA196" s="421"/>
      <c r="AB196" s="422" t="s">
        <v>11</v>
      </c>
      <c r="AC196" s="423"/>
      <c r="AD196" s="424"/>
      <c r="AE196" s="425" t="s">
        <v>411</v>
      </c>
      <c r="AF196" s="425"/>
      <c r="AG196" s="425"/>
      <c r="AH196" s="425"/>
      <c r="AI196" s="425" t="s">
        <v>563</v>
      </c>
      <c r="AJ196" s="425"/>
      <c r="AK196" s="425"/>
      <c r="AL196" s="425"/>
      <c r="AM196" s="425" t="s">
        <v>379</v>
      </c>
      <c r="AN196" s="425"/>
      <c r="AO196" s="425"/>
      <c r="AP196" s="425"/>
      <c r="AQ196" s="410" t="s">
        <v>170</v>
      </c>
      <c r="AR196" s="411"/>
      <c r="AS196" s="411"/>
      <c r="AT196" s="412"/>
      <c r="AU196" s="413" t="s">
        <v>124</v>
      </c>
      <c r="AV196" s="413"/>
      <c r="AW196" s="413"/>
      <c r="AX196" s="414"/>
      <c r="AY196">
        <f>COUNTA($G$198)</f>
        <v>0</v>
      </c>
      <c r="AZ196" s="10"/>
      <c r="BA196" s="10"/>
      <c r="BB196" s="10"/>
      <c r="BC196" s="10"/>
    </row>
    <row r="197" spans="1:60" ht="18.75" hidden="1" customHeight="1" x14ac:dyDescent="0.15">
      <c r="A197" s="436"/>
      <c r="B197" s="438"/>
      <c r="C197" s="248"/>
      <c r="D197" s="248"/>
      <c r="E197" s="248"/>
      <c r="F197" s="249"/>
      <c r="G197" s="373"/>
      <c r="H197" s="359"/>
      <c r="I197" s="359"/>
      <c r="J197" s="359"/>
      <c r="K197" s="359"/>
      <c r="L197" s="359"/>
      <c r="M197" s="359"/>
      <c r="N197" s="359"/>
      <c r="O197" s="374"/>
      <c r="P197" s="376"/>
      <c r="Q197" s="359"/>
      <c r="R197" s="359"/>
      <c r="S197" s="359"/>
      <c r="T197" s="359"/>
      <c r="U197" s="359"/>
      <c r="V197" s="359"/>
      <c r="W197" s="359"/>
      <c r="X197" s="374"/>
      <c r="Y197" s="419"/>
      <c r="Z197" s="420"/>
      <c r="AA197" s="421"/>
      <c r="AB197" s="290"/>
      <c r="AC197" s="385"/>
      <c r="AD197" s="386"/>
      <c r="AE197" s="425"/>
      <c r="AF197" s="425"/>
      <c r="AG197" s="425"/>
      <c r="AH197" s="425"/>
      <c r="AI197" s="425"/>
      <c r="AJ197" s="425"/>
      <c r="AK197" s="425"/>
      <c r="AL197" s="425"/>
      <c r="AM197" s="425"/>
      <c r="AN197" s="425"/>
      <c r="AO197" s="425"/>
      <c r="AP197" s="425"/>
      <c r="AQ197" s="415"/>
      <c r="AR197" s="358"/>
      <c r="AS197" s="356" t="s">
        <v>171</v>
      </c>
      <c r="AT197" s="357"/>
      <c r="AU197" s="358"/>
      <c r="AV197" s="358"/>
      <c r="AW197" s="359" t="s">
        <v>162</v>
      </c>
      <c r="AX197" s="360"/>
      <c r="AY197">
        <f>$AY$196</f>
        <v>0</v>
      </c>
      <c r="AZ197" s="10"/>
      <c r="BA197" s="10"/>
      <c r="BB197" s="10"/>
      <c r="BC197" s="10"/>
      <c r="BD197" s="10"/>
      <c r="BE197" s="10"/>
      <c r="BF197" s="10"/>
      <c r="BG197" s="10"/>
      <c r="BH197" s="10"/>
    </row>
    <row r="198" spans="1:60" ht="23.25" hidden="1" customHeight="1" x14ac:dyDescent="0.15">
      <c r="A198" s="436"/>
      <c r="B198" s="438"/>
      <c r="C198" s="248"/>
      <c r="D198" s="248"/>
      <c r="E198" s="248"/>
      <c r="F198" s="249"/>
      <c r="G198" s="457"/>
      <c r="H198" s="396"/>
      <c r="I198" s="396"/>
      <c r="J198" s="396"/>
      <c r="K198" s="396"/>
      <c r="L198" s="396"/>
      <c r="M198" s="396"/>
      <c r="N198" s="396"/>
      <c r="O198" s="397"/>
      <c r="P198" s="396"/>
      <c r="Q198" s="460"/>
      <c r="R198" s="460"/>
      <c r="S198" s="460"/>
      <c r="T198" s="460"/>
      <c r="U198" s="460"/>
      <c r="V198" s="460"/>
      <c r="W198" s="460"/>
      <c r="X198" s="461"/>
      <c r="Y198" s="466" t="s">
        <v>53</v>
      </c>
      <c r="Z198" s="467"/>
      <c r="AA198" s="468"/>
      <c r="AB198" s="404"/>
      <c r="AC198" s="404"/>
      <c r="AD198" s="404"/>
      <c r="AE198" s="325"/>
      <c r="AF198" s="326"/>
      <c r="AG198" s="326"/>
      <c r="AH198" s="326"/>
      <c r="AI198" s="325"/>
      <c r="AJ198" s="326"/>
      <c r="AK198" s="326"/>
      <c r="AL198" s="326"/>
      <c r="AM198" s="325"/>
      <c r="AN198" s="326"/>
      <c r="AO198" s="326"/>
      <c r="AP198" s="326"/>
      <c r="AQ198" s="405"/>
      <c r="AR198" s="406"/>
      <c r="AS198" s="406"/>
      <c r="AT198" s="407"/>
      <c r="AU198" s="326"/>
      <c r="AV198" s="326"/>
      <c r="AW198" s="326"/>
      <c r="AX198" s="327"/>
      <c r="AY198">
        <f t="shared" ref="AY198:AY200" si="9">$AY$196</f>
        <v>0</v>
      </c>
    </row>
    <row r="199" spans="1:60" ht="23.25" hidden="1" customHeight="1" x14ac:dyDescent="0.15">
      <c r="A199" s="436"/>
      <c r="B199" s="438"/>
      <c r="C199" s="248"/>
      <c r="D199" s="248"/>
      <c r="E199" s="248"/>
      <c r="F199" s="249"/>
      <c r="G199" s="458"/>
      <c r="H199" s="398"/>
      <c r="I199" s="398"/>
      <c r="J199" s="398"/>
      <c r="K199" s="398"/>
      <c r="L199" s="398"/>
      <c r="M199" s="398"/>
      <c r="N199" s="398"/>
      <c r="O199" s="399"/>
      <c r="P199" s="462"/>
      <c r="Q199" s="462"/>
      <c r="R199" s="462"/>
      <c r="S199" s="462"/>
      <c r="T199" s="462"/>
      <c r="U199" s="462"/>
      <c r="V199" s="462"/>
      <c r="W199" s="462"/>
      <c r="X199" s="463"/>
      <c r="Y199" s="454" t="s">
        <v>47</v>
      </c>
      <c r="Z199" s="455"/>
      <c r="AA199" s="456"/>
      <c r="AB199" s="409"/>
      <c r="AC199" s="409"/>
      <c r="AD199" s="409"/>
      <c r="AE199" s="325"/>
      <c r="AF199" s="326"/>
      <c r="AG199" s="326"/>
      <c r="AH199" s="326"/>
      <c r="AI199" s="325"/>
      <c r="AJ199" s="326"/>
      <c r="AK199" s="326"/>
      <c r="AL199" s="326"/>
      <c r="AM199" s="325"/>
      <c r="AN199" s="326"/>
      <c r="AO199" s="326"/>
      <c r="AP199" s="326"/>
      <c r="AQ199" s="405"/>
      <c r="AR199" s="406"/>
      <c r="AS199" s="406"/>
      <c r="AT199" s="407"/>
      <c r="AU199" s="326"/>
      <c r="AV199" s="326"/>
      <c r="AW199" s="326"/>
      <c r="AX199" s="327"/>
      <c r="AY199">
        <f t="shared" si="9"/>
        <v>0</v>
      </c>
      <c r="AZ199" s="10"/>
      <c r="BA199" s="10"/>
      <c r="BB199" s="10"/>
      <c r="BC199" s="10"/>
    </row>
    <row r="200" spans="1:60" ht="23.25" hidden="1" customHeight="1" thickBot="1" x14ac:dyDescent="0.2">
      <c r="A200" s="437"/>
      <c r="B200" s="472"/>
      <c r="C200" s="473"/>
      <c r="D200" s="473"/>
      <c r="E200" s="473"/>
      <c r="F200" s="474"/>
      <c r="G200" s="499"/>
      <c r="H200" s="500"/>
      <c r="I200" s="500"/>
      <c r="J200" s="500"/>
      <c r="K200" s="500"/>
      <c r="L200" s="500"/>
      <c r="M200" s="500"/>
      <c r="N200" s="500"/>
      <c r="O200" s="501"/>
      <c r="P200" s="502"/>
      <c r="Q200" s="502"/>
      <c r="R200" s="502"/>
      <c r="S200" s="502"/>
      <c r="T200" s="502"/>
      <c r="U200" s="502"/>
      <c r="V200" s="502"/>
      <c r="W200" s="502"/>
      <c r="X200" s="503"/>
      <c r="Y200" s="504" t="s">
        <v>13</v>
      </c>
      <c r="Z200" s="505"/>
      <c r="AA200" s="506"/>
      <c r="AB200" s="507" t="s">
        <v>14</v>
      </c>
      <c r="AC200" s="507"/>
      <c r="AD200" s="507"/>
      <c r="AE200" s="493"/>
      <c r="AF200" s="494"/>
      <c r="AG200" s="494"/>
      <c r="AH200" s="494"/>
      <c r="AI200" s="493"/>
      <c r="AJ200" s="494"/>
      <c r="AK200" s="494"/>
      <c r="AL200" s="494"/>
      <c r="AM200" s="493"/>
      <c r="AN200" s="494"/>
      <c r="AO200" s="494"/>
      <c r="AP200" s="494"/>
      <c r="AQ200" s="495"/>
      <c r="AR200" s="496"/>
      <c r="AS200" s="496"/>
      <c r="AT200" s="497"/>
      <c r="AU200" s="494"/>
      <c r="AV200" s="494"/>
      <c r="AW200" s="494"/>
      <c r="AX200" s="498"/>
      <c r="AY200">
        <f t="shared" si="9"/>
        <v>0</v>
      </c>
      <c r="AZ200" s="10"/>
      <c r="BA200" s="10"/>
      <c r="BB200" s="10"/>
      <c r="BC200" s="10"/>
      <c r="BD200" s="10"/>
      <c r="BE200" s="10"/>
      <c r="BF200" s="10"/>
      <c r="BG200" s="10"/>
      <c r="BH200" s="10"/>
    </row>
    <row r="201" spans="1:60" ht="18.75" hidden="1" customHeight="1" x14ac:dyDescent="0.15">
      <c r="A201" s="508" t="s">
        <v>232</v>
      </c>
      <c r="B201" s="509"/>
      <c r="C201" s="509"/>
      <c r="D201" s="509"/>
      <c r="E201" s="509"/>
      <c r="F201" s="510"/>
      <c r="G201" s="514"/>
      <c r="H201" s="516" t="s">
        <v>135</v>
      </c>
      <c r="I201" s="516"/>
      <c r="J201" s="516"/>
      <c r="K201" s="516"/>
      <c r="L201" s="516"/>
      <c r="M201" s="516"/>
      <c r="N201" s="516"/>
      <c r="O201" s="517"/>
      <c r="P201" s="520" t="s">
        <v>51</v>
      </c>
      <c r="Q201" s="516"/>
      <c r="R201" s="516"/>
      <c r="S201" s="516"/>
      <c r="T201" s="516"/>
      <c r="U201" s="516"/>
      <c r="V201" s="517"/>
      <c r="W201" s="522" t="s">
        <v>228</v>
      </c>
      <c r="X201" s="523"/>
      <c r="Y201" s="526"/>
      <c r="Z201" s="526"/>
      <c r="AA201" s="527"/>
      <c r="AB201" s="520" t="s">
        <v>11</v>
      </c>
      <c r="AC201" s="516"/>
      <c r="AD201" s="517"/>
      <c r="AE201" s="425" t="s">
        <v>411</v>
      </c>
      <c r="AF201" s="425"/>
      <c r="AG201" s="425"/>
      <c r="AH201" s="425"/>
      <c r="AI201" s="425" t="s">
        <v>563</v>
      </c>
      <c r="AJ201" s="425"/>
      <c r="AK201" s="425"/>
      <c r="AL201" s="425"/>
      <c r="AM201" s="425" t="s">
        <v>379</v>
      </c>
      <c r="AN201" s="425"/>
      <c r="AO201" s="425"/>
      <c r="AP201" s="425"/>
      <c r="AQ201" s="410" t="s">
        <v>170</v>
      </c>
      <c r="AR201" s="411"/>
      <c r="AS201" s="411"/>
      <c r="AT201" s="412"/>
      <c r="AU201" s="550" t="s">
        <v>124</v>
      </c>
      <c r="AV201" s="550"/>
      <c r="AW201" s="550"/>
      <c r="AX201" s="551"/>
      <c r="AY201">
        <f>COUNTA($H$203)</f>
        <v>0</v>
      </c>
    </row>
    <row r="202" spans="1:60" ht="18.75" hidden="1" customHeight="1" x14ac:dyDescent="0.15">
      <c r="A202" s="511"/>
      <c r="B202" s="512"/>
      <c r="C202" s="512"/>
      <c r="D202" s="512"/>
      <c r="E202" s="512"/>
      <c r="F202" s="513"/>
      <c r="G202" s="515"/>
      <c r="H202" s="518"/>
      <c r="I202" s="518"/>
      <c r="J202" s="518"/>
      <c r="K202" s="518"/>
      <c r="L202" s="518"/>
      <c r="M202" s="518"/>
      <c r="N202" s="518"/>
      <c r="O202" s="519"/>
      <c r="P202" s="521"/>
      <c r="Q202" s="518"/>
      <c r="R202" s="518"/>
      <c r="S202" s="518"/>
      <c r="T202" s="518"/>
      <c r="U202" s="518"/>
      <c r="V202" s="519"/>
      <c r="W202" s="524"/>
      <c r="X202" s="525"/>
      <c r="Y202" s="528"/>
      <c r="Z202" s="528"/>
      <c r="AA202" s="529"/>
      <c r="AB202" s="521"/>
      <c r="AC202" s="518"/>
      <c r="AD202" s="519"/>
      <c r="AE202" s="425"/>
      <c r="AF202" s="425"/>
      <c r="AG202" s="425"/>
      <c r="AH202" s="425"/>
      <c r="AI202" s="425"/>
      <c r="AJ202" s="425"/>
      <c r="AK202" s="425"/>
      <c r="AL202" s="425"/>
      <c r="AM202" s="425"/>
      <c r="AN202" s="425"/>
      <c r="AO202" s="425"/>
      <c r="AP202" s="425"/>
      <c r="AQ202" s="354"/>
      <c r="AR202" s="355"/>
      <c r="AS202" s="356" t="s">
        <v>171</v>
      </c>
      <c r="AT202" s="357"/>
      <c r="AU202" s="358"/>
      <c r="AV202" s="358"/>
      <c r="AW202" s="518" t="s">
        <v>162</v>
      </c>
      <c r="AX202" s="552"/>
      <c r="AY202">
        <f t="shared" ref="AY202:AY208" si="10">$AY$201</f>
        <v>0</v>
      </c>
    </row>
    <row r="203" spans="1:60" ht="23.25" hidden="1" customHeight="1" x14ac:dyDescent="0.15">
      <c r="A203" s="511"/>
      <c r="B203" s="512"/>
      <c r="C203" s="512"/>
      <c r="D203" s="512"/>
      <c r="E203" s="512"/>
      <c r="F203" s="513"/>
      <c r="G203" s="532" t="s">
        <v>172</v>
      </c>
      <c r="H203" s="535"/>
      <c r="I203" s="536"/>
      <c r="J203" s="536"/>
      <c r="K203" s="536"/>
      <c r="L203" s="536"/>
      <c r="M203" s="536"/>
      <c r="N203" s="536"/>
      <c r="O203" s="537"/>
      <c r="P203" s="535"/>
      <c r="Q203" s="536"/>
      <c r="R203" s="536"/>
      <c r="S203" s="536"/>
      <c r="T203" s="536"/>
      <c r="U203" s="536"/>
      <c r="V203" s="537"/>
      <c r="W203" s="541"/>
      <c r="X203" s="542"/>
      <c r="Y203" s="547" t="s">
        <v>12</v>
      </c>
      <c r="Z203" s="547"/>
      <c r="AA203" s="548"/>
      <c r="AB203" s="549" t="s">
        <v>245</v>
      </c>
      <c r="AC203" s="549"/>
      <c r="AD203" s="549"/>
      <c r="AE203" s="325"/>
      <c r="AF203" s="326"/>
      <c r="AG203" s="326"/>
      <c r="AH203" s="326"/>
      <c r="AI203" s="325"/>
      <c r="AJ203" s="326"/>
      <c r="AK203" s="326"/>
      <c r="AL203" s="326"/>
      <c r="AM203" s="325"/>
      <c r="AN203" s="326"/>
      <c r="AO203" s="326"/>
      <c r="AP203" s="326"/>
      <c r="AQ203" s="325"/>
      <c r="AR203" s="326"/>
      <c r="AS203" s="326"/>
      <c r="AT203" s="530"/>
      <c r="AU203" s="326"/>
      <c r="AV203" s="326"/>
      <c r="AW203" s="326"/>
      <c r="AX203" s="327"/>
      <c r="AY203">
        <f t="shared" si="10"/>
        <v>0</v>
      </c>
    </row>
    <row r="204" spans="1:60" ht="23.25" hidden="1" customHeight="1" x14ac:dyDescent="0.15">
      <c r="A204" s="511"/>
      <c r="B204" s="512"/>
      <c r="C204" s="512"/>
      <c r="D204" s="512"/>
      <c r="E204" s="512"/>
      <c r="F204" s="513"/>
      <c r="G204" s="533"/>
      <c r="H204" s="538"/>
      <c r="I204" s="539"/>
      <c r="J204" s="539"/>
      <c r="K204" s="539"/>
      <c r="L204" s="539"/>
      <c r="M204" s="539"/>
      <c r="N204" s="539"/>
      <c r="O204" s="540"/>
      <c r="P204" s="538"/>
      <c r="Q204" s="539"/>
      <c r="R204" s="539"/>
      <c r="S204" s="539"/>
      <c r="T204" s="539"/>
      <c r="U204" s="539"/>
      <c r="V204" s="540"/>
      <c r="W204" s="543"/>
      <c r="X204" s="544"/>
      <c r="Y204" s="230" t="s">
        <v>47</v>
      </c>
      <c r="Z204" s="230"/>
      <c r="AA204" s="274"/>
      <c r="AB204" s="531" t="s">
        <v>245</v>
      </c>
      <c r="AC204" s="531"/>
      <c r="AD204" s="531"/>
      <c r="AE204" s="325"/>
      <c r="AF204" s="326"/>
      <c r="AG204" s="326"/>
      <c r="AH204" s="326"/>
      <c r="AI204" s="325"/>
      <c r="AJ204" s="326"/>
      <c r="AK204" s="326"/>
      <c r="AL204" s="326"/>
      <c r="AM204" s="325"/>
      <c r="AN204" s="326"/>
      <c r="AO204" s="326"/>
      <c r="AP204" s="326"/>
      <c r="AQ204" s="325"/>
      <c r="AR204" s="326"/>
      <c r="AS204" s="326"/>
      <c r="AT204" s="530"/>
      <c r="AU204" s="326"/>
      <c r="AV204" s="326"/>
      <c r="AW204" s="326"/>
      <c r="AX204" s="327"/>
      <c r="AY204">
        <f t="shared" si="10"/>
        <v>0</v>
      </c>
    </row>
    <row r="205" spans="1:60" ht="23.25" hidden="1" customHeight="1" x14ac:dyDescent="0.15">
      <c r="A205" s="511"/>
      <c r="B205" s="512"/>
      <c r="C205" s="512"/>
      <c r="D205" s="512"/>
      <c r="E205" s="512"/>
      <c r="F205" s="513"/>
      <c r="G205" s="534"/>
      <c r="H205" s="538"/>
      <c r="I205" s="539"/>
      <c r="J205" s="539"/>
      <c r="K205" s="539"/>
      <c r="L205" s="539"/>
      <c r="M205" s="539"/>
      <c r="N205" s="539"/>
      <c r="O205" s="540"/>
      <c r="P205" s="538"/>
      <c r="Q205" s="539"/>
      <c r="R205" s="539"/>
      <c r="S205" s="539"/>
      <c r="T205" s="539"/>
      <c r="U205" s="539"/>
      <c r="V205" s="540"/>
      <c r="W205" s="545"/>
      <c r="X205" s="546"/>
      <c r="Y205" s="230" t="s">
        <v>13</v>
      </c>
      <c r="Z205" s="230"/>
      <c r="AA205" s="274"/>
      <c r="AB205" s="565" t="s">
        <v>246</v>
      </c>
      <c r="AC205" s="565"/>
      <c r="AD205" s="565"/>
      <c r="AE205" s="470"/>
      <c r="AF205" s="471"/>
      <c r="AG205" s="471"/>
      <c r="AH205" s="471"/>
      <c r="AI205" s="470"/>
      <c r="AJ205" s="471"/>
      <c r="AK205" s="471"/>
      <c r="AL205" s="471"/>
      <c r="AM205" s="470"/>
      <c r="AN205" s="471"/>
      <c r="AO205" s="471"/>
      <c r="AP205" s="471"/>
      <c r="AQ205" s="325"/>
      <c r="AR205" s="326"/>
      <c r="AS205" s="326"/>
      <c r="AT205" s="530"/>
      <c r="AU205" s="326"/>
      <c r="AV205" s="326"/>
      <c r="AW205" s="326"/>
      <c r="AX205" s="327"/>
      <c r="AY205">
        <f t="shared" si="10"/>
        <v>0</v>
      </c>
    </row>
    <row r="206" spans="1:60" ht="23.25" hidden="1" customHeight="1" x14ac:dyDescent="0.15">
      <c r="A206" s="511" t="s">
        <v>235</v>
      </c>
      <c r="B206" s="512"/>
      <c r="C206" s="512"/>
      <c r="D206" s="512"/>
      <c r="E206" s="512"/>
      <c r="F206" s="513"/>
      <c r="G206" s="533" t="s">
        <v>173</v>
      </c>
      <c r="H206" s="556"/>
      <c r="I206" s="556"/>
      <c r="J206" s="556"/>
      <c r="K206" s="556"/>
      <c r="L206" s="556"/>
      <c r="M206" s="556"/>
      <c r="N206" s="556"/>
      <c r="O206" s="556"/>
      <c r="P206" s="556"/>
      <c r="Q206" s="556"/>
      <c r="R206" s="556"/>
      <c r="S206" s="556"/>
      <c r="T206" s="556"/>
      <c r="U206" s="556"/>
      <c r="V206" s="556"/>
      <c r="W206" s="559" t="s">
        <v>244</v>
      </c>
      <c r="X206" s="560"/>
      <c r="Y206" s="547" t="s">
        <v>12</v>
      </c>
      <c r="Z206" s="547"/>
      <c r="AA206" s="548"/>
      <c r="AB206" s="549" t="s">
        <v>245</v>
      </c>
      <c r="AC206" s="549"/>
      <c r="AD206" s="549"/>
      <c r="AE206" s="325"/>
      <c r="AF206" s="326"/>
      <c r="AG206" s="326"/>
      <c r="AH206" s="326"/>
      <c r="AI206" s="325"/>
      <c r="AJ206" s="326"/>
      <c r="AK206" s="326"/>
      <c r="AL206" s="326"/>
      <c r="AM206" s="325"/>
      <c r="AN206" s="326"/>
      <c r="AO206" s="326"/>
      <c r="AP206" s="326"/>
      <c r="AQ206" s="325"/>
      <c r="AR206" s="326"/>
      <c r="AS206" s="326"/>
      <c r="AT206" s="530"/>
      <c r="AU206" s="326"/>
      <c r="AV206" s="326"/>
      <c r="AW206" s="326"/>
      <c r="AX206" s="327"/>
      <c r="AY206">
        <f t="shared" si="10"/>
        <v>0</v>
      </c>
    </row>
    <row r="207" spans="1:60" ht="23.25" hidden="1" customHeight="1" x14ac:dyDescent="0.15">
      <c r="A207" s="511"/>
      <c r="B207" s="512"/>
      <c r="C207" s="512"/>
      <c r="D207" s="512"/>
      <c r="E207" s="512"/>
      <c r="F207" s="513"/>
      <c r="G207" s="533"/>
      <c r="H207" s="557"/>
      <c r="I207" s="557"/>
      <c r="J207" s="557"/>
      <c r="K207" s="557"/>
      <c r="L207" s="557"/>
      <c r="M207" s="557"/>
      <c r="N207" s="557"/>
      <c r="O207" s="557"/>
      <c r="P207" s="557"/>
      <c r="Q207" s="557"/>
      <c r="R207" s="557"/>
      <c r="S207" s="557"/>
      <c r="T207" s="557"/>
      <c r="U207" s="557"/>
      <c r="V207" s="557"/>
      <c r="W207" s="561"/>
      <c r="X207" s="562"/>
      <c r="Y207" s="230" t="s">
        <v>47</v>
      </c>
      <c r="Z207" s="230"/>
      <c r="AA207" s="274"/>
      <c r="AB207" s="531" t="s">
        <v>245</v>
      </c>
      <c r="AC207" s="531"/>
      <c r="AD207" s="531"/>
      <c r="AE207" s="325"/>
      <c r="AF207" s="326"/>
      <c r="AG207" s="326"/>
      <c r="AH207" s="326"/>
      <c r="AI207" s="325"/>
      <c r="AJ207" s="326"/>
      <c r="AK207" s="326"/>
      <c r="AL207" s="326"/>
      <c r="AM207" s="325"/>
      <c r="AN207" s="326"/>
      <c r="AO207" s="326"/>
      <c r="AP207" s="326"/>
      <c r="AQ207" s="325"/>
      <c r="AR207" s="326"/>
      <c r="AS207" s="326"/>
      <c r="AT207" s="530"/>
      <c r="AU207" s="326"/>
      <c r="AV207" s="326"/>
      <c r="AW207" s="326"/>
      <c r="AX207" s="327"/>
      <c r="AY207">
        <f t="shared" si="10"/>
        <v>0</v>
      </c>
    </row>
    <row r="208" spans="1:60" ht="23.25" hidden="1" customHeight="1" x14ac:dyDescent="0.15">
      <c r="A208" s="553"/>
      <c r="B208" s="554"/>
      <c r="C208" s="554"/>
      <c r="D208" s="554"/>
      <c r="E208" s="554"/>
      <c r="F208" s="555"/>
      <c r="G208" s="533"/>
      <c r="H208" s="558"/>
      <c r="I208" s="558"/>
      <c r="J208" s="558"/>
      <c r="K208" s="558"/>
      <c r="L208" s="558"/>
      <c r="M208" s="558"/>
      <c r="N208" s="558"/>
      <c r="O208" s="558"/>
      <c r="P208" s="558"/>
      <c r="Q208" s="558"/>
      <c r="R208" s="558"/>
      <c r="S208" s="558"/>
      <c r="T208" s="558"/>
      <c r="U208" s="558"/>
      <c r="V208" s="558"/>
      <c r="W208" s="563"/>
      <c r="X208" s="564"/>
      <c r="Y208" s="230" t="s">
        <v>13</v>
      </c>
      <c r="Z208" s="230"/>
      <c r="AA208" s="274"/>
      <c r="AB208" s="565" t="s">
        <v>246</v>
      </c>
      <c r="AC208" s="565"/>
      <c r="AD208" s="565"/>
      <c r="AE208" s="470"/>
      <c r="AF208" s="471"/>
      <c r="AG208" s="471"/>
      <c r="AH208" s="471"/>
      <c r="AI208" s="470"/>
      <c r="AJ208" s="471"/>
      <c r="AK208" s="471"/>
      <c r="AL208" s="471"/>
      <c r="AM208" s="470"/>
      <c r="AN208" s="471"/>
      <c r="AO208" s="471"/>
      <c r="AP208" s="566"/>
      <c r="AQ208" s="325"/>
      <c r="AR208" s="326"/>
      <c r="AS208" s="326"/>
      <c r="AT208" s="530"/>
      <c r="AU208" s="326"/>
      <c r="AV208" s="326"/>
      <c r="AW208" s="326"/>
      <c r="AX208" s="327"/>
      <c r="AY208">
        <f t="shared" si="10"/>
        <v>0</v>
      </c>
    </row>
    <row r="209" spans="1:51" ht="18.75" hidden="1" customHeight="1" x14ac:dyDescent="0.15">
      <c r="A209" s="573" t="s">
        <v>232</v>
      </c>
      <c r="B209" s="574"/>
      <c r="C209" s="574"/>
      <c r="D209" s="574"/>
      <c r="E209" s="574"/>
      <c r="F209" s="575"/>
      <c r="G209" s="576"/>
      <c r="H209" s="411" t="s">
        <v>135</v>
      </c>
      <c r="I209" s="411"/>
      <c r="J209" s="411"/>
      <c r="K209" s="411"/>
      <c r="L209" s="411"/>
      <c r="M209" s="411"/>
      <c r="N209" s="411"/>
      <c r="O209" s="412"/>
      <c r="P209" s="410" t="s">
        <v>51</v>
      </c>
      <c r="Q209" s="411"/>
      <c r="R209" s="411"/>
      <c r="S209" s="411"/>
      <c r="T209" s="411"/>
      <c r="U209" s="411"/>
      <c r="V209" s="411"/>
      <c r="W209" s="411"/>
      <c r="X209" s="412"/>
      <c r="Y209" s="579"/>
      <c r="Z209" s="580"/>
      <c r="AA209" s="581"/>
      <c r="AB209" s="416" t="s">
        <v>11</v>
      </c>
      <c r="AC209" s="417"/>
      <c r="AD209" s="418"/>
      <c r="AE209" s="568" t="s">
        <v>411</v>
      </c>
      <c r="AF209" s="568"/>
      <c r="AG209" s="568"/>
      <c r="AH209" s="568"/>
      <c r="AI209" s="425" t="s">
        <v>563</v>
      </c>
      <c r="AJ209" s="425"/>
      <c r="AK209" s="425"/>
      <c r="AL209" s="425"/>
      <c r="AM209" s="425" t="s">
        <v>379</v>
      </c>
      <c r="AN209" s="425"/>
      <c r="AO209" s="425"/>
      <c r="AP209" s="425"/>
      <c r="AQ209" s="410" t="s">
        <v>170</v>
      </c>
      <c r="AR209" s="411"/>
      <c r="AS209" s="411"/>
      <c r="AT209" s="412"/>
      <c r="AU209" s="569" t="s">
        <v>124</v>
      </c>
      <c r="AV209" s="570"/>
      <c r="AW209" s="570"/>
      <c r="AX209" s="571"/>
      <c r="AY209">
        <f>COUNTA($H$211)</f>
        <v>0</v>
      </c>
    </row>
    <row r="210" spans="1:51" ht="18.75" hidden="1" customHeight="1" x14ac:dyDescent="0.15">
      <c r="A210" s="511"/>
      <c r="B210" s="512"/>
      <c r="C210" s="512"/>
      <c r="D210" s="512"/>
      <c r="E210" s="512"/>
      <c r="F210" s="513"/>
      <c r="G210" s="577"/>
      <c r="H210" s="356"/>
      <c r="I210" s="356"/>
      <c r="J210" s="356"/>
      <c r="K210" s="356"/>
      <c r="L210" s="356"/>
      <c r="M210" s="356"/>
      <c r="N210" s="356"/>
      <c r="O210" s="357"/>
      <c r="P210" s="578"/>
      <c r="Q210" s="356"/>
      <c r="R210" s="356"/>
      <c r="S210" s="356"/>
      <c r="T210" s="356"/>
      <c r="U210" s="356"/>
      <c r="V210" s="356"/>
      <c r="W210" s="356"/>
      <c r="X210" s="357"/>
      <c r="Y210" s="582"/>
      <c r="Z210" s="583"/>
      <c r="AA210" s="584"/>
      <c r="AB210" s="376"/>
      <c r="AC210" s="359"/>
      <c r="AD210" s="374"/>
      <c r="AE210" s="568"/>
      <c r="AF210" s="568"/>
      <c r="AG210" s="568"/>
      <c r="AH210" s="568"/>
      <c r="AI210" s="425"/>
      <c r="AJ210" s="425"/>
      <c r="AK210" s="425"/>
      <c r="AL210" s="425"/>
      <c r="AM210" s="425"/>
      <c r="AN210" s="425"/>
      <c r="AO210" s="425"/>
      <c r="AP210" s="425"/>
      <c r="AQ210" s="354"/>
      <c r="AR210" s="355"/>
      <c r="AS210" s="356" t="s">
        <v>171</v>
      </c>
      <c r="AT210" s="357"/>
      <c r="AU210" s="354"/>
      <c r="AV210" s="355"/>
      <c r="AW210" s="356" t="s">
        <v>162</v>
      </c>
      <c r="AX210" s="572"/>
      <c r="AY210">
        <f>$AY$209</f>
        <v>0</v>
      </c>
    </row>
    <row r="211" spans="1:51" ht="23.25" hidden="1" customHeight="1" x14ac:dyDescent="0.15">
      <c r="A211" s="511"/>
      <c r="B211" s="512"/>
      <c r="C211" s="512"/>
      <c r="D211" s="512"/>
      <c r="E211" s="512"/>
      <c r="F211" s="513"/>
      <c r="G211" s="585" t="s">
        <v>172</v>
      </c>
      <c r="H211" s="396"/>
      <c r="I211" s="396"/>
      <c r="J211" s="396"/>
      <c r="K211" s="396"/>
      <c r="L211" s="396"/>
      <c r="M211" s="396"/>
      <c r="N211" s="396"/>
      <c r="O211" s="397"/>
      <c r="P211" s="396"/>
      <c r="Q211" s="396"/>
      <c r="R211" s="396"/>
      <c r="S211" s="396"/>
      <c r="T211" s="396"/>
      <c r="U211" s="396"/>
      <c r="V211" s="396"/>
      <c r="W211" s="396"/>
      <c r="X211" s="397"/>
      <c r="Y211" s="588" t="s">
        <v>12</v>
      </c>
      <c r="Z211" s="589"/>
      <c r="AA211" s="590"/>
      <c r="AB211" s="567"/>
      <c r="AC211" s="567"/>
      <c r="AD211" s="567"/>
      <c r="AE211" s="405"/>
      <c r="AF211" s="406"/>
      <c r="AG211" s="406"/>
      <c r="AH211" s="406"/>
      <c r="AI211" s="405"/>
      <c r="AJ211" s="406"/>
      <c r="AK211" s="406"/>
      <c r="AL211" s="406"/>
      <c r="AM211" s="405"/>
      <c r="AN211" s="406"/>
      <c r="AO211" s="406"/>
      <c r="AP211" s="406"/>
      <c r="AQ211" s="405"/>
      <c r="AR211" s="406"/>
      <c r="AS211" s="406"/>
      <c r="AT211" s="407"/>
      <c r="AU211" s="326"/>
      <c r="AV211" s="326"/>
      <c r="AW211" s="326"/>
      <c r="AX211" s="327"/>
      <c r="AY211">
        <f>$AY$209</f>
        <v>0</v>
      </c>
    </row>
    <row r="212" spans="1:51" ht="23.25" hidden="1" customHeight="1" x14ac:dyDescent="0.15">
      <c r="A212" s="511"/>
      <c r="B212" s="512"/>
      <c r="C212" s="512"/>
      <c r="D212" s="512"/>
      <c r="E212" s="512"/>
      <c r="F212" s="513"/>
      <c r="G212" s="586"/>
      <c r="H212" s="398"/>
      <c r="I212" s="398"/>
      <c r="J212" s="398"/>
      <c r="K212" s="398"/>
      <c r="L212" s="398"/>
      <c r="M212" s="398"/>
      <c r="N212" s="398"/>
      <c r="O212" s="399"/>
      <c r="P212" s="398"/>
      <c r="Q212" s="398"/>
      <c r="R212" s="398"/>
      <c r="S212" s="398"/>
      <c r="T212" s="398"/>
      <c r="U212" s="398"/>
      <c r="V212" s="398"/>
      <c r="W212" s="398"/>
      <c r="X212" s="399"/>
      <c r="Y212" s="180" t="s">
        <v>47</v>
      </c>
      <c r="Z212" s="181"/>
      <c r="AA212" s="606"/>
      <c r="AB212" s="607"/>
      <c r="AC212" s="607"/>
      <c r="AD212" s="607"/>
      <c r="AE212" s="405"/>
      <c r="AF212" s="406"/>
      <c r="AG212" s="406"/>
      <c r="AH212" s="406"/>
      <c r="AI212" s="405"/>
      <c r="AJ212" s="406"/>
      <c r="AK212" s="406"/>
      <c r="AL212" s="406"/>
      <c r="AM212" s="405"/>
      <c r="AN212" s="406"/>
      <c r="AO212" s="406"/>
      <c r="AP212" s="406"/>
      <c r="AQ212" s="405"/>
      <c r="AR212" s="406"/>
      <c r="AS212" s="406"/>
      <c r="AT212" s="407"/>
      <c r="AU212" s="326"/>
      <c r="AV212" s="326"/>
      <c r="AW212" s="326"/>
      <c r="AX212" s="327"/>
      <c r="AY212">
        <f>$AY$209</f>
        <v>0</v>
      </c>
    </row>
    <row r="213" spans="1:51" ht="23.25" hidden="1" customHeight="1" x14ac:dyDescent="0.15">
      <c r="A213" s="511"/>
      <c r="B213" s="512"/>
      <c r="C213" s="512"/>
      <c r="D213" s="512"/>
      <c r="E213" s="512"/>
      <c r="F213" s="513"/>
      <c r="G213" s="587"/>
      <c r="H213" s="400"/>
      <c r="I213" s="400"/>
      <c r="J213" s="400"/>
      <c r="K213" s="400"/>
      <c r="L213" s="400"/>
      <c r="M213" s="400"/>
      <c r="N213" s="400"/>
      <c r="O213" s="401"/>
      <c r="P213" s="398"/>
      <c r="Q213" s="398"/>
      <c r="R213" s="398"/>
      <c r="S213" s="398"/>
      <c r="T213" s="398"/>
      <c r="U213" s="398"/>
      <c r="V213" s="398"/>
      <c r="W213" s="398"/>
      <c r="X213" s="399"/>
      <c r="Y213" s="410" t="s">
        <v>13</v>
      </c>
      <c r="Z213" s="411"/>
      <c r="AA213" s="412"/>
      <c r="AB213" s="603" t="s">
        <v>14</v>
      </c>
      <c r="AC213" s="603"/>
      <c r="AD213" s="603"/>
      <c r="AE213" s="604"/>
      <c r="AF213" s="605"/>
      <c r="AG213" s="605"/>
      <c r="AH213" s="605"/>
      <c r="AI213" s="604"/>
      <c r="AJ213" s="605"/>
      <c r="AK213" s="605"/>
      <c r="AL213" s="605"/>
      <c r="AM213" s="604"/>
      <c r="AN213" s="605"/>
      <c r="AO213" s="605"/>
      <c r="AP213" s="605"/>
      <c r="AQ213" s="405"/>
      <c r="AR213" s="406"/>
      <c r="AS213" s="406"/>
      <c r="AT213" s="407"/>
      <c r="AU213" s="326"/>
      <c r="AV213" s="326"/>
      <c r="AW213" s="326"/>
      <c r="AX213" s="327"/>
      <c r="AY213">
        <f>$AY$209</f>
        <v>0</v>
      </c>
    </row>
    <row r="214" spans="1:51" ht="69.75" hidden="1" customHeight="1" x14ac:dyDescent="0.15">
      <c r="A214" s="591" t="s">
        <v>258</v>
      </c>
      <c r="B214" s="592"/>
      <c r="C214" s="592"/>
      <c r="D214" s="592"/>
      <c r="E214" s="554" t="s">
        <v>220</v>
      </c>
      <c r="F214" s="555"/>
      <c r="G214" s="82" t="s">
        <v>173</v>
      </c>
      <c r="H214" s="593"/>
      <c r="I214" s="594"/>
      <c r="J214" s="594"/>
      <c r="K214" s="594"/>
      <c r="L214" s="594"/>
      <c r="M214" s="594"/>
      <c r="N214" s="594"/>
      <c r="O214" s="595"/>
      <c r="P214" s="596"/>
      <c r="Q214" s="596"/>
      <c r="R214" s="596"/>
      <c r="S214" s="596"/>
      <c r="T214" s="596"/>
      <c r="U214" s="596"/>
      <c r="V214" s="596"/>
      <c r="W214" s="596"/>
      <c r="X214" s="596"/>
      <c r="Y214" s="597"/>
      <c r="Z214" s="597"/>
      <c r="AA214" s="597"/>
      <c r="AB214" s="597"/>
      <c r="AC214" s="597"/>
      <c r="AD214" s="597"/>
      <c r="AE214" s="597"/>
      <c r="AF214" s="597"/>
      <c r="AG214" s="597"/>
      <c r="AH214" s="597"/>
      <c r="AI214" s="597"/>
      <c r="AJ214" s="597"/>
      <c r="AK214" s="597"/>
      <c r="AL214" s="597"/>
      <c r="AM214" s="597"/>
      <c r="AN214" s="597"/>
      <c r="AO214" s="597"/>
      <c r="AP214" s="597"/>
      <c r="AQ214" s="597"/>
      <c r="AR214" s="597"/>
      <c r="AS214" s="597"/>
      <c r="AT214" s="597"/>
      <c r="AU214" s="597"/>
      <c r="AV214" s="597"/>
      <c r="AW214" s="597"/>
      <c r="AX214" s="598"/>
      <c r="AY214">
        <f>$AY$209</f>
        <v>0</v>
      </c>
    </row>
    <row r="215" spans="1:51" ht="18.75" hidden="1" customHeight="1" thickBot="1" x14ac:dyDescent="0.2">
      <c r="A215" s="475" t="s">
        <v>571</v>
      </c>
      <c r="B215" s="599"/>
      <c r="C215" s="599"/>
      <c r="D215" s="599"/>
      <c r="E215" s="599"/>
      <c r="F215" s="599"/>
      <c r="G215" s="599"/>
      <c r="H215" s="599"/>
      <c r="I215" s="599"/>
      <c r="J215" s="599"/>
      <c r="K215" s="599"/>
      <c r="L215" s="599"/>
      <c r="M215" s="599"/>
      <c r="N215" s="599"/>
      <c r="O215" s="599"/>
      <c r="P215" s="599"/>
      <c r="Q215" s="599"/>
      <c r="R215" s="599"/>
      <c r="S215" s="599"/>
      <c r="T215" s="599"/>
      <c r="U215" s="599"/>
      <c r="V215" s="599"/>
      <c r="W215" s="599"/>
      <c r="X215" s="599"/>
      <c r="Y215" s="599"/>
      <c r="Z215" s="599"/>
      <c r="AA215" s="599"/>
      <c r="AB215" s="599"/>
      <c r="AC215" s="599"/>
      <c r="AD215" s="599"/>
      <c r="AE215" s="599"/>
      <c r="AF215" s="599"/>
      <c r="AG215" s="599"/>
      <c r="AH215" s="599"/>
      <c r="AI215" s="599"/>
      <c r="AJ215" s="599"/>
      <c r="AK215" s="599"/>
      <c r="AL215" s="599"/>
      <c r="AM215" s="599"/>
      <c r="AN215" s="599"/>
      <c r="AO215" s="600" t="s">
        <v>227</v>
      </c>
      <c r="AP215" s="601"/>
      <c r="AQ215" s="601"/>
      <c r="AR215" s="81"/>
      <c r="AS215" s="600"/>
      <c r="AT215" s="601"/>
      <c r="AU215" s="601"/>
      <c r="AV215" s="601"/>
      <c r="AW215" s="601"/>
      <c r="AX215" s="602"/>
      <c r="AY215">
        <f>COUNTIF($AR$215,"☑")</f>
        <v>0</v>
      </c>
    </row>
    <row r="216" spans="1:51" ht="45" customHeight="1" x14ac:dyDescent="0.15">
      <c r="A216" s="621" t="s">
        <v>278</v>
      </c>
      <c r="B216" s="622"/>
      <c r="C216" s="624" t="s">
        <v>174</v>
      </c>
      <c r="D216" s="622"/>
      <c r="E216" s="625" t="s">
        <v>190</v>
      </c>
      <c r="F216" s="626"/>
      <c r="G216" s="627" t="s">
        <v>631</v>
      </c>
      <c r="H216" s="628"/>
      <c r="I216" s="628"/>
      <c r="J216" s="628"/>
      <c r="K216" s="628"/>
      <c r="L216" s="628"/>
      <c r="M216" s="628"/>
      <c r="N216" s="628"/>
      <c r="O216" s="628"/>
      <c r="P216" s="628"/>
      <c r="Q216" s="628"/>
      <c r="R216" s="628"/>
      <c r="S216" s="628"/>
      <c r="T216" s="628"/>
      <c r="U216" s="628"/>
      <c r="V216" s="628"/>
      <c r="W216" s="628"/>
      <c r="X216" s="628"/>
      <c r="Y216" s="628"/>
      <c r="Z216" s="628"/>
      <c r="AA216" s="628"/>
      <c r="AB216" s="628"/>
      <c r="AC216" s="628"/>
      <c r="AD216" s="628"/>
      <c r="AE216" s="628"/>
      <c r="AF216" s="628"/>
      <c r="AG216" s="628"/>
      <c r="AH216" s="628"/>
      <c r="AI216" s="628"/>
      <c r="AJ216" s="628"/>
      <c r="AK216" s="628"/>
      <c r="AL216" s="628"/>
      <c r="AM216" s="628"/>
      <c r="AN216" s="628"/>
      <c r="AO216" s="628"/>
      <c r="AP216" s="628"/>
      <c r="AQ216" s="628"/>
      <c r="AR216" s="628"/>
      <c r="AS216" s="628"/>
      <c r="AT216" s="628"/>
      <c r="AU216" s="628"/>
      <c r="AV216" s="628"/>
      <c r="AW216" s="628"/>
      <c r="AX216" s="629"/>
    </row>
    <row r="217" spans="1:51" ht="32.25" customHeight="1" x14ac:dyDescent="0.15">
      <c r="A217" s="623"/>
      <c r="B217" s="611"/>
      <c r="C217" s="610"/>
      <c r="D217" s="611"/>
      <c r="E217" s="452" t="s">
        <v>189</v>
      </c>
      <c r="F217" s="428"/>
      <c r="G217" s="457" t="s">
        <v>632</v>
      </c>
      <c r="H217" s="396"/>
      <c r="I217" s="396"/>
      <c r="J217" s="396"/>
      <c r="K217" s="396"/>
      <c r="L217" s="396"/>
      <c r="M217" s="396"/>
      <c r="N217" s="396"/>
      <c r="O217" s="396"/>
      <c r="P217" s="396"/>
      <c r="Q217" s="396"/>
      <c r="R217" s="396"/>
      <c r="S217" s="396"/>
      <c r="T217" s="396"/>
      <c r="U217" s="396"/>
      <c r="V217" s="397"/>
      <c r="W217" s="630" t="s">
        <v>581</v>
      </c>
      <c r="X217" s="631"/>
      <c r="Y217" s="631"/>
      <c r="Z217" s="631"/>
      <c r="AA217" s="632"/>
      <c r="AB217" s="633" t="s">
        <v>633</v>
      </c>
      <c r="AC217" s="634"/>
      <c r="AD217" s="634"/>
      <c r="AE217" s="634"/>
      <c r="AF217" s="634"/>
      <c r="AG217" s="634"/>
      <c r="AH217" s="634"/>
      <c r="AI217" s="634"/>
      <c r="AJ217" s="634"/>
      <c r="AK217" s="634"/>
      <c r="AL217" s="634"/>
      <c r="AM217" s="634"/>
      <c r="AN217" s="634"/>
      <c r="AO217" s="634"/>
      <c r="AP217" s="634"/>
      <c r="AQ217" s="634"/>
      <c r="AR217" s="634"/>
      <c r="AS217" s="634"/>
      <c r="AT217" s="634"/>
      <c r="AU217" s="634"/>
      <c r="AV217" s="634"/>
      <c r="AW217" s="634"/>
      <c r="AX217" s="635"/>
    </row>
    <row r="218" spans="1:51" ht="21" customHeight="1" x14ac:dyDescent="0.15">
      <c r="A218" s="623"/>
      <c r="B218" s="611"/>
      <c r="C218" s="610"/>
      <c r="D218" s="611"/>
      <c r="E218" s="439"/>
      <c r="F218" s="252"/>
      <c r="G218" s="459"/>
      <c r="H218" s="400"/>
      <c r="I218" s="400"/>
      <c r="J218" s="400"/>
      <c r="K218" s="400"/>
      <c r="L218" s="400"/>
      <c r="M218" s="400"/>
      <c r="N218" s="400"/>
      <c r="O218" s="400"/>
      <c r="P218" s="400"/>
      <c r="Q218" s="400"/>
      <c r="R218" s="400"/>
      <c r="S218" s="400"/>
      <c r="T218" s="400"/>
      <c r="U218" s="400"/>
      <c r="V218" s="401"/>
      <c r="W218" s="636" t="s">
        <v>582</v>
      </c>
      <c r="X218" s="637"/>
      <c r="Y218" s="637"/>
      <c r="Z218" s="637"/>
      <c r="AA218" s="638"/>
      <c r="AB218" s="633" t="s">
        <v>634</v>
      </c>
      <c r="AC218" s="634"/>
      <c r="AD218" s="634"/>
      <c r="AE218" s="634"/>
      <c r="AF218" s="634"/>
      <c r="AG218" s="634"/>
      <c r="AH218" s="634"/>
      <c r="AI218" s="634"/>
      <c r="AJ218" s="634"/>
      <c r="AK218" s="634"/>
      <c r="AL218" s="634"/>
      <c r="AM218" s="634"/>
      <c r="AN218" s="634"/>
      <c r="AO218" s="634"/>
      <c r="AP218" s="634"/>
      <c r="AQ218" s="634"/>
      <c r="AR218" s="634"/>
      <c r="AS218" s="634"/>
      <c r="AT218" s="634"/>
      <c r="AU218" s="634"/>
      <c r="AV218" s="634"/>
      <c r="AW218" s="634"/>
      <c r="AX218" s="635"/>
    </row>
    <row r="219" spans="1:51" ht="34.5" customHeight="1" x14ac:dyDescent="0.15">
      <c r="A219" s="623"/>
      <c r="B219" s="611"/>
      <c r="C219" s="608" t="s">
        <v>589</v>
      </c>
      <c r="D219" s="609"/>
      <c r="E219" s="452" t="s">
        <v>274</v>
      </c>
      <c r="F219" s="428"/>
      <c r="G219" s="612" t="s">
        <v>177</v>
      </c>
      <c r="H219" s="613"/>
      <c r="I219" s="613"/>
      <c r="J219" s="614" t="s">
        <v>612</v>
      </c>
      <c r="K219" s="615"/>
      <c r="L219" s="615"/>
      <c r="M219" s="615"/>
      <c r="N219" s="615"/>
      <c r="O219" s="615"/>
      <c r="P219" s="615"/>
      <c r="Q219" s="615"/>
      <c r="R219" s="615"/>
      <c r="S219" s="615"/>
      <c r="T219" s="616"/>
      <c r="U219" s="594" t="s">
        <v>279</v>
      </c>
      <c r="V219" s="594"/>
      <c r="W219" s="594"/>
      <c r="X219" s="594"/>
      <c r="Y219" s="594"/>
      <c r="Z219" s="594"/>
      <c r="AA219" s="594"/>
      <c r="AB219" s="594"/>
      <c r="AC219" s="594"/>
      <c r="AD219" s="594"/>
      <c r="AE219" s="594"/>
      <c r="AF219" s="594"/>
      <c r="AG219" s="594"/>
      <c r="AH219" s="594"/>
      <c r="AI219" s="594"/>
      <c r="AJ219" s="594"/>
      <c r="AK219" s="594"/>
      <c r="AL219" s="594"/>
      <c r="AM219" s="594"/>
      <c r="AN219" s="594"/>
      <c r="AO219" s="594"/>
      <c r="AP219" s="594"/>
      <c r="AQ219" s="594"/>
      <c r="AR219" s="594"/>
      <c r="AS219" s="594"/>
      <c r="AT219" s="594"/>
      <c r="AU219" s="594"/>
      <c r="AV219" s="594"/>
      <c r="AW219" s="594"/>
      <c r="AX219" s="617"/>
      <c r="AY219" s="70"/>
    </row>
    <row r="220" spans="1:51" ht="34.5" customHeight="1" x14ac:dyDescent="0.15">
      <c r="A220" s="623"/>
      <c r="B220" s="611"/>
      <c r="C220" s="610"/>
      <c r="D220" s="611"/>
      <c r="E220" s="438"/>
      <c r="F220" s="249"/>
      <c r="G220" s="612" t="s">
        <v>590</v>
      </c>
      <c r="H220" s="613"/>
      <c r="I220" s="613"/>
      <c r="J220" s="613"/>
      <c r="K220" s="613"/>
      <c r="L220" s="613"/>
      <c r="M220" s="613"/>
      <c r="N220" s="613"/>
      <c r="O220" s="613"/>
      <c r="P220" s="613"/>
      <c r="Q220" s="613"/>
      <c r="R220" s="613"/>
      <c r="S220" s="613"/>
      <c r="T220" s="613"/>
      <c r="U220" s="593" t="s">
        <v>279</v>
      </c>
      <c r="V220" s="594"/>
      <c r="W220" s="594"/>
      <c r="X220" s="594"/>
      <c r="Y220" s="594"/>
      <c r="Z220" s="594"/>
      <c r="AA220" s="594"/>
      <c r="AB220" s="594"/>
      <c r="AC220" s="594"/>
      <c r="AD220" s="594"/>
      <c r="AE220" s="594"/>
      <c r="AF220" s="594"/>
      <c r="AG220" s="594"/>
      <c r="AH220" s="594"/>
      <c r="AI220" s="594"/>
      <c r="AJ220" s="594"/>
      <c r="AK220" s="594"/>
      <c r="AL220" s="594"/>
      <c r="AM220" s="594"/>
      <c r="AN220" s="594"/>
      <c r="AO220" s="594"/>
      <c r="AP220" s="594"/>
      <c r="AQ220" s="594"/>
      <c r="AR220" s="594"/>
      <c r="AS220" s="594"/>
      <c r="AT220" s="594"/>
      <c r="AU220" s="594"/>
      <c r="AV220" s="594"/>
      <c r="AW220" s="594"/>
      <c r="AX220" s="617"/>
      <c r="AY220" s="70"/>
    </row>
    <row r="221" spans="1:51" ht="34.5" customHeight="1" thickBot="1" x14ac:dyDescent="0.2">
      <c r="A221" s="623"/>
      <c r="B221" s="611"/>
      <c r="C221" s="610"/>
      <c r="D221" s="611"/>
      <c r="E221" s="439"/>
      <c r="F221" s="252"/>
      <c r="G221" s="612" t="s">
        <v>582</v>
      </c>
      <c r="H221" s="613"/>
      <c r="I221" s="613"/>
      <c r="J221" s="613"/>
      <c r="K221" s="613"/>
      <c r="L221" s="613"/>
      <c r="M221" s="613"/>
      <c r="N221" s="613"/>
      <c r="O221" s="613"/>
      <c r="P221" s="613"/>
      <c r="Q221" s="613"/>
      <c r="R221" s="613"/>
      <c r="S221" s="613"/>
      <c r="T221" s="613"/>
      <c r="U221" s="618" t="s">
        <v>279</v>
      </c>
      <c r="V221" s="619"/>
      <c r="W221" s="619"/>
      <c r="X221" s="619"/>
      <c r="Y221" s="619"/>
      <c r="Z221" s="619"/>
      <c r="AA221" s="619"/>
      <c r="AB221" s="619"/>
      <c r="AC221" s="619"/>
      <c r="AD221" s="619"/>
      <c r="AE221" s="619"/>
      <c r="AF221" s="619"/>
      <c r="AG221" s="619"/>
      <c r="AH221" s="619"/>
      <c r="AI221" s="619"/>
      <c r="AJ221" s="619"/>
      <c r="AK221" s="619"/>
      <c r="AL221" s="619"/>
      <c r="AM221" s="619"/>
      <c r="AN221" s="619"/>
      <c r="AO221" s="619"/>
      <c r="AP221" s="619"/>
      <c r="AQ221" s="619"/>
      <c r="AR221" s="619"/>
      <c r="AS221" s="619"/>
      <c r="AT221" s="619"/>
      <c r="AU221" s="619"/>
      <c r="AV221" s="619"/>
      <c r="AW221" s="619"/>
      <c r="AX221" s="620"/>
      <c r="AY221" s="70"/>
    </row>
    <row r="222" spans="1:51" ht="27" customHeight="1" x14ac:dyDescent="0.15">
      <c r="A222" s="686" t="s">
        <v>43</v>
      </c>
      <c r="B222" s="687"/>
      <c r="C222" s="687"/>
      <c r="D222" s="687"/>
      <c r="E222" s="687"/>
      <c r="F222" s="687"/>
      <c r="G222" s="687"/>
      <c r="H222" s="687"/>
      <c r="I222" s="687"/>
      <c r="J222" s="687"/>
      <c r="K222" s="687"/>
      <c r="L222" s="687"/>
      <c r="M222" s="687"/>
      <c r="N222" s="687"/>
      <c r="O222" s="687"/>
      <c r="P222" s="687"/>
      <c r="Q222" s="687"/>
      <c r="R222" s="687"/>
      <c r="S222" s="687"/>
      <c r="T222" s="687"/>
      <c r="U222" s="687"/>
      <c r="V222" s="687"/>
      <c r="W222" s="687"/>
      <c r="X222" s="687"/>
      <c r="Y222" s="687"/>
      <c r="Z222" s="687"/>
      <c r="AA222" s="687"/>
      <c r="AB222" s="687"/>
      <c r="AC222" s="687"/>
      <c r="AD222" s="687"/>
      <c r="AE222" s="687"/>
      <c r="AF222" s="687"/>
      <c r="AG222" s="687"/>
      <c r="AH222" s="687"/>
      <c r="AI222" s="687"/>
      <c r="AJ222" s="687"/>
      <c r="AK222" s="687"/>
      <c r="AL222" s="687"/>
      <c r="AM222" s="687"/>
      <c r="AN222" s="687"/>
      <c r="AO222" s="687"/>
      <c r="AP222" s="687"/>
      <c r="AQ222" s="687"/>
      <c r="AR222" s="687"/>
      <c r="AS222" s="687"/>
      <c r="AT222" s="687"/>
      <c r="AU222" s="687"/>
      <c r="AV222" s="687"/>
      <c r="AW222" s="687"/>
      <c r="AX222" s="688"/>
    </row>
    <row r="223" spans="1:51" ht="27" customHeight="1" x14ac:dyDescent="0.15">
      <c r="A223" s="5"/>
      <c r="B223" s="6"/>
      <c r="C223" s="689" t="s">
        <v>29</v>
      </c>
      <c r="D223" s="690"/>
      <c r="E223" s="690"/>
      <c r="F223" s="690"/>
      <c r="G223" s="690"/>
      <c r="H223" s="690"/>
      <c r="I223" s="690"/>
      <c r="J223" s="690"/>
      <c r="K223" s="690"/>
      <c r="L223" s="690"/>
      <c r="M223" s="690"/>
      <c r="N223" s="690"/>
      <c r="O223" s="690"/>
      <c r="P223" s="690"/>
      <c r="Q223" s="690"/>
      <c r="R223" s="690"/>
      <c r="S223" s="690"/>
      <c r="T223" s="690"/>
      <c r="U223" s="690"/>
      <c r="V223" s="690"/>
      <c r="W223" s="690"/>
      <c r="X223" s="690"/>
      <c r="Y223" s="690"/>
      <c r="Z223" s="690"/>
      <c r="AA223" s="690"/>
      <c r="AB223" s="690"/>
      <c r="AC223" s="691"/>
      <c r="AD223" s="690" t="s">
        <v>32</v>
      </c>
      <c r="AE223" s="690"/>
      <c r="AF223" s="690"/>
      <c r="AG223" s="692" t="s">
        <v>28</v>
      </c>
      <c r="AH223" s="690"/>
      <c r="AI223" s="690"/>
      <c r="AJ223" s="690"/>
      <c r="AK223" s="690"/>
      <c r="AL223" s="690"/>
      <c r="AM223" s="690"/>
      <c r="AN223" s="690"/>
      <c r="AO223" s="690"/>
      <c r="AP223" s="690"/>
      <c r="AQ223" s="690"/>
      <c r="AR223" s="690"/>
      <c r="AS223" s="690"/>
      <c r="AT223" s="690"/>
      <c r="AU223" s="690"/>
      <c r="AV223" s="690"/>
      <c r="AW223" s="690"/>
      <c r="AX223" s="693"/>
    </row>
    <row r="224" spans="1:51" ht="27" customHeight="1" x14ac:dyDescent="0.15">
      <c r="A224" s="694" t="s">
        <v>129</v>
      </c>
      <c r="B224" s="695"/>
      <c r="C224" s="700" t="s">
        <v>130</v>
      </c>
      <c r="D224" s="701"/>
      <c r="E224" s="701"/>
      <c r="F224" s="701"/>
      <c r="G224" s="701"/>
      <c r="H224" s="701"/>
      <c r="I224" s="701"/>
      <c r="J224" s="701"/>
      <c r="K224" s="701"/>
      <c r="L224" s="701"/>
      <c r="M224" s="701"/>
      <c r="N224" s="701"/>
      <c r="O224" s="701"/>
      <c r="P224" s="701"/>
      <c r="Q224" s="701"/>
      <c r="R224" s="701"/>
      <c r="S224" s="701"/>
      <c r="T224" s="701"/>
      <c r="U224" s="701"/>
      <c r="V224" s="701"/>
      <c r="W224" s="701"/>
      <c r="X224" s="701"/>
      <c r="Y224" s="701"/>
      <c r="Z224" s="701"/>
      <c r="AA224" s="701"/>
      <c r="AB224" s="701"/>
      <c r="AC224" s="702"/>
      <c r="AD224" s="703" t="s">
        <v>607</v>
      </c>
      <c r="AE224" s="704"/>
      <c r="AF224" s="704"/>
      <c r="AG224" s="705" t="s">
        <v>635</v>
      </c>
      <c r="AH224" s="706"/>
      <c r="AI224" s="706"/>
      <c r="AJ224" s="706"/>
      <c r="AK224" s="706"/>
      <c r="AL224" s="706"/>
      <c r="AM224" s="706"/>
      <c r="AN224" s="706"/>
      <c r="AO224" s="706"/>
      <c r="AP224" s="706"/>
      <c r="AQ224" s="706"/>
      <c r="AR224" s="706"/>
      <c r="AS224" s="706"/>
      <c r="AT224" s="706"/>
      <c r="AU224" s="706"/>
      <c r="AV224" s="706"/>
      <c r="AW224" s="706"/>
      <c r="AX224" s="707"/>
    </row>
    <row r="225" spans="1:50" ht="64.900000000000006" customHeight="1" x14ac:dyDescent="0.15">
      <c r="A225" s="696"/>
      <c r="B225" s="697"/>
      <c r="C225" s="708" t="s">
        <v>33</v>
      </c>
      <c r="D225" s="709"/>
      <c r="E225" s="709"/>
      <c r="F225" s="709"/>
      <c r="G225" s="709"/>
      <c r="H225" s="709"/>
      <c r="I225" s="709"/>
      <c r="J225" s="709"/>
      <c r="K225" s="709"/>
      <c r="L225" s="709"/>
      <c r="M225" s="709"/>
      <c r="N225" s="709"/>
      <c r="O225" s="709"/>
      <c r="P225" s="709"/>
      <c r="Q225" s="709"/>
      <c r="R225" s="709"/>
      <c r="S225" s="709"/>
      <c r="T225" s="709"/>
      <c r="U225" s="709"/>
      <c r="V225" s="709"/>
      <c r="W225" s="709"/>
      <c r="X225" s="709"/>
      <c r="Y225" s="709"/>
      <c r="Z225" s="709"/>
      <c r="AA225" s="709"/>
      <c r="AB225" s="709"/>
      <c r="AC225" s="710"/>
      <c r="AD225" s="639" t="s">
        <v>607</v>
      </c>
      <c r="AE225" s="640"/>
      <c r="AF225" s="640"/>
      <c r="AG225" s="654" t="s">
        <v>636</v>
      </c>
      <c r="AH225" s="655"/>
      <c r="AI225" s="655"/>
      <c r="AJ225" s="655"/>
      <c r="AK225" s="655"/>
      <c r="AL225" s="655"/>
      <c r="AM225" s="655"/>
      <c r="AN225" s="655"/>
      <c r="AO225" s="655"/>
      <c r="AP225" s="655"/>
      <c r="AQ225" s="655"/>
      <c r="AR225" s="655"/>
      <c r="AS225" s="655"/>
      <c r="AT225" s="655"/>
      <c r="AU225" s="655"/>
      <c r="AV225" s="655"/>
      <c r="AW225" s="655"/>
      <c r="AX225" s="656"/>
    </row>
    <row r="226" spans="1:50" ht="27" customHeight="1" x14ac:dyDescent="0.15">
      <c r="A226" s="698"/>
      <c r="B226" s="699"/>
      <c r="C226" s="657" t="s">
        <v>131</v>
      </c>
      <c r="D226" s="658"/>
      <c r="E226" s="658"/>
      <c r="F226" s="658"/>
      <c r="G226" s="658"/>
      <c r="H226" s="658"/>
      <c r="I226" s="658"/>
      <c r="J226" s="658"/>
      <c r="K226" s="658"/>
      <c r="L226" s="658"/>
      <c r="M226" s="658"/>
      <c r="N226" s="658"/>
      <c r="O226" s="658"/>
      <c r="P226" s="658"/>
      <c r="Q226" s="658"/>
      <c r="R226" s="658"/>
      <c r="S226" s="658"/>
      <c r="T226" s="658"/>
      <c r="U226" s="658"/>
      <c r="V226" s="658"/>
      <c r="W226" s="658"/>
      <c r="X226" s="658"/>
      <c r="Y226" s="658"/>
      <c r="Z226" s="658"/>
      <c r="AA226" s="658"/>
      <c r="AB226" s="658"/>
      <c r="AC226" s="659"/>
      <c r="AD226" s="660" t="s">
        <v>607</v>
      </c>
      <c r="AE226" s="661"/>
      <c r="AF226" s="661"/>
      <c r="AG226" s="662" t="s">
        <v>637</v>
      </c>
      <c r="AH226" s="398"/>
      <c r="AI226" s="398"/>
      <c r="AJ226" s="398"/>
      <c r="AK226" s="398"/>
      <c r="AL226" s="398"/>
      <c r="AM226" s="398"/>
      <c r="AN226" s="398"/>
      <c r="AO226" s="398"/>
      <c r="AP226" s="398"/>
      <c r="AQ226" s="398"/>
      <c r="AR226" s="398"/>
      <c r="AS226" s="398"/>
      <c r="AT226" s="398"/>
      <c r="AU226" s="398"/>
      <c r="AV226" s="398"/>
      <c r="AW226" s="398"/>
      <c r="AX226" s="663"/>
    </row>
    <row r="227" spans="1:50" ht="27" customHeight="1" x14ac:dyDescent="0.15">
      <c r="A227" s="664" t="s">
        <v>35</v>
      </c>
      <c r="B227" s="665"/>
      <c r="C227" s="671" t="s">
        <v>37</v>
      </c>
      <c r="D227" s="672"/>
      <c r="E227" s="673"/>
      <c r="F227" s="673"/>
      <c r="G227" s="673"/>
      <c r="H227" s="673"/>
      <c r="I227" s="673"/>
      <c r="J227" s="673"/>
      <c r="K227" s="673"/>
      <c r="L227" s="673"/>
      <c r="M227" s="673"/>
      <c r="N227" s="673"/>
      <c r="O227" s="673"/>
      <c r="P227" s="673"/>
      <c r="Q227" s="673"/>
      <c r="R227" s="673"/>
      <c r="S227" s="673"/>
      <c r="T227" s="673"/>
      <c r="U227" s="673"/>
      <c r="V227" s="673"/>
      <c r="W227" s="673"/>
      <c r="X227" s="673"/>
      <c r="Y227" s="673"/>
      <c r="Z227" s="673"/>
      <c r="AA227" s="673"/>
      <c r="AB227" s="673"/>
      <c r="AC227" s="674"/>
      <c r="AD227" s="675" t="s">
        <v>607</v>
      </c>
      <c r="AE227" s="676"/>
      <c r="AF227" s="676"/>
      <c r="AG227" s="677" t="s">
        <v>638</v>
      </c>
      <c r="AH227" s="396"/>
      <c r="AI227" s="396"/>
      <c r="AJ227" s="396"/>
      <c r="AK227" s="396"/>
      <c r="AL227" s="396"/>
      <c r="AM227" s="396"/>
      <c r="AN227" s="396"/>
      <c r="AO227" s="396"/>
      <c r="AP227" s="396"/>
      <c r="AQ227" s="396"/>
      <c r="AR227" s="396"/>
      <c r="AS227" s="396"/>
      <c r="AT227" s="396"/>
      <c r="AU227" s="396"/>
      <c r="AV227" s="396"/>
      <c r="AW227" s="396"/>
      <c r="AX227" s="678"/>
    </row>
    <row r="228" spans="1:50" ht="35.25" customHeight="1" x14ac:dyDescent="0.15">
      <c r="A228" s="666"/>
      <c r="B228" s="667"/>
      <c r="C228" s="679"/>
      <c r="D228" s="680"/>
      <c r="E228" s="683" t="s">
        <v>256</v>
      </c>
      <c r="F228" s="684"/>
      <c r="G228" s="684"/>
      <c r="H228" s="684"/>
      <c r="I228" s="684"/>
      <c r="J228" s="684"/>
      <c r="K228" s="684"/>
      <c r="L228" s="684"/>
      <c r="M228" s="684"/>
      <c r="N228" s="684"/>
      <c r="O228" s="684"/>
      <c r="P228" s="684"/>
      <c r="Q228" s="684"/>
      <c r="R228" s="684"/>
      <c r="S228" s="684"/>
      <c r="T228" s="684"/>
      <c r="U228" s="684"/>
      <c r="V228" s="684"/>
      <c r="W228" s="684"/>
      <c r="X228" s="684"/>
      <c r="Y228" s="684"/>
      <c r="Z228" s="684"/>
      <c r="AA228" s="684"/>
      <c r="AB228" s="684"/>
      <c r="AC228" s="685"/>
      <c r="AD228" s="639" t="s">
        <v>639</v>
      </c>
      <c r="AE228" s="640"/>
      <c r="AF228" s="641"/>
      <c r="AG228" s="662"/>
      <c r="AH228" s="398"/>
      <c r="AI228" s="398"/>
      <c r="AJ228" s="398"/>
      <c r="AK228" s="398"/>
      <c r="AL228" s="398"/>
      <c r="AM228" s="398"/>
      <c r="AN228" s="398"/>
      <c r="AO228" s="398"/>
      <c r="AP228" s="398"/>
      <c r="AQ228" s="398"/>
      <c r="AR228" s="398"/>
      <c r="AS228" s="398"/>
      <c r="AT228" s="398"/>
      <c r="AU228" s="398"/>
      <c r="AV228" s="398"/>
      <c r="AW228" s="398"/>
      <c r="AX228" s="663"/>
    </row>
    <row r="229" spans="1:50" ht="26.25" customHeight="1" x14ac:dyDescent="0.15">
      <c r="A229" s="666"/>
      <c r="B229" s="667"/>
      <c r="C229" s="681"/>
      <c r="D229" s="682"/>
      <c r="E229" s="642" t="s">
        <v>211</v>
      </c>
      <c r="F229" s="643"/>
      <c r="G229" s="643"/>
      <c r="H229" s="643"/>
      <c r="I229" s="643"/>
      <c r="J229" s="643"/>
      <c r="K229" s="643"/>
      <c r="L229" s="643"/>
      <c r="M229" s="643"/>
      <c r="N229" s="643"/>
      <c r="O229" s="643"/>
      <c r="P229" s="643"/>
      <c r="Q229" s="643"/>
      <c r="R229" s="643"/>
      <c r="S229" s="643"/>
      <c r="T229" s="643"/>
      <c r="U229" s="643"/>
      <c r="V229" s="643"/>
      <c r="W229" s="643"/>
      <c r="X229" s="643"/>
      <c r="Y229" s="643"/>
      <c r="Z229" s="643"/>
      <c r="AA229" s="643"/>
      <c r="AB229" s="643"/>
      <c r="AC229" s="644"/>
      <c r="AD229" s="645" t="s">
        <v>639</v>
      </c>
      <c r="AE229" s="646"/>
      <c r="AF229" s="646"/>
      <c r="AG229" s="662"/>
      <c r="AH229" s="398"/>
      <c r="AI229" s="398"/>
      <c r="AJ229" s="398"/>
      <c r="AK229" s="398"/>
      <c r="AL229" s="398"/>
      <c r="AM229" s="398"/>
      <c r="AN229" s="398"/>
      <c r="AO229" s="398"/>
      <c r="AP229" s="398"/>
      <c r="AQ229" s="398"/>
      <c r="AR229" s="398"/>
      <c r="AS229" s="398"/>
      <c r="AT229" s="398"/>
      <c r="AU229" s="398"/>
      <c r="AV229" s="398"/>
      <c r="AW229" s="398"/>
      <c r="AX229" s="663"/>
    </row>
    <row r="230" spans="1:50" ht="26.25" customHeight="1" x14ac:dyDescent="0.15">
      <c r="A230" s="666"/>
      <c r="B230" s="668"/>
      <c r="C230" s="647" t="s">
        <v>38</v>
      </c>
      <c r="D230" s="648"/>
      <c r="E230" s="648"/>
      <c r="F230" s="648"/>
      <c r="G230" s="648"/>
      <c r="H230" s="648"/>
      <c r="I230" s="648"/>
      <c r="J230" s="648"/>
      <c r="K230" s="648"/>
      <c r="L230" s="648"/>
      <c r="M230" s="648"/>
      <c r="N230" s="648"/>
      <c r="O230" s="648"/>
      <c r="P230" s="648"/>
      <c r="Q230" s="648"/>
      <c r="R230" s="648"/>
      <c r="S230" s="648"/>
      <c r="T230" s="648"/>
      <c r="U230" s="648"/>
      <c r="V230" s="648"/>
      <c r="W230" s="648"/>
      <c r="X230" s="648"/>
      <c r="Y230" s="648"/>
      <c r="Z230" s="648"/>
      <c r="AA230" s="648"/>
      <c r="AB230" s="648"/>
      <c r="AC230" s="648"/>
      <c r="AD230" s="649" t="s">
        <v>640</v>
      </c>
      <c r="AE230" s="650"/>
      <c r="AF230" s="650"/>
      <c r="AG230" s="651"/>
      <c r="AH230" s="652"/>
      <c r="AI230" s="652"/>
      <c r="AJ230" s="652"/>
      <c r="AK230" s="652"/>
      <c r="AL230" s="652"/>
      <c r="AM230" s="652"/>
      <c r="AN230" s="652"/>
      <c r="AO230" s="652"/>
      <c r="AP230" s="652"/>
      <c r="AQ230" s="652"/>
      <c r="AR230" s="652"/>
      <c r="AS230" s="652"/>
      <c r="AT230" s="652"/>
      <c r="AU230" s="652"/>
      <c r="AV230" s="652"/>
      <c r="AW230" s="652"/>
      <c r="AX230" s="653"/>
    </row>
    <row r="231" spans="1:50" ht="48" customHeight="1" x14ac:dyDescent="0.15">
      <c r="A231" s="666"/>
      <c r="B231" s="668"/>
      <c r="C231" s="723" t="s">
        <v>132</v>
      </c>
      <c r="D231" s="710"/>
      <c r="E231" s="710"/>
      <c r="F231" s="710"/>
      <c r="G231" s="710"/>
      <c r="H231" s="710"/>
      <c r="I231" s="710"/>
      <c r="J231" s="710"/>
      <c r="K231" s="710"/>
      <c r="L231" s="710"/>
      <c r="M231" s="710"/>
      <c r="N231" s="710"/>
      <c r="O231" s="710"/>
      <c r="P231" s="710"/>
      <c r="Q231" s="710"/>
      <c r="R231" s="710"/>
      <c r="S231" s="710"/>
      <c r="T231" s="710"/>
      <c r="U231" s="710"/>
      <c r="V231" s="710"/>
      <c r="W231" s="710"/>
      <c r="X231" s="710"/>
      <c r="Y231" s="710"/>
      <c r="Z231" s="710"/>
      <c r="AA231" s="710"/>
      <c r="AB231" s="710"/>
      <c r="AC231" s="710"/>
      <c r="AD231" s="639" t="s">
        <v>607</v>
      </c>
      <c r="AE231" s="640"/>
      <c r="AF231" s="640"/>
      <c r="AG231" s="654" t="s">
        <v>641</v>
      </c>
      <c r="AH231" s="655"/>
      <c r="AI231" s="655"/>
      <c r="AJ231" s="655"/>
      <c r="AK231" s="655"/>
      <c r="AL231" s="655"/>
      <c r="AM231" s="655"/>
      <c r="AN231" s="655"/>
      <c r="AO231" s="655"/>
      <c r="AP231" s="655"/>
      <c r="AQ231" s="655"/>
      <c r="AR231" s="655"/>
      <c r="AS231" s="655"/>
      <c r="AT231" s="655"/>
      <c r="AU231" s="655"/>
      <c r="AV231" s="655"/>
      <c r="AW231" s="655"/>
      <c r="AX231" s="656"/>
    </row>
    <row r="232" spans="1:50" ht="26.25" customHeight="1" x14ac:dyDescent="0.15">
      <c r="A232" s="666"/>
      <c r="B232" s="668"/>
      <c r="C232" s="723" t="s">
        <v>34</v>
      </c>
      <c r="D232" s="710"/>
      <c r="E232" s="710"/>
      <c r="F232" s="710"/>
      <c r="G232" s="710"/>
      <c r="H232" s="710"/>
      <c r="I232" s="710"/>
      <c r="J232" s="710"/>
      <c r="K232" s="710"/>
      <c r="L232" s="710"/>
      <c r="M232" s="710"/>
      <c r="N232" s="710"/>
      <c r="O232" s="710"/>
      <c r="P232" s="710"/>
      <c r="Q232" s="710"/>
      <c r="R232" s="710"/>
      <c r="S232" s="710"/>
      <c r="T232" s="710"/>
      <c r="U232" s="710"/>
      <c r="V232" s="710"/>
      <c r="W232" s="710"/>
      <c r="X232" s="710"/>
      <c r="Y232" s="710"/>
      <c r="Z232" s="710"/>
      <c r="AA232" s="710"/>
      <c r="AB232" s="710"/>
      <c r="AC232" s="710"/>
      <c r="AD232" s="639" t="s">
        <v>640</v>
      </c>
      <c r="AE232" s="640"/>
      <c r="AF232" s="640"/>
      <c r="AG232" s="654"/>
      <c r="AH232" s="655"/>
      <c r="AI232" s="655"/>
      <c r="AJ232" s="655"/>
      <c r="AK232" s="655"/>
      <c r="AL232" s="655"/>
      <c r="AM232" s="655"/>
      <c r="AN232" s="655"/>
      <c r="AO232" s="655"/>
      <c r="AP232" s="655"/>
      <c r="AQ232" s="655"/>
      <c r="AR232" s="655"/>
      <c r="AS232" s="655"/>
      <c r="AT232" s="655"/>
      <c r="AU232" s="655"/>
      <c r="AV232" s="655"/>
      <c r="AW232" s="655"/>
      <c r="AX232" s="656"/>
    </row>
    <row r="233" spans="1:50" ht="26.25" customHeight="1" x14ac:dyDescent="0.15">
      <c r="A233" s="666"/>
      <c r="B233" s="668"/>
      <c r="C233" s="723" t="s">
        <v>39</v>
      </c>
      <c r="D233" s="710"/>
      <c r="E233" s="710"/>
      <c r="F233" s="710"/>
      <c r="G233" s="710"/>
      <c r="H233" s="710"/>
      <c r="I233" s="710"/>
      <c r="J233" s="710"/>
      <c r="K233" s="710"/>
      <c r="L233" s="710"/>
      <c r="M233" s="710"/>
      <c r="N233" s="710"/>
      <c r="O233" s="710"/>
      <c r="P233" s="710"/>
      <c r="Q233" s="710"/>
      <c r="R233" s="710"/>
      <c r="S233" s="710"/>
      <c r="T233" s="710"/>
      <c r="U233" s="710"/>
      <c r="V233" s="710"/>
      <c r="W233" s="710"/>
      <c r="X233" s="710"/>
      <c r="Y233" s="710"/>
      <c r="Z233" s="710"/>
      <c r="AA233" s="710"/>
      <c r="AB233" s="710"/>
      <c r="AC233" s="724"/>
      <c r="AD233" s="639" t="s">
        <v>607</v>
      </c>
      <c r="AE233" s="640"/>
      <c r="AF233" s="640"/>
      <c r="AG233" s="654" t="s">
        <v>642</v>
      </c>
      <c r="AH233" s="655"/>
      <c r="AI233" s="655"/>
      <c r="AJ233" s="655"/>
      <c r="AK233" s="655"/>
      <c r="AL233" s="655"/>
      <c r="AM233" s="655"/>
      <c r="AN233" s="655"/>
      <c r="AO233" s="655"/>
      <c r="AP233" s="655"/>
      <c r="AQ233" s="655"/>
      <c r="AR233" s="655"/>
      <c r="AS233" s="655"/>
      <c r="AT233" s="655"/>
      <c r="AU233" s="655"/>
      <c r="AV233" s="655"/>
      <c r="AW233" s="655"/>
      <c r="AX233" s="656"/>
    </row>
    <row r="234" spans="1:50" ht="26.25" customHeight="1" x14ac:dyDescent="0.15">
      <c r="A234" s="666"/>
      <c r="B234" s="668"/>
      <c r="C234" s="723" t="s">
        <v>229</v>
      </c>
      <c r="D234" s="710"/>
      <c r="E234" s="710"/>
      <c r="F234" s="710"/>
      <c r="G234" s="710"/>
      <c r="H234" s="710"/>
      <c r="I234" s="710"/>
      <c r="J234" s="710"/>
      <c r="K234" s="710"/>
      <c r="L234" s="710"/>
      <c r="M234" s="710"/>
      <c r="N234" s="710"/>
      <c r="O234" s="710"/>
      <c r="P234" s="710"/>
      <c r="Q234" s="710"/>
      <c r="R234" s="710"/>
      <c r="S234" s="710"/>
      <c r="T234" s="710"/>
      <c r="U234" s="710"/>
      <c r="V234" s="710"/>
      <c r="W234" s="710"/>
      <c r="X234" s="710"/>
      <c r="Y234" s="710"/>
      <c r="Z234" s="710"/>
      <c r="AA234" s="710"/>
      <c r="AB234" s="710"/>
      <c r="AC234" s="724"/>
      <c r="AD234" s="660" t="s">
        <v>640</v>
      </c>
      <c r="AE234" s="661"/>
      <c r="AF234" s="661"/>
      <c r="AG234" s="725"/>
      <c r="AH234" s="726"/>
      <c r="AI234" s="726"/>
      <c r="AJ234" s="726"/>
      <c r="AK234" s="726"/>
      <c r="AL234" s="726"/>
      <c r="AM234" s="726"/>
      <c r="AN234" s="726"/>
      <c r="AO234" s="726"/>
      <c r="AP234" s="726"/>
      <c r="AQ234" s="726"/>
      <c r="AR234" s="726"/>
      <c r="AS234" s="726"/>
      <c r="AT234" s="726"/>
      <c r="AU234" s="726"/>
      <c r="AV234" s="726"/>
      <c r="AW234" s="726"/>
      <c r="AX234" s="727"/>
    </row>
    <row r="235" spans="1:50" ht="26.25" customHeight="1" x14ac:dyDescent="0.15">
      <c r="A235" s="666"/>
      <c r="B235" s="668"/>
      <c r="C235" s="711" t="s">
        <v>230</v>
      </c>
      <c r="D235" s="712"/>
      <c r="E235" s="712"/>
      <c r="F235" s="712"/>
      <c r="G235" s="712"/>
      <c r="H235" s="712"/>
      <c r="I235" s="712"/>
      <c r="J235" s="712"/>
      <c r="K235" s="712"/>
      <c r="L235" s="712"/>
      <c r="M235" s="712"/>
      <c r="N235" s="712"/>
      <c r="O235" s="712"/>
      <c r="P235" s="712"/>
      <c r="Q235" s="712"/>
      <c r="R235" s="712"/>
      <c r="S235" s="712"/>
      <c r="T235" s="712"/>
      <c r="U235" s="712"/>
      <c r="V235" s="712"/>
      <c r="W235" s="712"/>
      <c r="X235" s="712"/>
      <c r="Y235" s="712"/>
      <c r="Z235" s="712"/>
      <c r="AA235" s="712"/>
      <c r="AB235" s="712"/>
      <c r="AC235" s="713"/>
      <c r="AD235" s="639" t="s">
        <v>640</v>
      </c>
      <c r="AE235" s="640"/>
      <c r="AF235" s="641"/>
      <c r="AG235" s="654"/>
      <c r="AH235" s="655"/>
      <c r="AI235" s="655"/>
      <c r="AJ235" s="655"/>
      <c r="AK235" s="655"/>
      <c r="AL235" s="655"/>
      <c r="AM235" s="655"/>
      <c r="AN235" s="655"/>
      <c r="AO235" s="655"/>
      <c r="AP235" s="655"/>
      <c r="AQ235" s="655"/>
      <c r="AR235" s="655"/>
      <c r="AS235" s="655"/>
      <c r="AT235" s="655"/>
      <c r="AU235" s="655"/>
      <c r="AV235" s="655"/>
      <c r="AW235" s="655"/>
      <c r="AX235" s="656"/>
    </row>
    <row r="236" spans="1:50" ht="38.450000000000003" customHeight="1" x14ac:dyDescent="0.15">
      <c r="A236" s="669"/>
      <c r="B236" s="670"/>
      <c r="C236" s="714" t="s">
        <v>217</v>
      </c>
      <c r="D236" s="715"/>
      <c r="E236" s="715"/>
      <c r="F236" s="715"/>
      <c r="G236" s="715"/>
      <c r="H236" s="715"/>
      <c r="I236" s="715"/>
      <c r="J236" s="715"/>
      <c r="K236" s="715"/>
      <c r="L236" s="715"/>
      <c r="M236" s="715"/>
      <c r="N236" s="715"/>
      <c r="O236" s="715"/>
      <c r="P236" s="715"/>
      <c r="Q236" s="715"/>
      <c r="R236" s="715"/>
      <c r="S236" s="715"/>
      <c r="T236" s="715"/>
      <c r="U236" s="715"/>
      <c r="V236" s="715"/>
      <c r="W236" s="715"/>
      <c r="X236" s="715"/>
      <c r="Y236" s="715"/>
      <c r="Z236" s="715"/>
      <c r="AA236" s="715"/>
      <c r="AB236" s="715"/>
      <c r="AC236" s="716"/>
      <c r="AD236" s="717" t="s">
        <v>607</v>
      </c>
      <c r="AE236" s="718"/>
      <c r="AF236" s="719"/>
      <c r="AG236" s="720" t="s">
        <v>643</v>
      </c>
      <c r="AH236" s="721"/>
      <c r="AI236" s="721"/>
      <c r="AJ236" s="721"/>
      <c r="AK236" s="721"/>
      <c r="AL236" s="721"/>
      <c r="AM236" s="721"/>
      <c r="AN236" s="721"/>
      <c r="AO236" s="721"/>
      <c r="AP236" s="721"/>
      <c r="AQ236" s="721"/>
      <c r="AR236" s="721"/>
      <c r="AS236" s="721"/>
      <c r="AT236" s="721"/>
      <c r="AU236" s="721"/>
      <c r="AV236" s="721"/>
      <c r="AW236" s="721"/>
      <c r="AX236" s="722"/>
    </row>
    <row r="237" spans="1:50" ht="27" customHeight="1" x14ac:dyDescent="0.15">
      <c r="A237" s="664" t="s">
        <v>36</v>
      </c>
      <c r="B237" s="756"/>
      <c r="C237" s="757" t="s">
        <v>218</v>
      </c>
      <c r="D237" s="758"/>
      <c r="E237" s="758"/>
      <c r="F237" s="758"/>
      <c r="G237" s="758"/>
      <c r="H237" s="758"/>
      <c r="I237" s="758"/>
      <c r="J237" s="758"/>
      <c r="K237" s="758"/>
      <c r="L237" s="758"/>
      <c r="M237" s="758"/>
      <c r="N237" s="758"/>
      <c r="O237" s="758"/>
      <c r="P237" s="758"/>
      <c r="Q237" s="758"/>
      <c r="R237" s="758"/>
      <c r="S237" s="758"/>
      <c r="T237" s="758"/>
      <c r="U237" s="758"/>
      <c r="V237" s="758"/>
      <c r="W237" s="758"/>
      <c r="X237" s="758"/>
      <c r="Y237" s="758"/>
      <c r="Z237" s="758"/>
      <c r="AA237" s="758"/>
      <c r="AB237" s="758"/>
      <c r="AC237" s="759"/>
      <c r="AD237" s="649" t="s">
        <v>607</v>
      </c>
      <c r="AE237" s="650"/>
      <c r="AF237" s="760"/>
      <c r="AG237" s="651" t="s">
        <v>644</v>
      </c>
      <c r="AH237" s="652"/>
      <c r="AI237" s="652"/>
      <c r="AJ237" s="652"/>
      <c r="AK237" s="652"/>
      <c r="AL237" s="652"/>
      <c r="AM237" s="652"/>
      <c r="AN237" s="652"/>
      <c r="AO237" s="652"/>
      <c r="AP237" s="652"/>
      <c r="AQ237" s="652"/>
      <c r="AR237" s="652"/>
      <c r="AS237" s="652"/>
      <c r="AT237" s="652"/>
      <c r="AU237" s="652"/>
      <c r="AV237" s="652"/>
      <c r="AW237" s="652"/>
      <c r="AX237" s="653"/>
    </row>
    <row r="238" spans="1:50" ht="47.45" customHeight="1" x14ac:dyDescent="0.15">
      <c r="A238" s="666"/>
      <c r="B238" s="668"/>
      <c r="C238" s="761" t="s">
        <v>41</v>
      </c>
      <c r="D238" s="762"/>
      <c r="E238" s="762"/>
      <c r="F238" s="762"/>
      <c r="G238" s="762"/>
      <c r="H238" s="762"/>
      <c r="I238" s="762"/>
      <c r="J238" s="762"/>
      <c r="K238" s="762"/>
      <c r="L238" s="762"/>
      <c r="M238" s="762"/>
      <c r="N238" s="762"/>
      <c r="O238" s="762"/>
      <c r="P238" s="762"/>
      <c r="Q238" s="762"/>
      <c r="R238" s="762"/>
      <c r="S238" s="762"/>
      <c r="T238" s="762"/>
      <c r="U238" s="762"/>
      <c r="V238" s="762"/>
      <c r="W238" s="762"/>
      <c r="X238" s="762"/>
      <c r="Y238" s="762"/>
      <c r="Z238" s="762"/>
      <c r="AA238" s="762"/>
      <c r="AB238" s="762"/>
      <c r="AC238" s="763"/>
      <c r="AD238" s="764" t="s">
        <v>607</v>
      </c>
      <c r="AE238" s="765"/>
      <c r="AF238" s="765"/>
      <c r="AG238" s="654" t="s">
        <v>645</v>
      </c>
      <c r="AH238" s="655"/>
      <c r="AI238" s="655"/>
      <c r="AJ238" s="655"/>
      <c r="AK238" s="655"/>
      <c r="AL238" s="655"/>
      <c r="AM238" s="655"/>
      <c r="AN238" s="655"/>
      <c r="AO238" s="655"/>
      <c r="AP238" s="655"/>
      <c r="AQ238" s="655"/>
      <c r="AR238" s="655"/>
      <c r="AS238" s="655"/>
      <c r="AT238" s="655"/>
      <c r="AU238" s="655"/>
      <c r="AV238" s="655"/>
      <c r="AW238" s="655"/>
      <c r="AX238" s="656"/>
    </row>
    <row r="239" spans="1:50" ht="27" customHeight="1" x14ac:dyDescent="0.15">
      <c r="A239" s="666"/>
      <c r="B239" s="668"/>
      <c r="C239" s="723" t="s">
        <v>175</v>
      </c>
      <c r="D239" s="710"/>
      <c r="E239" s="710"/>
      <c r="F239" s="710"/>
      <c r="G239" s="710"/>
      <c r="H239" s="710"/>
      <c r="I239" s="710"/>
      <c r="J239" s="710"/>
      <c r="K239" s="710"/>
      <c r="L239" s="710"/>
      <c r="M239" s="710"/>
      <c r="N239" s="710"/>
      <c r="O239" s="710"/>
      <c r="P239" s="710"/>
      <c r="Q239" s="710"/>
      <c r="R239" s="710"/>
      <c r="S239" s="710"/>
      <c r="T239" s="710"/>
      <c r="U239" s="710"/>
      <c r="V239" s="710"/>
      <c r="W239" s="710"/>
      <c r="X239" s="710"/>
      <c r="Y239" s="710"/>
      <c r="Z239" s="710"/>
      <c r="AA239" s="710"/>
      <c r="AB239" s="710"/>
      <c r="AC239" s="710"/>
      <c r="AD239" s="639" t="s">
        <v>607</v>
      </c>
      <c r="AE239" s="640"/>
      <c r="AF239" s="640"/>
      <c r="AG239" s="654" t="s">
        <v>646</v>
      </c>
      <c r="AH239" s="655"/>
      <c r="AI239" s="655"/>
      <c r="AJ239" s="655"/>
      <c r="AK239" s="655"/>
      <c r="AL239" s="655"/>
      <c r="AM239" s="655"/>
      <c r="AN239" s="655"/>
      <c r="AO239" s="655"/>
      <c r="AP239" s="655"/>
      <c r="AQ239" s="655"/>
      <c r="AR239" s="655"/>
      <c r="AS239" s="655"/>
      <c r="AT239" s="655"/>
      <c r="AU239" s="655"/>
      <c r="AV239" s="655"/>
      <c r="AW239" s="655"/>
      <c r="AX239" s="656"/>
    </row>
    <row r="240" spans="1:50" ht="66" customHeight="1" x14ac:dyDescent="0.15">
      <c r="A240" s="669"/>
      <c r="B240" s="670"/>
      <c r="C240" s="723" t="s">
        <v>40</v>
      </c>
      <c r="D240" s="710"/>
      <c r="E240" s="710"/>
      <c r="F240" s="710"/>
      <c r="G240" s="710"/>
      <c r="H240" s="710"/>
      <c r="I240" s="710"/>
      <c r="J240" s="710"/>
      <c r="K240" s="710"/>
      <c r="L240" s="710"/>
      <c r="M240" s="710"/>
      <c r="N240" s="710"/>
      <c r="O240" s="710"/>
      <c r="P240" s="710"/>
      <c r="Q240" s="710"/>
      <c r="R240" s="710"/>
      <c r="S240" s="710"/>
      <c r="T240" s="710"/>
      <c r="U240" s="710"/>
      <c r="V240" s="710"/>
      <c r="W240" s="710"/>
      <c r="X240" s="710"/>
      <c r="Y240" s="710"/>
      <c r="Z240" s="710"/>
      <c r="AA240" s="710"/>
      <c r="AB240" s="710"/>
      <c r="AC240" s="710"/>
      <c r="AD240" s="639" t="s">
        <v>607</v>
      </c>
      <c r="AE240" s="640"/>
      <c r="AF240" s="640"/>
      <c r="AG240" s="738" t="s">
        <v>647</v>
      </c>
      <c r="AH240" s="400"/>
      <c r="AI240" s="400"/>
      <c r="AJ240" s="400"/>
      <c r="AK240" s="400"/>
      <c r="AL240" s="400"/>
      <c r="AM240" s="400"/>
      <c r="AN240" s="400"/>
      <c r="AO240" s="400"/>
      <c r="AP240" s="400"/>
      <c r="AQ240" s="400"/>
      <c r="AR240" s="400"/>
      <c r="AS240" s="400"/>
      <c r="AT240" s="400"/>
      <c r="AU240" s="400"/>
      <c r="AV240" s="400"/>
      <c r="AW240" s="400"/>
      <c r="AX240" s="739"/>
    </row>
    <row r="241" spans="1:52" ht="41.25" customHeight="1" x14ac:dyDescent="0.15">
      <c r="A241" s="740" t="s">
        <v>50</v>
      </c>
      <c r="B241" s="741"/>
      <c r="C241" s="746" t="s">
        <v>133</v>
      </c>
      <c r="D241" s="747"/>
      <c r="E241" s="747"/>
      <c r="F241" s="747"/>
      <c r="G241" s="747"/>
      <c r="H241" s="747"/>
      <c r="I241" s="747"/>
      <c r="J241" s="747"/>
      <c r="K241" s="747"/>
      <c r="L241" s="747"/>
      <c r="M241" s="747"/>
      <c r="N241" s="747"/>
      <c r="O241" s="747"/>
      <c r="P241" s="747"/>
      <c r="Q241" s="747"/>
      <c r="R241" s="747"/>
      <c r="S241" s="747"/>
      <c r="T241" s="747"/>
      <c r="U241" s="747"/>
      <c r="V241" s="747"/>
      <c r="W241" s="747"/>
      <c r="X241" s="747"/>
      <c r="Y241" s="747"/>
      <c r="Z241" s="747"/>
      <c r="AA241" s="747"/>
      <c r="AB241" s="747"/>
      <c r="AC241" s="672"/>
      <c r="AD241" s="675" t="s">
        <v>640</v>
      </c>
      <c r="AE241" s="676"/>
      <c r="AF241" s="748"/>
      <c r="AG241" s="677"/>
      <c r="AH241" s="396"/>
      <c r="AI241" s="396"/>
      <c r="AJ241" s="396"/>
      <c r="AK241" s="396"/>
      <c r="AL241" s="396"/>
      <c r="AM241" s="396"/>
      <c r="AN241" s="396"/>
      <c r="AO241" s="396"/>
      <c r="AP241" s="396"/>
      <c r="AQ241" s="396"/>
      <c r="AR241" s="396"/>
      <c r="AS241" s="396"/>
      <c r="AT241" s="396"/>
      <c r="AU241" s="396"/>
      <c r="AV241" s="396"/>
      <c r="AW241" s="396"/>
      <c r="AX241" s="678"/>
    </row>
    <row r="242" spans="1:52" ht="19.7" customHeight="1" x14ac:dyDescent="0.15">
      <c r="A242" s="742"/>
      <c r="B242" s="743"/>
      <c r="C242" s="749" t="s">
        <v>0</v>
      </c>
      <c r="D242" s="750"/>
      <c r="E242" s="750"/>
      <c r="F242" s="750"/>
      <c r="G242" s="750"/>
      <c r="H242" s="750"/>
      <c r="I242" s="750"/>
      <c r="J242" s="750"/>
      <c r="K242" s="750"/>
      <c r="L242" s="750"/>
      <c r="M242" s="750"/>
      <c r="N242" s="750"/>
      <c r="O242" s="751" t="s">
        <v>23</v>
      </c>
      <c r="P242" s="752"/>
      <c r="Q242" s="752"/>
      <c r="R242" s="752"/>
      <c r="S242" s="752"/>
      <c r="T242" s="752"/>
      <c r="U242" s="752"/>
      <c r="V242" s="752"/>
      <c r="W242" s="752"/>
      <c r="X242" s="752"/>
      <c r="Y242" s="752"/>
      <c r="Z242" s="752"/>
      <c r="AA242" s="752"/>
      <c r="AB242" s="752"/>
      <c r="AC242" s="752"/>
      <c r="AD242" s="752"/>
      <c r="AE242" s="752"/>
      <c r="AF242" s="753"/>
      <c r="AG242" s="662"/>
      <c r="AH242" s="398"/>
      <c r="AI242" s="398"/>
      <c r="AJ242" s="398"/>
      <c r="AK242" s="398"/>
      <c r="AL242" s="398"/>
      <c r="AM242" s="398"/>
      <c r="AN242" s="398"/>
      <c r="AO242" s="398"/>
      <c r="AP242" s="398"/>
      <c r="AQ242" s="398"/>
      <c r="AR242" s="398"/>
      <c r="AS242" s="398"/>
      <c r="AT242" s="398"/>
      <c r="AU242" s="398"/>
      <c r="AV242" s="398"/>
      <c r="AW242" s="398"/>
      <c r="AX242" s="663"/>
    </row>
    <row r="243" spans="1:52" ht="24.75" customHeight="1" x14ac:dyDescent="0.15">
      <c r="A243" s="742"/>
      <c r="B243" s="743"/>
      <c r="C243" s="754"/>
      <c r="D243" s="755"/>
      <c r="E243" s="728"/>
      <c r="F243" s="728"/>
      <c r="G243" s="728"/>
      <c r="H243" s="729"/>
      <c r="I243" s="729"/>
      <c r="J243" s="730"/>
      <c r="K243" s="730"/>
      <c r="L243" s="730"/>
      <c r="M243" s="729"/>
      <c r="N243" s="731"/>
      <c r="O243" s="732"/>
      <c r="P243" s="733"/>
      <c r="Q243" s="733"/>
      <c r="R243" s="733"/>
      <c r="S243" s="733"/>
      <c r="T243" s="733"/>
      <c r="U243" s="733"/>
      <c r="V243" s="733"/>
      <c r="W243" s="733"/>
      <c r="X243" s="733"/>
      <c r="Y243" s="733"/>
      <c r="Z243" s="733"/>
      <c r="AA243" s="733"/>
      <c r="AB243" s="733"/>
      <c r="AC243" s="733"/>
      <c r="AD243" s="733"/>
      <c r="AE243" s="733"/>
      <c r="AF243" s="734"/>
      <c r="AG243" s="662"/>
      <c r="AH243" s="398"/>
      <c r="AI243" s="398"/>
      <c r="AJ243" s="398"/>
      <c r="AK243" s="398"/>
      <c r="AL243" s="398"/>
      <c r="AM243" s="398"/>
      <c r="AN243" s="398"/>
      <c r="AO243" s="398"/>
      <c r="AP243" s="398"/>
      <c r="AQ243" s="398"/>
      <c r="AR243" s="398"/>
      <c r="AS243" s="398"/>
      <c r="AT243" s="398"/>
      <c r="AU243" s="398"/>
      <c r="AV243" s="398"/>
      <c r="AW243" s="398"/>
      <c r="AX243" s="663"/>
    </row>
    <row r="244" spans="1:52" ht="24.75" customHeight="1" x14ac:dyDescent="0.15">
      <c r="A244" s="742"/>
      <c r="B244" s="743"/>
      <c r="C244" s="774"/>
      <c r="D244" s="775"/>
      <c r="E244" s="728"/>
      <c r="F244" s="728"/>
      <c r="G244" s="728"/>
      <c r="H244" s="729"/>
      <c r="I244" s="729"/>
      <c r="J244" s="735"/>
      <c r="K244" s="735"/>
      <c r="L244" s="735"/>
      <c r="M244" s="736"/>
      <c r="N244" s="737"/>
      <c r="O244" s="780"/>
      <c r="P244" s="781"/>
      <c r="Q244" s="781"/>
      <c r="R244" s="781"/>
      <c r="S244" s="781"/>
      <c r="T244" s="781"/>
      <c r="U244" s="781"/>
      <c r="V244" s="781"/>
      <c r="W244" s="781"/>
      <c r="X244" s="781"/>
      <c r="Y244" s="781"/>
      <c r="Z244" s="781"/>
      <c r="AA244" s="781"/>
      <c r="AB244" s="781"/>
      <c r="AC244" s="781"/>
      <c r="AD244" s="781"/>
      <c r="AE244" s="781"/>
      <c r="AF244" s="782"/>
      <c r="AG244" s="662"/>
      <c r="AH244" s="398"/>
      <c r="AI244" s="398"/>
      <c r="AJ244" s="398"/>
      <c r="AK244" s="398"/>
      <c r="AL244" s="398"/>
      <c r="AM244" s="398"/>
      <c r="AN244" s="398"/>
      <c r="AO244" s="398"/>
      <c r="AP244" s="398"/>
      <c r="AQ244" s="398"/>
      <c r="AR244" s="398"/>
      <c r="AS244" s="398"/>
      <c r="AT244" s="398"/>
      <c r="AU244" s="398"/>
      <c r="AV244" s="398"/>
      <c r="AW244" s="398"/>
      <c r="AX244" s="663"/>
    </row>
    <row r="245" spans="1:52" ht="24.75" customHeight="1" x14ac:dyDescent="0.15">
      <c r="A245" s="742"/>
      <c r="B245" s="743"/>
      <c r="C245" s="774"/>
      <c r="D245" s="775"/>
      <c r="E245" s="728"/>
      <c r="F245" s="728"/>
      <c r="G245" s="728"/>
      <c r="H245" s="729"/>
      <c r="I245" s="729"/>
      <c r="J245" s="735"/>
      <c r="K245" s="735"/>
      <c r="L245" s="735"/>
      <c r="M245" s="736"/>
      <c r="N245" s="737"/>
      <c r="O245" s="780"/>
      <c r="P245" s="781"/>
      <c r="Q245" s="781"/>
      <c r="R245" s="781"/>
      <c r="S245" s="781"/>
      <c r="T245" s="781"/>
      <c r="U245" s="781"/>
      <c r="V245" s="781"/>
      <c r="W245" s="781"/>
      <c r="X245" s="781"/>
      <c r="Y245" s="781"/>
      <c r="Z245" s="781"/>
      <c r="AA245" s="781"/>
      <c r="AB245" s="781"/>
      <c r="AC245" s="781"/>
      <c r="AD245" s="781"/>
      <c r="AE245" s="781"/>
      <c r="AF245" s="782"/>
      <c r="AG245" s="662"/>
      <c r="AH245" s="398"/>
      <c r="AI245" s="398"/>
      <c r="AJ245" s="398"/>
      <c r="AK245" s="398"/>
      <c r="AL245" s="398"/>
      <c r="AM245" s="398"/>
      <c r="AN245" s="398"/>
      <c r="AO245" s="398"/>
      <c r="AP245" s="398"/>
      <c r="AQ245" s="398"/>
      <c r="AR245" s="398"/>
      <c r="AS245" s="398"/>
      <c r="AT245" s="398"/>
      <c r="AU245" s="398"/>
      <c r="AV245" s="398"/>
      <c r="AW245" s="398"/>
      <c r="AX245" s="663"/>
    </row>
    <row r="246" spans="1:52" ht="24.75" customHeight="1" x14ac:dyDescent="0.15">
      <c r="A246" s="742"/>
      <c r="B246" s="743"/>
      <c r="C246" s="774"/>
      <c r="D246" s="775"/>
      <c r="E246" s="728"/>
      <c r="F246" s="728"/>
      <c r="G246" s="728"/>
      <c r="H246" s="729"/>
      <c r="I246" s="729"/>
      <c r="J246" s="735"/>
      <c r="K246" s="735"/>
      <c r="L246" s="735"/>
      <c r="M246" s="736"/>
      <c r="N246" s="737"/>
      <c r="O246" s="780"/>
      <c r="P246" s="781"/>
      <c r="Q246" s="781"/>
      <c r="R246" s="781"/>
      <c r="S246" s="781"/>
      <c r="T246" s="781"/>
      <c r="U246" s="781"/>
      <c r="V246" s="781"/>
      <c r="W246" s="781"/>
      <c r="X246" s="781"/>
      <c r="Y246" s="781"/>
      <c r="Z246" s="781"/>
      <c r="AA246" s="781"/>
      <c r="AB246" s="781"/>
      <c r="AC246" s="781"/>
      <c r="AD246" s="781"/>
      <c r="AE246" s="781"/>
      <c r="AF246" s="782"/>
      <c r="AG246" s="662"/>
      <c r="AH246" s="398"/>
      <c r="AI246" s="398"/>
      <c r="AJ246" s="398"/>
      <c r="AK246" s="398"/>
      <c r="AL246" s="398"/>
      <c r="AM246" s="398"/>
      <c r="AN246" s="398"/>
      <c r="AO246" s="398"/>
      <c r="AP246" s="398"/>
      <c r="AQ246" s="398"/>
      <c r="AR246" s="398"/>
      <c r="AS246" s="398"/>
      <c r="AT246" s="398"/>
      <c r="AU246" s="398"/>
      <c r="AV246" s="398"/>
      <c r="AW246" s="398"/>
      <c r="AX246" s="663"/>
    </row>
    <row r="247" spans="1:52" ht="24.75" customHeight="1" thickBot="1" x14ac:dyDescent="0.2">
      <c r="A247" s="744"/>
      <c r="B247" s="745"/>
      <c r="C247" s="766"/>
      <c r="D247" s="767"/>
      <c r="E247" s="728"/>
      <c r="F247" s="728"/>
      <c r="G247" s="728"/>
      <c r="H247" s="729"/>
      <c r="I247" s="729"/>
      <c r="J247" s="768"/>
      <c r="K247" s="768"/>
      <c r="L247" s="768"/>
      <c r="M247" s="769"/>
      <c r="N247" s="770"/>
      <c r="O247" s="771"/>
      <c r="P247" s="772"/>
      <c r="Q247" s="772"/>
      <c r="R247" s="772"/>
      <c r="S247" s="772"/>
      <c r="T247" s="772"/>
      <c r="U247" s="772"/>
      <c r="V247" s="772"/>
      <c r="W247" s="772"/>
      <c r="X247" s="772"/>
      <c r="Y247" s="772"/>
      <c r="Z247" s="772"/>
      <c r="AA247" s="772"/>
      <c r="AB247" s="772"/>
      <c r="AC247" s="772"/>
      <c r="AD247" s="772"/>
      <c r="AE247" s="772"/>
      <c r="AF247" s="773"/>
      <c r="AG247" s="738"/>
      <c r="AH247" s="400"/>
      <c r="AI247" s="400"/>
      <c r="AJ247" s="400"/>
      <c r="AK247" s="400"/>
      <c r="AL247" s="400"/>
      <c r="AM247" s="400"/>
      <c r="AN247" s="400"/>
      <c r="AO247" s="400"/>
      <c r="AP247" s="400"/>
      <c r="AQ247" s="400"/>
      <c r="AR247" s="400"/>
      <c r="AS247" s="400"/>
      <c r="AT247" s="400"/>
      <c r="AU247" s="400"/>
      <c r="AV247" s="400"/>
      <c r="AW247" s="400"/>
      <c r="AX247" s="739"/>
    </row>
    <row r="248" spans="1:52" ht="24.75" customHeight="1" x14ac:dyDescent="0.15">
      <c r="A248" s="783" t="s">
        <v>31</v>
      </c>
      <c r="B248" s="784"/>
      <c r="C248" s="784"/>
      <c r="D248" s="784"/>
      <c r="E248" s="784"/>
      <c r="F248" s="784"/>
      <c r="G248" s="784"/>
      <c r="H248" s="784"/>
      <c r="I248" s="784"/>
      <c r="J248" s="784"/>
      <c r="K248" s="784"/>
      <c r="L248" s="784"/>
      <c r="M248" s="784"/>
      <c r="N248" s="784"/>
      <c r="O248" s="784"/>
      <c r="P248" s="784"/>
      <c r="Q248" s="784"/>
      <c r="R248" s="784"/>
      <c r="S248" s="784"/>
      <c r="T248" s="784"/>
      <c r="U248" s="784"/>
      <c r="V248" s="784"/>
      <c r="W248" s="784"/>
      <c r="X248" s="784"/>
      <c r="Y248" s="784"/>
      <c r="Z248" s="784"/>
      <c r="AA248" s="784"/>
      <c r="AB248" s="784"/>
      <c r="AC248" s="784"/>
      <c r="AD248" s="784"/>
      <c r="AE248" s="784"/>
      <c r="AF248" s="784"/>
      <c r="AG248" s="784"/>
      <c r="AH248" s="784"/>
      <c r="AI248" s="784"/>
      <c r="AJ248" s="784"/>
      <c r="AK248" s="784"/>
      <c r="AL248" s="784"/>
      <c r="AM248" s="784"/>
      <c r="AN248" s="784"/>
      <c r="AO248" s="784"/>
      <c r="AP248" s="784"/>
      <c r="AQ248" s="784"/>
      <c r="AR248" s="784"/>
      <c r="AS248" s="784"/>
      <c r="AT248" s="784"/>
      <c r="AU248" s="784"/>
      <c r="AV248" s="784"/>
      <c r="AW248" s="784"/>
      <c r="AX248" s="785"/>
    </row>
    <row r="249" spans="1:52" ht="67.5" customHeight="1" thickBot="1" x14ac:dyDescent="0.2">
      <c r="A249" s="786"/>
      <c r="B249" s="619"/>
      <c r="C249" s="619"/>
      <c r="D249" s="619"/>
      <c r="E249" s="619"/>
      <c r="F249" s="619"/>
      <c r="G249" s="619"/>
      <c r="H249" s="619"/>
      <c r="I249" s="619"/>
      <c r="J249" s="619"/>
      <c r="K249" s="619"/>
      <c r="L249" s="619"/>
      <c r="M249" s="619"/>
      <c r="N249" s="619"/>
      <c r="O249" s="619"/>
      <c r="P249" s="619"/>
      <c r="Q249" s="619"/>
      <c r="R249" s="619"/>
      <c r="S249" s="619"/>
      <c r="T249" s="619"/>
      <c r="U249" s="619"/>
      <c r="V249" s="619"/>
      <c r="W249" s="619"/>
      <c r="X249" s="619"/>
      <c r="Y249" s="619"/>
      <c r="Z249" s="619"/>
      <c r="AA249" s="619"/>
      <c r="AB249" s="619"/>
      <c r="AC249" s="619"/>
      <c r="AD249" s="619"/>
      <c r="AE249" s="619"/>
      <c r="AF249" s="619"/>
      <c r="AG249" s="619"/>
      <c r="AH249" s="619"/>
      <c r="AI249" s="619"/>
      <c r="AJ249" s="619"/>
      <c r="AK249" s="619"/>
      <c r="AL249" s="619"/>
      <c r="AM249" s="619"/>
      <c r="AN249" s="619"/>
      <c r="AO249" s="619"/>
      <c r="AP249" s="619"/>
      <c r="AQ249" s="619"/>
      <c r="AR249" s="619"/>
      <c r="AS249" s="619"/>
      <c r="AT249" s="619"/>
      <c r="AU249" s="619"/>
      <c r="AV249" s="619"/>
      <c r="AW249" s="619"/>
      <c r="AX249" s="620"/>
    </row>
    <row r="250" spans="1:52" ht="24.75" customHeight="1" x14ac:dyDescent="0.15">
      <c r="A250" s="787" t="s">
        <v>233</v>
      </c>
      <c r="B250" s="788"/>
      <c r="C250" s="788"/>
      <c r="D250" s="788"/>
      <c r="E250" s="788"/>
      <c r="F250" s="788"/>
      <c r="G250" s="788"/>
      <c r="H250" s="788"/>
      <c r="I250" s="788"/>
      <c r="J250" s="788"/>
      <c r="K250" s="788"/>
      <c r="L250" s="788"/>
      <c r="M250" s="788"/>
      <c r="N250" s="788"/>
      <c r="O250" s="788"/>
      <c r="P250" s="788"/>
      <c r="Q250" s="788"/>
      <c r="R250" s="788"/>
      <c r="S250" s="788"/>
      <c r="T250" s="788"/>
      <c r="U250" s="788"/>
      <c r="V250" s="788"/>
      <c r="W250" s="788"/>
      <c r="X250" s="788"/>
      <c r="Y250" s="788"/>
      <c r="Z250" s="788"/>
      <c r="AA250" s="788"/>
      <c r="AB250" s="788"/>
      <c r="AC250" s="788"/>
      <c r="AD250" s="788"/>
      <c r="AE250" s="788"/>
      <c r="AF250" s="788"/>
      <c r="AG250" s="788"/>
      <c r="AH250" s="788"/>
      <c r="AI250" s="788"/>
      <c r="AJ250" s="788"/>
      <c r="AK250" s="788"/>
      <c r="AL250" s="788"/>
      <c r="AM250" s="788"/>
      <c r="AN250" s="788"/>
      <c r="AO250" s="788"/>
      <c r="AP250" s="788"/>
      <c r="AQ250" s="788"/>
      <c r="AR250" s="788"/>
      <c r="AS250" s="788"/>
      <c r="AT250" s="788"/>
      <c r="AU250" s="788"/>
      <c r="AV250" s="788"/>
      <c r="AW250" s="788"/>
      <c r="AX250" s="789"/>
      <c r="AZ250" s="10"/>
    </row>
    <row r="251" spans="1:52" ht="24.75" customHeight="1" x14ac:dyDescent="0.15">
      <c r="A251" s="790" t="s">
        <v>272</v>
      </c>
      <c r="B251" s="455"/>
      <c r="C251" s="455"/>
      <c r="D251" s="456"/>
      <c r="E251" s="776" t="s">
        <v>648</v>
      </c>
      <c r="F251" s="777"/>
      <c r="G251" s="777"/>
      <c r="H251" s="777"/>
      <c r="I251" s="777"/>
      <c r="J251" s="777"/>
      <c r="K251" s="777"/>
      <c r="L251" s="777"/>
      <c r="M251" s="777"/>
      <c r="N251" s="777"/>
      <c r="O251" s="777"/>
      <c r="P251" s="778"/>
      <c r="Q251" s="776"/>
      <c r="R251" s="777"/>
      <c r="S251" s="777"/>
      <c r="T251" s="777"/>
      <c r="U251" s="777"/>
      <c r="V251" s="777"/>
      <c r="W251" s="777"/>
      <c r="X251" s="777"/>
      <c r="Y251" s="777"/>
      <c r="Z251" s="777"/>
      <c r="AA251" s="777"/>
      <c r="AB251" s="778"/>
      <c r="AC251" s="776"/>
      <c r="AD251" s="777"/>
      <c r="AE251" s="777"/>
      <c r="AF251" s="777"/>
      <c r="AG251" s="777"/>
      <c r="AH251" s="777"/>
      <c r="AI251" s="777"/>
      <c r="AJ251" s="777"/>
      <c r="AK251" s="777"/>
      <c r="AL251" s="777"/>
      <c r="AM251" s="777"/>
      <c r="AN251" s="778"/>
      <c r="AO251" s="776"/>
      <c r="AP251" s="777"/>
      <c r="AQ251" s="777"/>
      <c r="AR251" s="777"/>
      <c r="AS251" s="777"/>
      <c r="AT251" s="777"/>
      <c r="AU251" s="777"/>
      <c r="AV251" s="777"/>
      <c r="AW251" s="777"/>
      <c r="AX251" s="779"/>
      <c r="AY251" s="74"/>
    </row>
    <row r="252" spans="1:52" ht="24.75" customHeight="1" x14ac:dyDescent="0.15">
      <c r="A252" s="568" t="s">
        <v>271</v>
      </c>
      <c r="B252" s="568"/>
      <c r="C252" s="568"/>
      <c r="D252" s="568"/>
      <c r="E252" s="776" t="s">
        <v>649</v>
      </c>
      <c r="F252" s="777"/>
      <c r="G252" s="777"/>
      <c r="H252" s="777"/>
      <c r="I252" s="777"/>
      <c r="J252" s="777"/>
      <c r="K252" s="777"/>
      <c r="L252" s="777"/>
      <c r="M252" s="777"/>
      <c r="N252" s="777"/>
      <c r="O252" s="777"/>
      <c r="P252" s="778"/>
      <c r="Q252" s="776"/>
      <c r="R252" s="777"/>
      <c r="S252" s="777"/>
      <c r="T252" s="777"/>
      <c r="U252" s="777"/>
      <c r="V252" s="777"/>
      <c r="W252" s="777"/>
      <c r="X252" s="777"/>
      <c r="Y252" s="777"/>
      <c r="Z252" s="777"/>
      <c r="AA252" s="777"/>
      <c r="AB252" s="778"/>
      <c r="AC252" s="776"/>
      <c r="AD252" s="777"/>
      <c r="AE252" s="777"/>
      <c r="AF252" s="777"/>
      <c r="AG252" s="777"/>
      <c r="AH252" s="777"/>
      <c r="AI252" s="777"/>
      <c r="AJ252" s="777"/>
      <c r="AK252" s="777"/>
      <c r="AL252" s="777"/>
      <c r="AM252" s="777"/>
      <c r="AN252" s="778"/>
      <c r="AO252" s="776"/>
      <c r="AP252" s="777"/>
      <c r="AQ252" s="777"/>
      <c r="AR252" s="777"/>
      <c r="AS252" s="777"/>
      <c r="AT252" s="777"/>
      <c r="AU252" s="777"/>
      <c r="AV252" s="777"/>
      <c r="AW252" s="777"/>
      <c r="AX252" s="779"/>
    </row>
    <row r="253" spans="1:52" ht="24.75" customHeight="1" x14ac:dyDescent="0.15">
      <c r="A253" s="568" t="s">
        <v>270</v>
      </c>
      <c r="B253" s="568"/>
      <c r="C253" s="568"/>
      <c r="D253" s="568"/>
      <c r="E253" s="776" t="s">
        <v>650</v>
      </c>
      <c r="F253" s="777"/>
      <c r="G253" s="777"/>
      <c r="H253" s="777"/>
      <c r="I253" s="777"/>
      <c r="J253" s="777"/>
      <c r="K253" s="777"/>
      <c r="L253" s="777"/>
      <c r="M253" s="777"/>
      <c r="N253" s="777"/>
      <c r="O253" s="777"/>
      <c r="P253" s="778"/>
      <c r="Q253" s="776"/>
      <c r="R253" s="777"/>
      <c r="S253" s="777"/>
      <c r="T253" s="777"/>
      <c r="U253" s="777"/>
      <c r="V253" s="777"/>
      <c r="W253" s="777"/>
      <c r="X253" s="777"/>
      <c r="Y253" s="777"/>
      <c r="Z253" s="777"/>
      <c r="AA253" s="777"/>
      <c r="AB253" s="778"/>
      <c r="AC253" s="776"/>
      <c r="AD253" s="777"/>
      <c r="AE253" s="777"/>
      <c r="AF253" s="777"/>
      <c r="AG253" s="777"/>
      <c r="AH253" s="777"/>
      <c r="AI253" s="777"/>
      <c r="AJ253" s="777"/>
      <c r="AK253" s="777"/>
      <c r="AL253" s="777"/>
      <c r="AM253" s="777"/>
      <c r="AN253" s="778"/>
      <c r="AO253" s="776"/>
      <c r="AP253" s="777"/>
      <c r="AQ253" s="777"/>
      <c r="AR253" s="777"/>
      <c r="AS253" s="777"/>
      <c r="AT253" s="777"/>
      <c r="AU253" s="777"/>
      <c r="AV253" s="777"/>
      <c r="AW253" s="777"/>
      <c r="AX253" s="779"/>
    </row>
    <row r="254" spans="1:52" ht="24.75" customHeight="1" x14ac:dyDescent="0.15">
      <c r="A254" s="568" t="s">
        <v>269</v>
      </c>
      <c r="B254" s="568"/>
      <c r="C254" s="568"/>
      <c r="D254" s="568"/>
      <c r="E254" s="776" t="s">
        <v>651</v>
      </c>
      <c r="F254" s="777"/>
      <c r="G254" s="777"/>
      <c r="H254" s="777"/>
      <c r="I254" s="777"/>
      <c r="J254" s="777"/>
      <c r="K254" s="777"/>
      <c r="L254" s="777"/>
      <c r="M254" s="777"/>
      <c r="N254" s="777"/>
      <c r="O254" s="777"/>
      <c r="P254" s="778"/>
      <c r="Q254" s="776"/>
      <c r="R254" s="777"/>
      <c r="S254" s="777"/>
      <c r="T254" s="777"/>
      <c r="U254" s="777"/>
      <c r="V254" s="777"/>
      <c r="W254" s="777"/>
      <c r="X254" s="777"/>
      <c r="Y254" s="777"/>
      <c r="Z254" s="777"/>
      <c r="AA254" s="777"/>
      <c r="AB254" s="778"/>
      <c r="AC254" s="776"/>
      <c r="AD254" s="777"/>
      <c r="AE254" s="777"/>
      <c r="AF254" s="777"/>
      <c r="AG254" s="777"/>
      <c r="AH254" s="777"/>
      <c r="AI254" s="777"/>
      <c r="AJ254" s="777"/>
      <c r="AK254" s="777"/>
      <c r="AL254" s="777"/>
      <c r="AM254" s="777"/>
      <c r="AN254" s="778"/>
      <c r="AO254" s="776"/>
      <c r="AP254" s="777"/>
      <c r="AQ254" s="777"/>
      <c r="AR254" s="777"/>
      <c r="AS254" s="777"/>
      <c r="AT254" s="777"/>
      <c r="AU254" s="777"/>
      <c r="AV254" s="777"/>
      <c r="AW254" s="777"/>
      <c r="AX254" s="779"/>
    </row>
    <row r="255" spans="1:52" ht="24.75" customHeight="1" x14ac:dyDescent="0.15">
      <c r="A255" s="568" t="s">
        <v>268</v>
      </c>
      <c r="B255" s="568"/>
      <c r="C255" s="568"/>
      <c r="D255" s="568"/>
      <c r="E255" s="776" t="s">
        <v>652</v>
      </c>
      <c r="F255" s="777"/>
      <c r="G255" s="777"/>
      <c r="H255" s="777"/>
      <c r="I255" s="777"/>
      <c r="J255" s="777"/>
      <c r="K255" s="777"/>
      <c r="L255" s="777"/>
      <c r="M255" s="777"/>
      <c r="N255" s="777"/>
      <c r="O255" s="777"/>
      <c r="P255" s="778"/>
      <c r="Q255" s="776"/>
      <c r="R255" s="777"/>
      <c r="S255" s="777"/>
      <c r="T255" s="777"/>
      <c r="U255" s="777"/>
      <c r="V255" s="777"/>
      <c r="W255" s="777"/>
      <c r="X255" s="777"/>
      <c r="Y255" s="777"/>
      <c r="Z255" s="777"/>
      <c r="AA255" s="777"/>
      <c r="AB255" s="778"/>
      <c r="AC255" s="776"/>
      <c r="AD255" s="777"/>
      <c r="AE255" s="777"/>
      <c r="AF255" s="777"/>
      <c r="AG255" s="777"/>
      <c r="AH255" s="777"/>
      <c r="AI255" s="777"/>
      <c r="AJ255" s="777"/>
      <c r="AK255" s="777"/>
      <c r="AL255" s="777"/>
      <c r="AM255" s="777"/>
      <c r="AN255" s="778"/>
      <c r="AO255" s="776"/>
      <c r="AP255" s="777"/>
      <c r="AQ255" s="777"/>
      <c r="AR255" s="777"/>
      <c r="AS255" s="777"/>
      <c r="AT255" s="777"/>
      <c r="AU255" s="777"/>
      <c r="AV255" s="777"/>
      <c r="AW255" s="777"/>
      <c r="AX255" s="779"/>
    </row>
    <row r="256" spans="1:52" ht="24.75" customHeight="1" x14ac:dyDescent="0.15">
      <c r="A256" s="568" t="s">
        <v>267</v>
      </c>
      <c r="B256" s="568"/>
      <c r="C256" s="568"/>
      <c r="D256" s="568"/>
      <c r="E256" s="776" t="s">
        <v>652</v>
      </c>
      <c r="F256" s="777"/>
      <c r="G256" s="777"/>
      <c r="H256" s="777"/>
      <c r="I256" s="777"/>
      <c r="J256" s="777"/>
      <c r="K256" s="777"/>
      <c r="L256" s="777"/>
      <c r="M256" s="777"/>
      <c r="N256" s="777"/>
      <c r="O256" s="777"/>
      <c r="P256" s="778"/>
      <c r="Q256" s="776"/>
      <c r="R256" s="777"/>
      <c r="S256" s="777"/>
      <c r="T256" s="777"/>
      <c r="U256" s="777"/>
      <c r="V256" s="777"/>
      <c r="W256" s="777"/>
      <c r="X256" s="777"/>
      <c r="Y256" s="777"/>
      <c r="Z256" s="777"/>
      <c r="AA256" s="777"/>
      <c r="AB256" s="778"/>
      <c r="AC256" s="776"/>
      <c r="AD256" s="777"/>
      <c r="AE256" s="777"/>
      <c r="AF256" s="777"/>
      <c r="AG256" s="777"/>
      <c r="AH256" s="777"/>
      <c r="AI256" s="777"/>
      <c r="AJ256" s="777"/>
      <c r="AK256" s="777"/>
      <c r="AL256" s="777"/>
      <c r="AM256" s="777"/>
      <c r="AN256" s="778"/>
      <c r="AO256" s="776"/>
      <c r="AP256" s="777"/>
      <c r="AQ256" s="777"/>
      <c r="AR256" s="777"/>
      <c r="AS256" s="777"/>
      <c r="AT256" s="777"/>
      <c r="AU256" s="777"/>
      <c r="AV256" s="777"/>
      <c r="AW256" s="777"/>
      <c r="AX256" s="779"/>
    </row>
    <row r="257" spans="1:50" ht="24.75" customHeight="1" x14ac:dyDescent="0.15">
      <c r="A257" s="568" t="s">
        <v>266</v>
      </c>
      <c r="B257" s="568"/>
      <c r="C257" s="568"/>
      <c r="D257" s="568"/>
      <c r="E257" s="776" t="s">
        <v>653</v>
      </c>
      <c r="F257" s="777"/>
      <c r="G257" s="777"/>
      <c r="H257" s="777"/>
      <c r="I257" s="777"/>
      <c r="J257" s="777"/>
      <c r="K257" s="777"/>
      <c r="L257" s="777"/>
      <c r="M257" s="777"/>
      <c r="N257" s="777"/>
      <c r="O257" s="777"/>
      <c r="P257" s="778"/>
      <c r="Q257" s="776"/>
      <c r="R257" s="777"/>
      <c r="S257" s="777"/>
      <c r="T257" s="777"/>
      <c r="U257" s="777"/>
      <c r="V257" s="777"/>
      <c r="W257" s="777"/>
      <c r="X257" s="777"/>
      <c r="Y257" s="777"/>
      <c r="Z257" s="777"/>
      <c r="AA257" s="777"/>
      <c r="AB257" s="778"/>
      <c r="AC257" s="776"/>
      <c r="AD257" s="777"/>
      <c r="AE257" s="777"/>
      <c r="AF257" s="777"/>
      <c r="AG257" s="777"/>
      <c r="AH257" s="777"/>
      <c r="AI257" s="777"/>
      <c r="AJ257" s="777"/>
      <c r="AK257" s="777"/>
      <c r="AL257" s="777"/>
      <c r="AM257" s="777"/>
      <c r="AN257" s="778"/>
      <c r="AO257" s="776"/>
      <c r="AP257" s="777"/>
      <c r="AQ257" s="777"/>
      <c r="AR257" s="777"/>
      <c r="AS257" s="777"/>
      <c r="AT257" s="777"/>
      <c r="AU257" s="777"/>
      <c r="AV257" s="777"/>
      <c r="AW257" s="777"/>
      <c r="AX257" s="779"/>
    </row>
    <row r="258" spans="1:50" ht="24.75" customHeight="1" x14ac:dyDescent="0.15">
      <c r="A258" s="568" t="s">
        <v>265</v>
      </c>
      <c r="B258" s="568"/>
      <c r="C258" s="568"/>
      <c r="D258" s="568"/>
      <c r="E258" s="776" t="s">
        <v>654</v>
      </c>
      <c r="F258" s="777"/>
      <c r="G258" s="777"/>
      <c r="H258" s="777"/>
      <c r="I258" s="777"/>
      <c r="J258" s="777"/>
      <c r="K258" s="777"/>
      <c r="L258" s="777"/>
      <c r="M258" s="777"/>
      <c r="N258" s="777"/>
      <c r="O258" s="777"/>
      <c r="P258" s="778"/>
      <c r="Q258" s="776"/>
      <c r="R258" s="777"/>
      <c r="S258" s="777"/>
      <c r="T258" s="777"/>
      <c r="U258" s="777"/>
      <c r="V258" s="777"/>
      <c r="W258" s="777"/>
      <c r="X258" s="777"/>
      <c r="Y258" s="777"/>
      <c r="Z258" s="777"/>
      <c r="AA258" s="777"/>
      <c r="AB258" s="778"/>
      <c r="AC258" s="776"/>
      <c r="AD258" s="777"/>
      <c r="AE258" s="777"/>
      <c r="AF258" s="777"/>
      <c r="AG258" s="777"/>
      <c r="AH258" s="777"/>
      <c r="AI258" s="777"/>
      <c r="AJ258" s="777"/>
      <c r="AK258" s="777"/>
      <c r="AL258" s="777"/>
      <c r="AM258" s="777"/>
      <c r="AN258" s="778"/>
      <c r="AO258" s="776"/>
      <c r="AP258" s="777"/>
      <c r="AQ258" s="777"/>
      <c r="AR258" s="777"/>
      <c r="AS258" s="777"/>
      <c r="AT258" s="777"/>
      <c r="AU258" s="777"/>
      <c r="AV258" s="777"/>
      <c r="AW258" s="777"/>
      <c r="AX258" s="779"/>
    </row>
    <row r="259" spans="1:50" ht="24.75" customHeight="1" x14ac:dyDescent="0.15">
      <c r="A259" s="568" t="s">
        <v>411</v>
      </c>
      <c r="B259" s="568"/>
      <c r="C259" s="568"/>
      <c r="D259" s="568"/>
      <c r="E259" s="794" t="s">
        <v>600</v>
      </c>
      <c r="F259" s="795"/>
      <c r="G259" s="795"/>
      <c r="H259" s="77" t="str">
        <f>IF(E259="","","-")</f>
        <v>-</v>
      </c>
      <c r="I259" s="795"/>
      <c r="J259" s="795"/>
      <c r="K259" s="77" t="str">
        <f>IF(I259="","","-")</f>
        <v/>
      </c>
      <c r="L259" s="791">
        <v>465</v>
      </c>
      <c r="M259" s="791"/>
      <c r="N259" s="77" t="str">
        <f>IF(O259="","","-")</f>
        <v/>
      </c>
      <c r="O259" s="792"/>
      <c r="P259" s="793"/>
      <c r="Q259" s="794"/>
      <c r="R259" s="795"/>
      <c r="S259" s="795"/>
      <c r="T259" s="77" t="str">
        <f>IF(Q259="","","-")</f>
        <v/>
      </c>
      <c r="U259" s="795"/>
      <c r="V259" s="795"/>
      <c r="W259" s="77" t="str">
        <f>IF(U259="","","-")</f>
        <v/>
      </c>
      <c r="X259" s="791"/>
      <c r="Y259" s="791"/>
      <c r="Z259" s="77" t="str">
        <f>IF(AA259="","","-")</f>
        <v/>
      </c>
      <c r="AA259" s="792"/>
      <c r="AB259" s="793"/>
      <c r="AC259" s="794"/>
      <c r="AD259" s="795"/>
      <c r="AE259" s="795"/>
      <c r="AF259" s="77" t="str">
        <f>IF(AC259="","","-")</f>
        <v/>
      </c>
      <c r="AG259" s="795"/>
      <c r="AH259" s="795"/>
      <c r="AI259" s="77" t="str">
        <f>IF(AG259="","","-")</f>
        <v/>
      </c>
      <c r="AJ259" s="791"/>
      <c r="AK259" s="791"/>
      <c r="AL259" s="77" t="str">
        <f>IF(AM259="","","-")</f>
        <v/>
      </c>
      <c r="AM259" s="792"/>
      <c r="AN259" s="793"/>
      <c r="AO259" s="794"/>
      <c r="AP259" s="795"/>
      <c r="AQ259" s="77" t="str">
        <f>IF(AO259="","","-")</f>
        <v/>
      </c>
      <c r="AR259" s="795"/>
      <c r="AS259" s="795"/>
      <c r="AT259" s="77" t="str">
        <f>IF(AR259="","","-")</f>
        <v/>
      </c>
      <c r="AU259" s="791"/>
      <c r="AV259" s="791"/>
      <c r="AW259" s="77" t="str">
        <f>IF(AX259="","","-")</f>
        <v/>
      </c>
      <c r="AX259" s="80"/>
    </row>
    <row r="260" spans="1:50" ht="24.75" customHeight="1" x14ac:dyDescent="0.15">
      <c r="A260" s="568" t="s">
        <v>587</v>
      </c>
      <c r="B260" s="568"/>
      <c r="C260" s="568"/>
      <c r="D260" s="568"/>
      <c r="E260" s="794" t="s">
        <v>600</v>
      </c>
      <c r="F260" s="795"/>
      <c r="G260" s="795"/>
      <c r="H260" s="77"/>
      <c r="I260" s="795"/>
      <c r="J260" s="795"/>
      <c r="K260" s="77"/>
      <c r="L260" s="791">
        <v>505</v>
      </c>
      <c r="M260" s="791"/>
      <c r="N260" s="77" t="str">
        <f>IF(O260="","","-")</f>
        <v/>
      </c>
      <c r="O260" s="792"/>
      <c r="P260" s="793"/>
      <c r="Q260" s="794"/>
      <c r="R260" s="795"/>
      <c r="S260" s="795"/>
      <c r="T260" s="77" t="str">
        <f>IF(Q260="","","-")</f>
        <v/>
      </c>
      <c r="U260" s="795"/>
      <c r="V260" s="795"/>
      <c r="W260" s="77" t="str">
        <f>IF(U260="","","-")</f>
        <v/>
      </c>
      <c r="X260" s="791"/>
      <c r="Y260" s="791"/>
      <c r="Z260" s="77" t="str">
        <f>IF(AA260="","","-")</f>
        <v/>
      </c>
      <c r="AA260" s="792"/>
      <c r="AB260" s="793"/>
      <c r="AC260" s="794"/>
      <c r="AD260" s="795"/>
      <c r="AE260" s="795"/>
      <c r="AF260" s="77" t="str">
        <f>IF(AC260="","","-")</f>
        <v/>
      </c>
      <c r="AG260" s="795"/>
      <c r="AH260" s="795"/>
      <c r="AI260" s="77" t="str">
        <f>IF(AG260="","","-")</f>
        <v/>
      </c>
      <c r="AJ260" s="791"/>
      <c r="AK260" s="791"/>
      <c r="AL260" s="77" t="str">
        <f>IF(AM260="","","-")</f>
        <v/>
      </c>
      <c r="AM260" s="792"/>
      <c r="AN260" s="793"/>
      <c r="AO260" s="794"/>
      <c r="AP260" s="795"/>
      <c r="AQ260" s="77" t="str">
        <f>IF(AO260="","","-")</f>
        <v/>
      </c>
      <c r="AR260" s="795"/>
      <c r="AS260" s="795"/>
      <c r="AT260" s="77" t="str">
        <f>IF(AR260="","","-")</f>
        <v/>
      </c>
      <c r="AU260" s="791"/>
      <c r="AV260" s="791"/>
      <c r="AW260" s="77" t="str">
        <f>IF(AX260="","","-")</f>
        <v/>
      </c>
      <c r="AX260" s="80"/>
    </row>
    <row r="261" spans="1:50" ht="24.75" customHeight="1" x14ac:dyDescent="0.15">
      <c r="A261" s="568" t="s">
        <v>379</v>
      </c>
      <c r="B261" s="568"/>
      <c r="C261" s="568"/>
      <c r="D261" s="568"/>
      <c r="E261" s="806">
        <v>2021</v>
      </c>
      <c r="F261" s="807"/>
      <c r="G261" s="795" t="s">
        <v>599</v>
      </c>
      <c r="H261" s="795"/>
      <c r="I261" s="795"/>
      <c r="J261" s="807">
        <v>20</v>
      </c>
      <c r="K261" s="807"/>
      <c r="L261" s="791">
        <v>552</v>
      </c>
      <c r="M261" s="791"/>
      <c r="N261" s="791"/>
      <c r="O261" s="807"/>
      <c r="P261" s="807"/>
      <c r="Q261" s="806"/>
      <c r="R261" s="807"/>
      <c r="S261" s="795"/>
      <c r="T261" s="795"/>
      <c r="U261" s="795"/>
      <c r="V261" s="807"/>
      <c r="W261" s="807"/>
      <c r="X261" s="791"/>
      <c r="Y261" s="791"/>
      <c r="Z261" s="791"/>
      <c r="AA261" s="807"/>
      <c r="AB261" s="827"/>
      <c r="AC261" s="806"/>
      <c r="AD261" s="807"/>
      <c r="AE261" s="795"/>
      <c r="AF261" s="795"/>
      <c r="AG261" s="795"/>
      <c r="AH261" s="807"/>
      <c r="AI261" s="807"/>
      <c r="AJ261" s="791"/>
      <c r="AK261" s="791"/>
      <c r="AL261" s="791"/>
      <c r="AM261" s="807"/>
      <c r="AN261" s="827"/>
      <c r="AO261" s="806"/>
      <c r="AP261" s="807"/>
      <c r="AQ261" s="795"/>
      <c r="AR261" s="795"/>
      <c r="AS261" s="795"/>
      <c r="AT261" s="807"/>
      <c r="AU261" s="807"/>
      <c r="AV261" s="791"/>
      <c r="AW261" s="791"/>
      <c r="AX261" s="80"/>
    </row>
    <row r="262" spans="1:50" ht="28.35" customHeight="1" x14ac:dyDescent="0.15">
      <c r="A262" s="127" t="s">
        <v>259</v>
      </c>
      <c r="B262" s="128"/>
      <c r="C262" s="128"/>
      <c r="D262" s="128"/>
      <c r="E262" s="128"/>
      <c r="F262" s="129"/>
      <c r="G262" s="64" t="s">
        <v>588</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customHeight="1" x14ac:dyDescent="0.15">
      <c r="A263" s="127"/>
      <c r="B263" s="128"/>
      <c r="C263" s="128"/>
      <c r="D263" s="128"/>
      <c r="E263" s="128"/>
      <c r="F263" s="129"/>
      <c r="G263" s="35"/>
      <c r="H263" s="36"/>
      <c r="I263" s="36"/>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7"/>
    </row>
    <row r="264" spans="1:50" ht="28.35" customHeight="1" x14ac:dyDescent="0.15">
      <c r="A264" s="127"/>
      <c r="B264" s="128"/>
      <c r="C264" s="128"/>
      <c r="D264" s="128"/>
      <c r="E264" s="128"/>
      <c r="F264" s="129"/>
      <c r="G264" s="35"/>
      <c r="H264" s="36"/>
      <c r="I264" s="36"/>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7"/>
    </row>
    <row r="265" spans="1:50" ht="28.35" customHeight="1" x14ac:dyDescent="0.15">
      <c r="A265" s="127"/>
      <c r="B265" s="128"/>
      <c r="C265" s="128"/>
      <c r="D265" s="128"/>
      <c r="E265" s="128"/>
      <c r="F265" s="129"/>
      <c r="G265" s="35"/>
      <c r="H265" s="36"/>
      <c r="I265" s="36"/>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36"/>
      <c r="AO265" s="36"/>
      <c r="AP265" s="36"/>
      <c r="AQ265" s="36"/>
      <c r="AR265" s="36"/>
      <c r="AS265" s="36"/>
      <c r="AT265" s="36"/>
      <c r="AU265" s="36"/>
      <c r="AV265" s="36"/>
      <c r="AW265" s="36"/>
      <c r="AX265" s="37"/>
    </row>
    <row r="266" spans="1:50" ht="27.75" customHeight="1" x14ac:dyDescent="0.15">
      <c r="A266" s="127"/>
      <c r="B266" s="128"/>
      <c r="C266" s="128"/>
      <c r="D266" s="128"/>
      <c r="E266" s="128"/>
      <c r="F266" s="129"/>
      <c r="G266" s="35"/>
      <c r="H266" s="36"/>
      <c r="I266" s="36"/>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36"/>
      <c r="AO266" s="36"/>
      <c r="AP266" s="36"/>
      <c r="AQ266" s="36"/>
      <c r="AR266" s="36"/>
      <c r="AS266" s="36"/>
      <c r="AT266" s="36"/>
      <c r="AU266" s="36"/>
      <c r="AV266" s="36"/>
      <c r="AW266" s="36"/>
      <c r="AX266" s="37"/>
    </row>
    <row r="267" spans="1:50" ht="28.35" customHeight="1" x14ac:dyDescent="0.15">
      <c r="A267" s="127"/>
      <c r="B267" s="128"/>
      <c r="C267" s="128"/>
      <c r="D267" s="128"/>
      <c r="E267" s="128"/>
      <c r="F267" s="129"/>
      <c r="G267" s="35"/>
      <c r="H267" s="36"/>
      <c r="I267" s="36"/>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36"/>
      <c r="AO267" s="36"/>
      <c r="AP267" s="36"/>
      <c r="AQ267" s="36"/>
      <c r="AR267" s="36"/>
      <c r="AS267" s="36"/>
      <c r="AT267" s="36"/>
      <c r="AU267" s="36"/>
      <c r="AV267" s="36"/>
      <c r="AW267" s="36"/>
      <c r="AX267" s="37"/>
    </row>
    <row r="268" spans="1:50" ht="28.35" customHeight="1" x14ac:dyDescent="0.15">
      <c r="A268" s="127"/>
      <c r="B268" s="128"/>
      <c r="C268" s="128"/>
      <c r="D268" s="128"/>
      <c r="E268" s="128"/>
      <c r="F268" s="129"/>
      <c r="G268" s="35"/>
      <c r="H268" s="36"/>
      <c r="I268" s="36"/>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7"/>
    </row>
    <row r="269" spans="1:50" ht="27.75" customHeight="1" x14ac:dyDescent="0.15">
      <c r="A269" s="127"/>
      <c r="B269" s="128"/>
      <c r="C269" s="128"/>
      <c r="D269" s="128"/>
      <c r="E269" s="128"/>
      <c r="F269" s="129"/>
      <c r="G269" s="35"/>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0" ht="28.35" customHeight="1" x14ac:dyDescent="0.15">
      <c r="A270" s="127"/>
      <c r="B270" s="128"/>
      <c r="C270" s="128"/>
      <c r="D270" s="128"/>
      <c r="E270" s="128"/>
      <c r="F270" s="12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0" ht="28.35" customHeight="1" x14ac:dyDescent="0.15">
      <c r="A271" s="127"/>
      <c r="B271" s="128"/>
      <c r="C271" s="128"/>
      <c r="D271" s="128"/>
      <c r="E271" s="128"/>
      <c r="F271" s="12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0" ht="28.35" customHeight="1" x14ac:dyDescent="0.15">
      <c r="A272" s="127"/>
      <c r="B272" s="128"/>
      <c r="C272" s="128"/>
      <c r="D272" s="128"/>
      <c r="E272" s="128"/>
      <c r="F272" s="12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8.35" customHeight="1" x14ac:dyDescent="0.15">
      <c r="A273" s="127"/>
      <c r="B273" s="128"/>
      <c r="C273" s="128"/>
      <c r="D273" s="128"/>
      <c r="E273" s="128"/>
      <c r="F273" s="12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127"/>
      <c r="B274" s="128"/>
      <c r="C274" s="128"/>
      <c r="D274" s="128"/>
      <c r="E274" s="128"/>
      <c r="F274" s="12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7.75" customHeight="1" x14ac:dyDescent="0.15">
      <c r="A275" s="127"/>
      <c r="B275" s="128"/>
      <c r="C275" s="128"/>
      <c r="D275" s="128"/>
      <c r="E275" s="128"/>
      <c r="F275" s="12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customHeight="1" x14ac:dyDescent="0.15">
      <c r="A276" s="127"/>
      <c r="B276" s="128"/>
      <c r="C276" s="128"/>
      <c r="D276" s="128"/>
      <c r="E276" s="128"/>
      <c r="F276" s="12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127"/>
      <c r="B277" s="128"/>
      <c r="C277" s="128"/>
      <c r="D277" s="128"/>
      <c r="E277" s="128"/>
      <c r="F277" s="12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127"/>
      <c r="B278" s="128"/>
      <c r="C278" s="128"/>
      <c r="D278" s="128"/>
      <c r="E278" s="128"/>
      <c r="F278" s="12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customHeight="1" x14ac:dyDescent="0.15">
      <c r="A279" s="127"/>
      <c r="B279" s="128"/>
      <c r="C279" s="128"/>
      <c r="D279" s="128"/>
      <c r="E279" s="128"/>
      <c r="F279" s="12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customHeight="1" x14ac:dyDescent="0.15">
      <c r="A280" s="127"/>
      <c r="B280" s="128"/>
      <c r="C280" s="128"/>
      <c r="D280" s="128"/>
      <c r="E280" s="128"/>
      <c r="F280" s="12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6.25" customHeight="1" x14ac:dyDescent="0.15">
      <c r="A281" s="127"/>
      <c r="B281" s="128"/>
      <c r="C281" s="128"/>
      <c r="D281" s="128"/>
      <c r="E281" s="128"/>
      <c r="F281" s="12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customHeight="1" x14ac:dyDescent="0.15">
      <c r="A282" s="127"/>
      <c r="B282" s="128"/>
      <c r="C282" s="128"/>
      <c r="D282" s="128"/>
      <c r="E282" s="128"/>
      <c r="F282" s="12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customHeight="1" x14ac:dyDescent="0.15">
      <c r="A283" s="127"/>
      <c r="B283" s="128"/>
      <c r="C283" s="128"/>
      <c r="D283" s="128"/>
      <c r="E283" s="128"/>
      <c r="F283" s="12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27"/>
      <c r="B284" s="128"/>
      <c r="C284" s="128"/>
      <c r="D284" s="128"/>
      <c r="E284" s="128"/>
      <c r="F284" s="12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27"/>
      <c r="B285" s="128"/>
      <c r="C285" s="128"/>
      <c r="D285" s="128"/>
      <c r="E285" s="128"/>
      <c r="F285" s="12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27"/>
      <c r="B286" s="128"/>
      <c r="C286" s="128"/>
      <c r="D286" s="128"/>
      <c r="E286" s="128"/>
      <c r="F286" s="12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27"/>
      <c r="B287" s="128"/>
      <c r="C287" s="128"/>
      <c r="D287" s="128"/>
      <c r="E287" s="128"/>
      <c r="F287" s="12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27"/>
      <c r="B288" s="128"/>
      <c r="C288" s="128"/>
      <c r="D288" s="128"/>
      <c r="E288" s="128"/>
      <c r="F288" s="12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27"/>
      <c r="B289" s="128"/>
      <c r="C289" s="128"/>
      <c r="D289" s="128"/>
      <c r="E289" s="128"/>
      <c r="F289" s="12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27"/>
      <c r="B290" s="128"/>
      <c r="C290" s="128"/>
      <c r="D290" s="128"/>
      <c r="E290" s="128"/>
      <c r="F290" s="12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27"/>
      <c r="B291" s="128"/>
      <c r="C291" s="128"/>
      <c r="D291" s="128"/>
      <c r="E291" s="128"/>
      <c r="F291" s="12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27"/>
      <c r="B292" s="128"/>
      <c r="C292" s="128"/>
      <c r="D292" s="128"/>
      <c r="E292" s="128"/>
      <c r="F292" s="12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27"/>
      <c r="B293" s="128"/>
      <c r="C293" s="128"/>
      <c r="D293" s="128"/>
      <c r="E293" s="128"/>
      <c r="F293" s="12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127"/>
      <c r="B294" s="128"/>
      <c r="C294" s="128"/>
      <c r="D294" s="128"/>
      <c r="E294" s="128"/>
      <c r="F294" s="12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127"/>
      <c r="B295" s="128"/>
      <c r="C295" s="128"/>
      <c r="D295" s="128"/>
      <c r="E295" s="128"/>
      <c r="F295" s="12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127"/>
      <c r="B296" s="128"/>
      <c r="C296" s="128"/>
      <c r="D296" s="128"/>
      <c r="E296" s="128"/>
      <c r="F296" s="12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127"/>
      <c r="B297" s="128"/>
      <c r="C297" s="128"/>
      <c r="D297" s="128"/>
      <c r="E297" s="128"/>
      <c r="F297" s="12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27"/>
      <c r="B298" s="128"/>
      <c r="C298" s="128"/>
      <c r="D298" s="128"/>
      <c r="E298" s="128"/>
      <c r="F298" s="12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27"/>
      <c r="B299" s="128"/>
      <c r="C299" s="128"/>
      <c r="D299" s="128"/>
      <c r="E299" s="128"/>
      <c r="F299" s="12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customHeight="1" thickBot="1" x14ac:dyDescent="0.2">
      <c r="A300" s="808"/>
      <c r="B300" s="809"/>
      <c r="C300" s="809"/>
      <c r="D300" s="809"/>
      <c r="E300" s="809"/>
      <c r="F300" s="810"/>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24.75" customHeight="1" x14ac:dyDescent="0.15">
      <c r="A301" s="811" t="s">
        <v>261</v>
      </c>
      <c r="B301" s="812"/>
      <c r="C301" s="812"/>
      <c r="D301" s="812"/>
      <c r="E301" s="812"/>
      <c r="F301" s="813"/>
      <c r="G301" s="817" t="s">
        <v>655</v>
      </c>
      <c r="H301" s="818"/>
      <c r="I301" s="818"/>
      <c r="J301" s="818"/>
      <c r="K301" s="818"/>
      <c r="L301" s="818"/>
      <c r="M301" s="818"/>
      <c r="N301" s="818"/>
      <c r="O301" s="818"/>
      <c r="P301" s="818"/>
      <c r="Q301" s="818"/>
      <c r="R301" s="818"/>
      <c r="S301" s="818"/>
      <c r="T301" s="818"/>
      <c r="U301" s="818"/>
      <c r="V301" s="818"/>
      <c r="W301" s="818"/>
      <c r="X301" s="818"/>
      <c r="Y301" s="818"/>
      <c r="Z301" s="818"/>
      <c r="AA301" s="818"/>
      <c r="AB301" s="819"/>
      <c r="AC301" s="817" t="s">
        <v>656</v>
      </c>
      <c r="AD301" s="818"/>
      <c r="AE301" s="818"/>
      <c r="AF301" s="818"/>
      <c r="AG301" s="818"/>
      <c r="AH301" s="818"/>
      <c r="AI301" s="818"/>
      <c r="AJ301" s="818"/>
      <c r="AK301" s="818"/>
      <c r="AL301" s="818"/>
      <c r="AM301" s="818"/>
      <c r="AN301" s="818"/>
      <c r="AO301" s="818"/>
      <c r="AP301" s="818"/>
      <c r="AQ301" s="818"/>
      <c r="AR301" s="818"/>
      <c r="AS301" s="818"/>
      <c r="AT301" s="818"/>
      <c r="AU301" s="818"/>
      <c r="AV301" s="818"/>
      <c r="AW301" s="818"/>
      <c r="AX301" s="820"/>
    </row>
    <row r="302" spans="1:50" ht="24.75" customHeight="1" x14ac:dyDescent="0.15">
      <c r="A302" s="814"/>
      <c r="B302" s="815"/>
      <c r="C302" s="815"/>
      <c r="D302" s="815"/>
      <c r="E302" s="815"/>
      <c r="F302" s="816"/>
      <c r="G302" s="223" t="s">
        <v>15</v>
      </c>
      <c r="H302" s="821"/>
      <c r="I302" s="821"/>
      <c r="J302" s="821"/>
      <c r="K302" s="821"/>
      <c r="L302" s="822" t="s">
        <v>16</v>
      </c>
      <c r="M302" s="821"/>
      <c r="N302" s="821"/>
      <c r="O302" s="821"/>
      <c r="P302" s="821"/>
      <c r="Q302" s="821"/>
      <c r="R302" s="821"/>
      <c r="S302" s="821"/>
      <c r="T302" s="821"/>
      <c r="U302" s="821"/>
      <c r="V302" s="821"/>
      <c r="W302" s="821"/>
      <c r="X302" s="823"/>
      <c r="Y302" s="824" t="s">
        <v>17</v>
      </c>
      <c r="Z302" s="825"/>
      <c r="AA302" s="825"/>
      <c r="AB302" s="826"/>
      <c r="AC302" s="223" t="s">
        <v>15</v>
      </c>
      <c r="AD302" s="821"/>
      <c r="AE302" s="821"/>
      <c r="AF302" s="821"/>
      <c r="AG302" s="821"/>
      <c r="AH302" s="822" t="s">
        <v>16</v>
      </c>
      <c r="AI302" s="821"/>
      <c r="AJ302" s="821"/>
      <c r="AK302" s="821"/>
      <c r="AL302" s="821"/>
      <c r="AM302" s="821"/>
      <c r="AN302" s="821"/>
      <c r="AO302" s="821"/>
      <c r="AP302" s="821"/>
      <c r="AQ302" s="821"/>
      <c r="AR302" s="821"/>
      <c r="AS302" s="821"/>
      <c r="AT302" s="823"/>
      <c r="AU302" s="824" t="s">
        <v>17</v>
      </c>
      <c r="AV302" s="825"/>
      <c r="AW302" s="825"/>
      <c r="AX302" s="828"/>
    </row>
    <row r="303" spans="1:50" ht="24.75" customHeight="1" x14ac:dyDescent="0.15">
      <c r="A303" s="814"/>
      <c r="B303" s="815"/>
      <c r="C303" s="815"/>
      <c r="D303" s="815"/>
      <c r="E303" s="815"/>
      <c r="F303" s="816"/>
      <c r="G303" s="829" t="s">
        <v>657</v>
      </c>
      <c r="H303" s="830"/>
      <c r="I303" s="830"/>
      <c r="J303" s="830"/>
      <c r="K303" s="831"/>
      <c r="L303" s="832" t="s">
        <v>658</v>
      </c>
      <c r="M303" s="833"/>
      <c r="N303" s="833"/>
      <c r="O303" s="833"/>
      <c r="P303" s="833"/>
      <c r="Q303" s="833"/>
      <c r="R303" s="833"/>
      <c r="S303" s="833"/>
      <c r="T303" s="833"/>
      <c r="U303" s="833"/>
      <c r="V303" s="833"/>
      <c r="W303" s="833"/>
      <c r="X303" s="834"/>
      <c r="Y303" s="835">
        <v>54</v>
      </c>
      <c r="Z303" s="836"/>
      <c r="AA303" s="836"/>
      <c r="AB303" s="837"/>
      <c r="AC303" s="829" t="s">
        <v>659</v>
      </c>
      <c r="AD303" s="830"/>
      <c r="AE303" s="830"/>
      <c r="AF303" s="830"/>
      <c r="AG303" s="831"/>
      <c r="AH303" s="832" t="s">
        <v>660</v>
      </c>
      <c r="AI303" s="833"/>
      <c r="AJ303" s="833"/>
      <c r="AK303" s="833"/>
      <c r="AL303" s="833"/>
      <c r="AM303" s="833"/>
      <c r="AN303" s="833"/>
      <c r="AO303" s="833"/>
      <c r="AP303" s="833"/>
      <c r="AQ303" s="833"/>
      <c r="AR303" s="833"/>
      <c r="AS303" s="833"/>
      <c r="AT303" s="834"/>
      <c r="AU303" s="835">
        <v>374</v>
      </c>
      <c r="AV303" s="836"/>
      <c r="AW303" s="836"/>
      <c r="AX303" s="838"/>
    </row>
    <row r="304" spans="1:50" ht="24.75" customHeight="1" x14ac:dyDescent="0.15">
      <c r="A304" s="814"/>
      <c r="B304" s="815"/>
      <c r="C304" s="815"/>
      <c r="D304" s="815"/>
      <c r="E304" s="815"/>
      <c r="F304" s="816"/>
      <c r="G304" s="802"/>
      <c r="H304" s="803"/>
      <c r="I304" s="803"/>
      <c r="J304" s="803"/>
      <c r="K304" s="804"/>
      <c r="L304" s="796"/>
      <c r="M304" s="797"/>
      <c r="N304" s="797"/>
      <c r="O304" s="797"/>
      <c r="P304" s="797"/>
      <c r="Q304" s="797"/>
      <c r="R304" s="797"/>
      <c r="S304" s="797"/>
      <c r="T304" s="797"/>
      <c r="U304" s="797"/>
      <c r="V304" s="797"/>
      <c r="W304" s="797"/>
      <c r="X304" s="798"/>
      <c r="Y304" s="799"/>
      <c r="Z304" s="800"/>
      <c r="AA304" s="800"/>
      <c r="AB304" s="801"/>
      <c r="AC304" s="802"/>
      <c r="AD304" s="803"/>
      <c r="AE304" s="803"/>
      <c r="AF304" s="803"/>
      <c r="AG304" s="804"/>
      <c r="AH304" s="796"/>
      <c r="AI304" s="797"/>
      <c r="AJ304" s="797"/>
      <c r="AK304" s="797"/>
      <c r="AL304" s="797"/>
      <c r="AM304" s="797"/>
      <c r="AN304" s="797"/>
      <c r="AO304" s="797"/>
      <c r="AP304" s="797"/>
      <c r="AQ304" s="797"/>
      <c r="AR304" s="797"/>
      <c r="AS304" s="797"/>
      <c r="AT304" s="798"/>
      <c r="AU304" s="799"/>
      <c r="AV304" s="800"/>
      <c r="AW304" s="800"/>
      <c r="AX304" s="805"/>
    </row>
    <row r="305" spans="1:51" ht="24.75" customHeight="1" x14ac:dyDescent="0.15">
      <c r="A305" s="814"/>
      <c r="B305" s="815"/>
      <c r="C305" s="815"/>
      <c r="D305" s="815"/>
      <c r="E305" s="815"/>
      <c r="F305" s="816"/>
      <c r="G305" s="802"/>
      <c r="H305" s="803"/>
      <c r="I305" s="803"/>
      <c r="J305" s="803"/>
      <c r="K305" s="804"/>
      <c r="L305" s="796"/>
      <c r="M305" s="797"/>
      <c r="N305" s="797"/>
      <c r="O305" s="797"/>
      <c r="P305" s="797"/>
      <c r="Q305" s="797"/>
      <c r="R305" s="797"/>
      <c r="S305" s="797"/>
      <c r="T305" s="797"/>
      <c r="U305" s="797"/>
      <c r="V305" s="797"/>
      <c r="W305" s="797"/>
      <c r="X305" s="798"/>
      <c r="Y305" s="799"/>
      <c r="Z305" s="800"/>
      <c r="AA305" s="800"/>
      <c r="AB305" s="801"/>
      <c r="AC305" s="802"/>
      <c r="AD305" s="803"/>
      <c r="AE305" s="803"/>
      <c r="AF305" s="803"/>
      <c r="AG305" s="804"/>
      <c r="AH305" s="796"/>
      <c r="AI305" s="797"/>
      <c r="AJ305" s="797"/>
      <c r="AK305" s="797"/>
      <c r="AL305" s="797"/>
      <c r="AM305" s="797"/>
      <c r="AN305" s="797"/>
      <c r="AO305" s="797"/>
      <c r="AP305" s="797"/>
      <c r="AQ305" s="797"/>
      <c r="AR305" s="797"/>
      <c r="AS305" s="797"/>
      <c r="AT305" s="798"/>
      <c r="AU305" s="799"/>
      <c r="AV305" s="800"/>
      <c r="AW305" s="800"/>
      <c r="AX305" s="805"/>
    </row>
    <row r="306" spans="1:51" ht="24.75" customHeight="1" x14ac:dyDescent="0.15">
      <c r="A306" s="814"/>
      <c r="B306" s="815"/>
      <c r="C306" s="815"/>
      <c r="D306" s="815"/>
      <c r="E306" s="815"/>
      <c r="F306" s="816"/>
      <c r="G306" s="802"/>
      <c r="H306" s="803"/>
      <c r="I306" s="803"/>
      <c r="J306" s="803"/>
      <c r="K306" s="804"/>
      <c r="L306" s="796"/>
      <c r="M306" s="797"/>
      <c r="N306" s="797"/>
      <c r="O306" s="797"/>
      <c r="P306" s="797"/>
      <c r="Q306" s="797"/>
      <c r="R306" s="797"/>
      <c r="S306" s="797"/>
      <c r="T306" s="797"/>
      <c r="U306" s="797"/>
      <c r="V306" s="797"/>
      <c r="W306" s="797"/>
      <c r="X306" s="798"/>
      <c r="Y306" s="799"/>
      <c r="Z306" s="800"/>
      <c r="AA306" s="800"/>
      <c r="AB306" s="801"/>
      <c r="AC306" s="802"/>
      <c r="AD306" s="803"/>
      <c r="AE306" s="803"/>
      <c r="AF306" s="803"/>
      <c r="AG306" s="804"/>
      <c r="AH306" s="796"/>
      <c r="AI306" s="797"/>
      <c r="AJ306" s="797"/>
      <c r="AK306" s="797"/>
      <c r="AL306" s="797"/>
      <c r="AM306" s="797"/>
      <c r="AN306" s="797"/>
      <c r="AO306" s="797"/>
      <c r="AP306" s="797"/>
      <c r="AQ306" s="797"/>
      <c r="AR306" s="797"/>
      <c r="AS306" s="797"/>
      <c r="AT306" s="798"/>
      <c r="AU306" s="799"/>
      <c r="AV306" s="800"/>
      <c r="AW306" s="800"/>
      <c r="AX306" s="805"/>
    </row>
    <row r="307" spans="1:51" ht="24.75" customHeight="1" x14ac:dyDescent="0.15">
      <c r="A307" s="814"/>
      <c r="B307" s="815"/>
      <c r="C307" s="815"/>
      <c r="D307" s="815"/>
      <c r="E307" s="815"/>
      <c r="F307" s="816"/>
      <c r="G307" s="802"/>
      <c r="H307" s="803"/>
      <c r="I307" s="803"/>
      <c r="J307" s="803"/>
      <c r="K307" s="804"/>
      <c r="L307" s="796"/>
      <c r="M307" s="797"/>
      <c r="N307" s="797"/>
      <c r="O307" s="797"/>
      <c r="P307" s="797"/>
      <c r="Q307" s="797"/>
      <c r="R307" s="797"/>
      <c r="S307" s="797"/>
      <c r="T307" s="797"/>
      <c r="U307" s="797"/>
      <c r="V307" s="797"/>
      <c r="W307" s="797"/>
      <c r="X307" s="798"/>
      <c r="Y307" s="799"/>
      <c r="Z307" s="800"/>
      <c r="AA307" s="800"/>
      <c r="AB307" s="801"/>
      <c r="AC307" s="802"/>
      <c r="AD307" s="803"/>
      <c r="AE307" s="803"/>
      <c r="AF307" s="803"/>
      <c r="AG307" s="804"/>
      <c r="AH307" s="796"/>
      <c r="AI307" s="797"/>
      <c r="AJ307" s="797"/>
      <c r="AK307" s="797"/>
      <c r="AL307" s="797"/>
      <c r="AM307" s="797"/>
      <c r="AN307" s="797"/>
      <c r="AO307" s="797"/>
      <c r="AP307" s="797"/>
      <c r="AQ307" s="797"/>
      <c r="AR307" s="797"/>
      <c r="AS307" s="797"/>
      <c r="AT307" s="798"/>
      <c r="AU307" s="799"/>
      <c r="AV307" s="800"/>
      <c r="AW307" s="800"/>
      <c r="AX307" s="805"/>
    </row>
    <row r="308" spans="1:51" ht="24.75" customHeight="1" x14ac:dyDescent="0.15">
      <c r="A308" s="814"/>
      <c r="B308" s="815"/>
      <c r="C308" s="815"/>
      <c r="D308" s="815"/>
      <c r="E308" s="815"/>
      <c r="F308" s="816"/>
      <c r="G308" s="802"/>
      <c r="H308" s="803"/>
      <c r="I308" s="803"/>
      <c r="J308" s="803"/>
      <c r="K308" s="804"/>
      <c r="L308" s="796"/>
      <c r="M308" s="797"/>
      <c r="N308" s="797"/>
      <c r="O308" s="797"/>
      <c r="P308" s="797"/>
      <c r="Q308" s="797"/>
      <c r="R308" s="797"/>
      <c r="S308" s="797"/>
      <c r="T308" s="797"/>
      <c r="U308" s="797"/>
      <c r="V308" s="797"/>
      <c r="W308" s="797"/>
      <c r="X308" s="798"/>
      <c r="Y308" s="799"/>
      <c r="Z308" s="800"/>
      <c r="AA308" s="800"/>
      <c r="AB308" s="801"/>
      <c r="AC308" s="802"/>
      <c r="AD308" s="803"/>
      <c r="AE308" s="803"/>
      <c r="AF308" s="803"/>
      <c r="AG308" s="804"/>
      <c r="AH308" s="796"/>
      <c r="AI308" s="797"/>
      <c r="AJ308" s="797"/>
      <c r="AK308" s="797"/>
      <c r="AL308" s="797"/>
      <c r="AM308" s="797"/>
      <c r="AN308" s="797"/>
      <c r="AO308" s="797"/>
      <c r="AP308" s="797"/>
      <c r="AQ308" s="797"/>
      <c r="AR308" s="797"/>
      <c r="AS308" s="797"/>
      <c r="AT308" s="798"/>
      <c r="AU308" s="799"/>
      <c r="AV308" s="800"/>
      <c r="AW308" s="800"/>
      <c r="AX308" s="805"/>
    </row>
    <row r="309" spans="1:51" ht="24.75" customHeight="1" x14ac:dyDescent="0.15">
      <c r="A309" s="814"/>
      <c r="B309" s="815"/>
      <c r="C309" s="815"/>
      <c r="D309" s="815"/>
      <c r="E309" s="815"/>
      <c r="F309" s="816"/>
      <c r="G309" s="802"/>
      <c r="H309" s="803"/>
      <c r="I309" s="803"/>
      <c r="J309" s="803"/>
      <c r="K309" s="804"/>
      <c r="L309" s="796"/>
      <c r="M309" s="797"/>
      <c r="N309" s="797"/>
      <c r="O309" s="797"/>
      <c r="P309" s="797"/>
      <c r="Q309" s="797"/>
      <c r="R309" s="797"/>
      <c r="S309" s="797"/>
      <c r="T309" s="797"/>
      <c r="U309" s="797"/>
      <c r="V309" s="797"/>
      <c r="W309" s="797"/>
      <c r="X309" s="798"/>
      <c r="Y309" s="799"/>
      <c r="Z309" s="800"/>
      <c r="AA309" s="800"/>
      <c r="AB309" s="801"/>
      <c r="AC309" s="802"/>
      <c r="AD309" s="803"/>
      <c r="AE309" s="803"/>
      <c r="AF309" s="803"/>
      <c r="AG309" s="804"/>
      <c r="AH309" s="796"/>
      <c r="AI309" s="797"/>
      <c r="AJ309" s="797"/>
      <c r="AK309" s="797"/>
      <c r="AL309" s="797"/>
      <c r="AM309" s="797"/>
      <c r="AN309" s="797"/>
      <c r="AO309" s="797"/>
      <c r="AP309" s="797"/>
      <c r="AQ309" s="797"/>
      <c r="AR309" s="797"/>
      <c r="AS309" s="797"/>
      <c r="AT309" s="798"/>
      <c r="AU309" s="799"/>
      <c r="AV309" s="800"/>
      <c r="AW309" s="800"/>
      <c r="AX309" s="805"/>
    </row>
    <row r="310" spans="1:51" ht="24.75" customHeight="1" x14ac:dyDescent="0.15">
      <c r="A310" s="814"/>
      <c r="B310" s="815"/>
      <c r="C310" s="815"/>
      <c r="D310" s="815"/>
      <c r="E310" s="815"/>
      <c r="F310" s="816"/>
      <c r="G310" s="802"/>
      <c r="H310" s="803"/>
      <c r="I310" s="803"/>
      <c r="J310" s="803"/>
      <c r="K310" s="804"/>
      <c r="L310" s="796"/>
      <c r="M310" s="797"/>
      <c r="N310" s="797"/>
      <c r="O310" s="797"/>
      <c r="P310" s="797"/>
      <c r="Q310" s="797"/>
      <c r="R310" s="797"/>
      <c r="S310" s="797"/>
      <c r="T310" s="797"/>
      <c r="U310" s="797"/>
      <c r="V310" s="797"/>
      <c r="W310" s="797"/>
      <c r="X310" s="798"/>
      <c r="Y310" s="799"/>
      <c r="Z310" s="800"/>
      <c r="AA310" s="800"/>
      <c r="AB310" s="801"/>
      <c r="AC310" s="802"/>
      <c r="AD310" s="803"/>
      <c r="AE310" s="803"/>
      <c r="AF310" s="803"/>
      <c r="AG310" s="804"/>
      <c r="AH310" s="796"/>
      <c r="AI310" s="797"/>
      <c r="AJ310" s="797"/>
      <c r="AK310" s="797"/>
      <c r="AL310" s="797"/>
      <c r="AM310" s="797"/>
      <c r="AN310" s="797"/>
      <c r="AO310" s="797"/>
      <c r="AP310" s="797"/>
      <c r="AQ310" s="797"/>
      <c r="AR310" s="797"/>
      <c r="AS310" s="797"/>
      <c r="AT310" s="798"/>
      <c r="AU310" s="799"/>
      <c r="AV310" s="800"/>
      <c r="AW310" s="800"/>
      <c r="AX310" s="805"/>
    </row>
    <row r="311" spans="1:51" ht="24.75" customHeight="1" x14ac:dyDescent="0.15">
      <c r="A311" s="814"/>
      <c r="B311" s="815"/>
      <c r="C311" s="815"/>
      <c r="D311" s="815"/>
      <c r="E311" s="815"/>
      <c r="F311" s="816"/>
      <c r="G311" s="802"/>
      <c r="H311" s="803"/>
      <c r="I311" s="803"/>
      <c r="J311" s="803"/>
      <c r="K311" s="804"/>
      <c r="L311" s="796"/>
      <c r="M311" s="797"/>
      <c r="N311" s="797"/>
      <c r="O311" s="797"/>
      <c r="P311" s="797"/>
      <c r="Q311" s="797"/>
      <c r="R311" s="797"/>
      <c r="S311" s="797"/>
      <c r="T311" s="797"/>
      <c r="U311" s="797"/>
      <c r="V311" s="797"/>
      <c r="W311" s="797"/>
      <c r="X311" s="798"/>
      <c r="Y311" s="799"/>
      <c r="Z311" s="800"/>
      <c r="AA311" s="800"/>
      <c r="AB311" s="801"/>
      <c r="AC311" s="802"/>
      <c r="AD311" s="803"/>
      <c r="AE311" s="803"/>
      <c r="AF311" s="803"/>
      <c r="AG311" s="804"/>
      <c r="AH311" s="796"/>
      <c r="AI311" s="797"/>
      <c r="AJ311" s="797"/>
      <c r="AK311" s="797"/>
      <c r="AL311" s="797"/>
      <c r="AM311" s="797"/>
      <c r="AN311" s="797"/>
      <c r="AO311" s="797"/>
      <c r="AP311" s="797"/>
      <c r="AQ311" s="797"/>
      <c r="AR311" s="797"/>
      <c r="AS311" s="797"/>
      <c r="AT311" s="798"/>
      <c r="AU311" s="799"/>
      <c r="AV311" s="800"/>
      <c r="AW311" s="800"/>
      <c r="AX311" s="805"/>
    </row>
    <row r="312" spans="1:51" ht="24.75" customHeight="1" x14ac:dyDescent="0.15">
      <c r="A312" s="814"/>
      <c r="B312" s="815"/>
      <c r="C312" s="815"/>
      <c r="D312" s="815"/>
      <c r="E312" s="815"/>
      <c r="F312" s="816"/>
      <c r="G312" s="802"/>
      <c r="H312" s="803"/>
      <c r="I312" s="803"/>
      <c r="J312" s="803"/>
      <c r="K312" s="804"/>
      <c r="L312" s="796"/>
      <c r="M312" s="797"/>
      <c r="N312" s="797"/>
      <c r="O312" s="797"/>
      <c r="P312" s="797"/>
      <c r="Q312" s="797"/>
      <c r="R312" s="797"/>
      <c r="S312" s="797"/>
      <c r="T312" s="797"/>
      <c r="U312" s="797"/>
      <c r="V312" s="797"/>
      <c r="W312" s="797"/>
      <c r="X312" s="798"/>
      <c r="Y312" s="799"/>
      <c r="Z312" s="800"/>
      <c r="AA312" s="800"/>
      <c r="AB312" s="801"/>
      <c r="AC312" s="802"/>
      <c r="AD312" s="803"/>
      <c r="AE312" s="803"/>
      <c r="AF312" s="803"/>
      <c r="AG312" s="804"/>
      <c r="AH312" s="796"/>
      <c r="AI312" s="797"/>
      <c r="AJ312" s="797"/>
      <c r="AK312" s="797"/>
      <c r="AL312" s="797"/>
      <c r="AM312" s="797"/>
      <c r="AN312" s="797"/>
      <c r="AO312" s="797"/>
      <c r="AP312" s="797"/>
      <c r="AQ312" s="797"/>
      <c r="AR312" s="797"/>
      <c r="AS312" s="797"/>
      <c r="AT312" s="798"/>
      <c r="AU312" s="799"/>
      <c r="AV312" s="800"/>
      <c r="AW312" s="800"/>
      <c r="AX312" s="805"/>
    </row>
    <row r="313" spans="1:51" ht="24.75" customHeight="1" thickBot="1" x14ac:dyDescent="0.2">
      <c r="A313" s="814"/>
      <c r="B313" s="815"/>
      <c r="C313" s="815"/>
      <c r="D313" s="815"/>
      <c r="E313" s="815"/>
      <c r="F313" s="816"/>
      <c r="G313" s="839" t="s">
        <v>18</v>
      </c>
      <c r="H313" s="840"/>
      <c r="I313" s="840"/>
      <c r="J313" s="840"/>
      <c r="K313" s="840"/>
      <c r="L313" s="841"/>
      <c r="M313" s="842"/>
      <c r="N313" s="842"/>
      <c r="O313" s="842"/>
      <c r="P313" s="842"/>
      <c r="Q313" s="842"/>
      <c r="R313" s="842"/>
      <c r="S313" s="842"/>
      <c r="T313" s="842"/>
      <c r="U313" s="842"/>
      <c r="V313" s="842"/>
      <c r="W313" s="842"/>
      <c r="X313" s="843"/>
      <c r="Y313" s="844">
        <f>SUM(Y303:AB312)</f>
        <v>54</v>
      </c>
      <c r="Z313" s="845"/>
      <c r="AA313" s="845"/>
      <c r="AB313" s="846"/>
      <c r="AC313" s="839" t="s">
        <v>18</v>
      </c>
      <c r="AD313" s="840"/>
      <c r="AE313" s="840"/>
      <c r="AF313" s="840"/>
      <c r="AG313" s="840"/>
      <c r="AH313" s="841"/>
      <c r="AI313" s="842"/>
      <c r="AJ313" s="842"/>
      <c r="AK313" s="842"/>
      <c r="AL313" s="842"/>
      <c r="AM313" s="842"/>
      <c r="AN313" s="842"/>
      <c r="AO313" s="842"/>
      <c r="AP313" s="842"/>
      <c r="AQ313" s="842"/>
      <c r="AR313" s="842"/>
      <c r="AS313" s="842"/>
      <c r="AT313" s="843"/>
      <c r="AU313" s="844">
        <f>SUM(AU303:AX312)</f>
        <v>374</v>
      </c>
      <c r="AV313" s="845"/>
      <c r="AW313" s="845"/>
      <c r="AX313" s="847"/>
    </row>
    <row r="314" spans="1:51" ht="24.75" customHeight="1" x14ac:dyDescent="0.15">
      <c r="A314" s="814"/>
      <c r="B314" s="815"/>
      <c r="C314" s="815"/>
      <c r="D314" s="815"/>
      <c r="E314" s="815"/>
      <c r="F314" s="816"/>
      <c r="G314" s="817" t="s">
        <v>661</v>
      </c>
      <c r="H314" s="818"/>
      <c r="I314" s="818"/>
      <c r="J314" s="818"/>
      <c r="K314" s="818"/>
      <c r="L314" s="818"/>
      <c r="M314" s="818"/>
      <c r="N314" s="818"/>
      <c r="O314" s="818"/>
      <c r="P314" s="818"/>
      <c r="Q314" s="818"/>
      <c r="R314" s="818"/>
      <c r="S314" s="818"/>
      <c r="T314" s="818"/>
      <c r="U314" s="818"/>
      <c r="V314" s="818"/>
      <c r="W314" s="818"/>
      <c r="X314" s="818"/>
      <c r="Y314" s="818"/>
      <c r="Z314" s="818"/>
      <c r="AA314" s="818"/>
      <c r="AB314" s="819"/>
      <c r="AC314" s="817" t="s">
        <v>213</v>
      </c>
      <c r="AD314" s="818"/>
      <c r="AE314" s="818"/>
      <c r="AF314" s="818"/>
      <c r="AG314" s="818"/>
      <c r="AH314" s="818"/>
      <c r="AI314" s="818"/>
      <c r="AJ314" s="818"/>
      <c r="AK314" s="818"/>
      <c r="AL314" s="818"/>
      <c r="AM314" s="818"/>
      <c r="AN314" s="818"/>
      <c r="AO314" s="818"/>
      <c r="AP314" s="818"/>
      <c r="AQ314" s="818"/>
      <c r="AR314" s="818"/>
      <c r="AS314" s="818"/>
      <c r="AT314" s="818"/>
      <c r="AU314" s="818"/>
      <c r="AV314" s="818"/>
      <c r="AW314" s="818"/>
      <c r="AX314" s="820"/>
      <c r="AY314">
        <f>COUNTA($G$316,$AC$316)</f>
        <v>1</v>
      </c>
    </row>
    <row r="315" spans="1:51" ht="24.75" customHeight="1" x14ac:dyDescent="0.15">
      <c r="A315" s="814"/>
      <c r="B315" s="815"/>
      <c r="C315" s="815"/>
      <c r="D315" s="815"/>
      <c r="E315" s="815"/>
      <c r="F315" s="816"/>
      <c r="G315" s="223" t="s">
        <v>15</v>
      </c>
      <c r="H315" s="821"/>
      <c r="I315" s="821"/>
      <c r="J315" s="821"/>
      <c r="K315" s="821"/>
      <c r="L315" s="822" t="s">
        <v>16</v>
      </c>
      <c r="M315" s="821"/>
      <c r="N315" s="821"/>
      <c r="O315" s="821"/>
      <c r="P315" s="821"/>
      <c r="Q315" s="821"/>
      <c r="R315" s="821"/>
      <c r="S315" s="821"/>
      <c r="T315" s="821"/>
      <c r="U315" s="821"/>
      <c r="V315" s="821"/>
      <c r="W315" s="821"/>
      <c r="X315" s="823"/>
      <c r="Y315" s="824" t="s">
        <v>17</v>
      </c>
      <c r="Z315" s="825"/>
      <c r="AA315" s="825"/>
      <c r="AB315" s="826"/>
      <c r="AC315" s="223" t="s">
        <v>15</v>
      </c>
      <c r="AD315" s="821"/>
      <c r="AE315" s="821"/>
      <c r="AF315" s="821"/>
      <c r="AG315" s="821"/>
      <c r="AH315" s="822" t="s">
        <v>16</v>
      </c>
      <c r="AI315" s="821"/>
      <c r="AJ315" s="821"/>
      <c r="AK315" s="821"/>
      <c r="AL315" s="821"/>
      <c r="AM315" s="821"/>
      <c r="AN315" s="821"/>
      <c r="AO315" s="821"/>
      <c r="AP315" s="821"/>
      <c r="AQ315" s="821"/>
      <c r="AR315" s="821"/>
      <c r="AS315" s="821"/>
      <c r="AT315" s="823"/>
      <c r="AU315" s="824" t="s">
        <v>17</v>
      </c>
      <c r="AV315" s="825"/>
      <c r="AW315" s="825"/>
      <c r="AX315" s="828"/>
      <c r="AY315">
        <f t="shared" ref="AY315:AY326" si="11">$AY$314</f>
        <v>1</v>
      </c>
    </row>
    <row r="316" spans="1:51" ht="24.75" customHeight="1" x14ac:dyDescent="0.15">
      <c r="A316" s="814"/>
      <c r="B316" s="815"/>
      <c r="C316" s="815"/>
      <c r="D316" s="815"/>
      <c r="E316" s="815"/>
      <c r="F316" s="816"/>
      <c r="G316" s="829" t="s">
        <v>659</v>
      </c>
      <c r="H316" s="830"/>
      <c r="I316" s="830"/>
      <c r="J316" s="830"/>
      <c r="K316" s="831"/>
      <c r="L316" s="832" t="s">
        <v>662</v>
      </c>
      <c r="M316" s="833"/>
      <c r="N316" s="833"/>
      <c r="O316" s="833"/>
      <c r="P316" s="833"/>
      <c r="Q316" s="833"/>
      <c r="R316" s="833"/>
      <c r="S316" s="833"/>
      <c r="T316" s="833"/>
      <c r="U316" s="833"/>
      <c r="V316" s="833"/>
      <c r="W316" s="833"/>
      <c r="X316" s="834"/>
      <c r="Y316" s="835">
        <v>0.1</v>
      </c>
      <c r="Z316" s="836"/>
      <c r="AA316" s="836"/>
      <c r="AB316" s="837"/>
      <c r="AC316" s="829"/>
      <c r="AD316" s="830"/>
      <c r="AE316" s="830"/>
      <c r="AF316" s="830"/>
      <c r="AG316" s="831"/>
      <c r="AH316" s="832"/>
      <c r="AI316" s="833"/>
      <c r="AJ316" s="833"/>
      <c r="AK316" s="833"/>
      <c r="AL316" s="833"/>
      <c r="AM316" s="833"/>
      <c r="AN316" s="833"/>
      <c r="AO316" s="833"/>
      <c r="AP316" s="833"/>
      <c r="AQ316" s="833"/>
      <c r="AR316" s="833"/>
      <c r="AS316" s="833"/>
      <c r="AT316" s="834"/>
      <c r="AU316" s="835"/>
      <c r="AV316" s="836"/>
      <c r="AW316" s="836"/>
      <c r="AX316" s="838"/>
      <c r="AY316">
        <f t="shared" si="11"/>
        <v>1</v>
      </c>
    </row>
    <row r="317" spans="1:51" ht="24.75" customHeight="1" x14ac:dyDescent="0.15">
      <c r="A317" s="814"/>
      <c r="B317" s="815"/>
      <c r="C317" s="815"/>
      <c r="D317" s="815"/>
      <c r="E317" s="815"/>
      <c r="F317" s="816"/>
      <c r="G317" s="802"/>
      <c r="H317" s="803"/>
      <c r="I317" s="803"/>
      <c r="J317" s="803"/>
      <c r="K317" s="804"/>
      <c r="L317" s="796"/>
      <c r="M317" s="797"/>
      <c r="N317" s="797"/>
      <c r="O317" s="797"/>
      <c r="P317" s="797"/>
      <c r="Q317" s="797"/>
      <c r="R317" s="797"/>
      <c r="S317" s="797"/>
      <c r="T317" s="797"/>
      <c r="U317" s="797"/>
      <c r="V317" s="797"/>
      <c r="W317" s="797"/>
      <c r="X317" s="798"/>
      <c r="Y317" s="799"/>
      <c r="Z317" s="800"/>
      <c r="AA317" s="800"/>
      <c r="AB317" s="801"/>
      <c r="AC317" s="802"/>
      <c r="AD317" s="803"/>
      <c r="AE317" s="803"/>
      <c r="AF317" s="803"/>
      <c r="AG317" s="804"/>
      <c r="AH317" s="796"/>
      <c r="AI317" s="797"/>
      <c r="AJ317" s="797"/>
      <c r="AK317" s="797"/>
      <c r="AL317" s="797"/>
      <c r="AM317" s="797"/>
      <c r="AN317" s="797"/>
      <c r="AO317" s="797"/>
      <c r="AP317" s="797"/>
      <c r="AQ317" s="797"/>
      <c r="AR317" s="797"/>
      <c r="AS317" s="797"/>
      <c r="AT317" s="798"/>
      <c r="AU317" s="799"/>
      <c r="AV317" s="800"/>
      <c r="AW317" s="800"/>
      <c r="AX317" s="805"/>
      <c r="AY317">
        <f t="shared" si="11"/>
        <v>1</v>
      </c>
    </row>
    <row r="318" spans="1:51" ht="24.75" customHeight="1" x14ac:dyDescent="0.15">
      <c r="A318" s="814"/>
      <c r="B318" s="815"/>
      <c r="C318" s="815"/>
      <c r="D318" s="815"/>
      <c r="E318" s="815"/>
      <c r="F318" s="816"/>
      <c r="G318" s="802"/>
      <c r="H318" s="803"/>
      <c r="I318" s="803"/>
      <c r="J318" s="803"/>
      <c r="K318" s="804"/>
      <c r="L318" s="796"/>
      <c r="M318" s="797"/>
      <c r="N318" s="797"/>
      <c r="O318" s="797"/>
      <c r="P318" s="797"/>
      <c r="Q318" s="797"/>
      <c r="R318" s="797"/>
      <c r="S318" s="797"/>
      <c r="T318" s="797"/>
      <c r="U318" s="797"/>
      <c r="V318" s="797"/>
      <c r="W318" s="797"/>
      <c r="X318" s="798"/>
      <c r="Y318" s="799"/>
      <c r="Z318" s="800"/>
      <c r="AA318" s="800"/>
      <c r="AB318" s="801"/>
      <c r="AC318" s="802"/>
      <c r="AD318" s="803"/>
      <c r="AE318" s="803"/>
      <c r="AF318" s="803"/>
      <c r="AG318" s="804"/>
      <c r="AH318" s="796"/>
      <c r="AI318" s="797"/>
      <c r="AJ318" s="797"/>
      <c r="AK318" s="797"/>
      <c r="AL318" s="797"/>
      <c r="AM318" s="797"/>
      <c r="AN318" s="797"/>
      <c r="AO318" s="797"/>
      <c r="AP318" s="797"/>
      <c r="AQ318" s="797"/>
      <c r="AR318" s="797"/>
      <c r="AS318" s="797"/>
      <c r="AT318" s="798"/>
      <c r="AU318" s="799"/>
      <c r="AV318" s="800"/>
      <c r="AW318" s="800"/>
      <c r="AX318" s="805"/>
      <c r="AY318">
        <f t="shared" si="11"/>
        <v>1</v>
      </c>
    </row>
    <row r="319" spans="1:51" ht="24.75" customHeight="1" x14ac:dyDescent="0.15">
      <c r="A319" s="814"/>
      <c r="B319" s="815"/>
      <c r="C319" s="815"/>
      <c r="D319" s="815"/>
      <c r="E319" s="815"/>
      <c r="F319" s="816"/>
      <c r="G319" s="802"/>
      <c r="H319" s="803"/>
      <c r="I319" s="803"/>
      <c r="J319" s="803"/>
      <c r="K319" s="804"/>
      <c r="L319" s="796"/>
      <c r="M319" s="797"/>
      <c r="N319" s="797"/>
      <c r="O319" s="797"/>
      <c r="P319" s="797"/>
      <c r="Q319" s="797"/>
      <c r="R319" s="797"/>
      <c r="S319" s="797"/>
      <c r="T319" s="797"/>
      <c r="U319" s="797"/>
      <c r="V319" s="797"/>
      <c r="W319" s="797"/>
      <c r="X319" s="798"/>
      <c r="Y319" s="799"/>
      <c r="Z319" s="800"/>
      <c r="AA319" s="800"/>
      <c r="AB319" s="801"/>
      <c r="AC319" s="802"/>
      <c r="AD319" s="803"/>
      <c r="AE319" s="803"/>
      <c r="AF319" s="803"/>
      <c r="AG319" s="804"/>
      <c r="AH319" s="796"/>
      <c r="AI319" s="797"/>
      <c r="AJ319" s="797"/>
      <c r="AK319" s="797"/>
      <c r="AL319" s="797"/>
      <c r="AM319" s="797"/>
      <c r="AN319" s="797"/>
      <c r="AO319" s="797"/>
      <c r="AP319" s="797"/>
      <c r="AQ319" s="797"/>
      <c r="AR319" s="797"/>
      <c r="AS319" s="797"/>
      <c r="AT319" s="798"/>
      <c r="AU319" s="799"/>
      <c r="AV319" s="800"/>
      <c r="AW319" s="800"/>
      <c r="AX319" s="805"/>
      <c r="AY319">
        <f t="shared" si="11"/>
        <v>1</v>
      </c>
    </row>
    <row r="320" spans="1:51" ht="24.75" customHeight="1" x14ac:dyDescent="0.15">
      <c r="A320" s="814"/>
      <c r="B320" s="815"/>
      <c r="C320" s="815"/>
      <c r="D320" s="815"/>
      <c r="E320" s="815"/>
      <c r="F320" s="816"/>
      <c r="G320" s="802"/>
      <c r="H320" s="803"/>
      <c r="I320" s="803"/>
      <c r="J320" s="803"/>
      <c r="K320" s="804"/>
      <c r="L320" s="796"/>
      <c r="M320" s="797"/>
      <c r="N320" s="797"/>
      <c r="O320" s="797"/>
      <c r="P320" s="797"/>
      <c r="Q320" s="797"/>
      <c r="R320" s="797"/>
      <c r="S320" s="797"/>
      <c r="T320" s="797"/>
      <c r="U320" s="797"/>
      <c r="V320" s="797"/>
      <c r="W320" s="797"/>
      <c r="X320" s="798"/>
      <c r="Y320" s="799"/>
      <c r="Z320" s="800"/>
      <c r="AA320" s="800"/>
      <c r="AB320" s="801"/>
      <c r="AC320" s="802"/>
      <c r="AD320" s="803"/>
      <c r="AE320" s="803"/>
      <c r="AF320" s="803"/>
      <c r="AG320" s="804"/>
      <c r="AH320" s="796"/>
      <c r="AI320" s="797"/>
      <c r="AJ320" s="797"/>
      <c r="AK320" s="797"/>
      <c r="AL320" s="797"/>
      <c r="AM320" s="797"/>
      <c r="AN320" s="797"/>
      <c r="AO320" s="797"/>
      <c r="AP320" s="797"/>
      <c r="AQ320" s="797"/>
      <c r="AR320" s="797"/>
      <c r="AS320" s="797"/>
      <c r="AT320" s="798"/>
      <c r="AU320" s="799"/>
      <c r="AV320" s="800"/>
      <c r="AW320" s="800"/>
      <c r="AX320" s="805"/>
      <c r="AY320">
        <f t="shared" si="11"/>
        <v>1</v>
      </c>
    </row>
    <row r="321" spans="1:51" ht="24.75" customHeight="1" x14ac:dyDescent="0.15">
      <c r="A321" s="814"/>
      <c r="B321" s="815"/>
      <c r="C321" s="815"/>
      <c r="D321" s="815"/>
      <c r="E321" s="815"/>
      <c r="F321" s="816"/>
      <c r="G321" s="802"/>
      <c r="H321" s="803"/>
      <c r="I321" s="803"/>
      <c r="J321" s="803"/>
      <c r="K321" s="804"/>
      <c r="L321" s="796"/>
      <c r="M321" s="797"/>
      <c r="N321" s="797"/>
      <c r="O321" s="797"/>
      <c r="P321" s="797"/>
      <c r="Q321" s="797"/>
      <c r="R321" s="797"/>
      <c r="S321" s="797"/>
      <c r="T321" s="797"/>
      <c r="U321" s="797"/>
      <c r="V321" s="797"/>
      <c r="W321" s="797"/>
      <c r="X321" s="798"/>
      <c r="Y321" s="799"/>
      <c r="Z321" s="800"/>
      <c r="AA321" s="800"/>
      <c r="AB321" s="801"/>
      <c r="AC321" s="802"/>
      <c r="AD321" s="803"/>
      <c r="AE321" s="803"/>
      <c r="AF321" s="803"/>
      <c r="AG321" s="804"/>
      <c r="AH321" s="796"/>
      <c r="AI321" s="797"/>
      <c r="AJ321" s="797"/>
      <c r="AK321" s="797"/>
      <c r="AL321" s="797"/>
      <c r="AM321" s="797"/>
      <c r="AN321" s="797"/>
      <c r="AO321" s="797"/>
      <c r="AP321" s="797"/>
      <c r="AQ321" s="797"/>
      <c r="AR321" s="797"/>
      <c r="AS321" s="797"/>
      <c r="AT321" s="798"/>
      <c r="AU321" s="799"/>
      <c r="AV321" s="800"/>
      <c r="AW321" s="800"/>
      <c r="AX321" s="805"/>
      <c r="AY321">
        <f t="shared" si="11"/>
        <v>1</v>
      </c>
    </row>
    <row r="322" spans="1:51" ht="24.75" customHeight="1" x14ac:dyDescent="0.15">
      <c r="A322" s="814"/>
      <c r="B322" s="815"/>
      <c r="C322" s="815"/>
      <c r="D322" s="815"/>
      <c r="E322" s="815"/>
      <c r="F322" s="816"/>
      <c r="G322" s="802"/>
      <c r="H322" s="803"/>
      <c r="I322" s="803"/>
      <c r="J322" s="803"/>
      <c r="K322" s="804"/>
      <c r="L322" s="796"/>
      <c r="M322" s="797"/>
      <c r="N322" s="797"/>
      <c r="O322" s="797"/>
      <c r="P322" s="797"/>
      <c r="Q322" s="797"/>
      <c r="R322" s="797"/>
      <c r="S322" s="797"/>
      <c r="T322" s="797"/>
      <c r="U322" s="797"/>
      <c r="V322" s="797"/>
      <c r="W322" s="797"/>
      <c r="X322" s="798"/>
      <c r="Y322" s="799"/>
      <c r="Z322" s="800"/>
      <c r="AA322" s="800"/>
      <c r="AB322" s="801"/>
      <c r="AC322" s="802"/>
      <c r="AD322" s="803"/>
      <c r="AE322" s="803"/>
      <c r="AF322" s="803"/>
      <c r="AG322" s="804"/>
      <c r="AH322" s="796"/>
      <c r="AI322" s="797"/>
      <c r="AJ322" s="797"/>
      <c r="AK322" s="797"/>
      <c r="AL322" s="797"/>
      <c r="AM322" s="797"/>
      <c r="AN322" s="797"/>
      <c r="AO322" s="797"/>
      <c r="AP322" s="797"/>
      <c r="AQ322" s="797"/>
      <c r="AR322" s="797"/>
      <c r="AS322" s="797"/>
      <c r="AT322" s="798"/>
      <c r="AU322" s="799"/>
      <c r="AV322" s="800"/>
      <c r="AW322" s="800"/>
      <c r="AX322" s="805"/>
      <c r="AY322">
        <f t="shared" si="11"/>
        <v>1</v>
      </c>
    </row>
    <row r="323" spans="1:51" ht="24.75" customHeight="1" x14ac:dyDescent="0.15">
      <c r="A323" s="814"/>
      <c r="B323" s="815"/>
      <c r="C323" s="815"/>
      <c r="D323" s="815"/>
      <c r="E323" s="815"/>
      <c r="F323" s="816"/>
      <c r="G323" s="802"/>
      <c r="H323" s="803"/>
      <c r="I323" s="803"/>
      <c r="J323" s="803"/>
      <c r="K323" s="804"/>
      <c r="L323" s="796"/>
      <c r="M323" s="797"/>
      <c r="N323" s="797"/>
      <c r="O323" s="797"/>
      <c r="P323" s="797"/>
      <c r="Q323" s="797"/>
      <c r="R323" s="797"/>
      <c r="S323" s="797"/>
      <c r="T323" s="797"/>
      <c r="U323" s="797"/>
      <c r="V323" s="797"/>
      <c r="W323" s="797"/>
      <c r="X323" s="798"/>
      <c r="Y323" s="799"/>
      <c r="Z323" s="800"/>
      <c r="AA323" s="800"/>
      <c r="AB323" s="801"/>
      <c r="AC323" s="802"/>
      <c r="AD323" s="803"/>
      <c r="AE323" s="803"/>
      <c r="AF323" s="803"/>
      <c r="AG323" s="804"/>
      <c r="AH323" s="796"/>
      <c r="AI323" s="797"/>
      <c r="AJ323" s="797"/>
      <c r="AK323" s="797"/>
      <c r="AL323" s="797"/>
      <c r="AM323" s="797"/>
      <c r="AN323" s="797"/>
      <c r="AO323" s="797"/>
      <c r="AP323" s="797"/>
      <c r="AQ323" s="797"/>
      <c r="AR323" s="797"/>
      <c r="AS323" s="797"/>
      <c r="AT323" s="798"/>
      <c r="AU323" s="799"/>
      <c r="AV323" s="800"/>
      <c r="AW323" s="800"/>
      <c r="AX323" s="805"/>
      <c r="AY323">
        <f t="shared" si="11"/>
        <v>1</v>
      </c>
    </row>
    <row r="324" spans="1:51" ht="24.75" customHeight="1" x14ac:dyDescent="0.15">
      <c r="A324" s="814"/>
      <c r="B324" s="815"/>
      <c r="C324" s="815"/>
      <c r="D324" s="815"/>
      <c r="E324" s="815"/>
      <c r="F324" s="816"/>
      <c r="G324" s="802"/>
      <c r="H324" s="803"/>
      <c r="I324" s="803"/>
      <c r="J324" s="803"/>
      <c r="K324" s="804"/>
      <c r="L324" s="796"/>
      <c r="M324" s="797"/>
      <c r="N324" s="797"/>
      <c r="O324" s="797"/>
      <c r="P324" s="797"/>
      <c r="Q324" s="797"/>
      <c r="R324" s="797"/>
      <c r="S324" s="797"/>
      <c r="T324" s="797"/>
      <c r="U324" s="797"/>
      <c r="V324" s="797"/>
      <c r="W324" s="797"/>
      <c r="X324" s="798"/>
      <c r="Y324" s="799"/>
      <c r="Z324" s="800"/>
      <c r="AA324" s="800"/>
      <c r="AB324" s="801"/>
      <c r="AC324" s="802"/>
      <c r="AD324" s="803"/>
      <c r="AE324" s="803"/>
      <c r="AF324" s="803"/>
      <c r="AG324" s="804"/>
      <c r="AH324" s="796"/>
      <c r="AI324" s="797"/>
      <c r="AJ324" s="797"/>
      <c r="AK324" s="797"/>
      <c r="AL324" s="797"/>
      <c r="AM324" s="797"/>
      <c r="AN324" s="797"/>
      <c r="AO324" s="797"/>
      <c r="AP324" s="797"/>
      <c r="AQ324" s="797"/>
      <c r="AR324" s="797"/>
      <c r="AS324" s="797"/>
      <c r="AT324" s="798"/>
      <c r="AU324" s="799"/>
      <c r="AV324" s="800"/>
      <c r="AW324" s="800"/>
      <c r="AX324" s="805"/>
      <c r="AY324">
        <f t="shared" si="11"/>
        <v>1</v>
      </c>
    </row>
    <row r="325" spans="1:51" ht="24.75" customHeight="1" x14ac:dyDescent="0.15">
      <c r="A325" s="814"/>
      <c r="B325" s="815"/>
      <c r="C325" s="815"/>
      <c r="D325" s="815"/>
      <c r="E325" s="815"/>
      <c r="F325" s="816"/>
      <c r="G325" s="802"/>
      <c r="H325" s="803"/>
      <c r="I325" s="803"/>
      <c r="J325" s="803"/>
      <c r="K325" s="804"/>
      <c r="L325" s="796"/>
      <c r="M325" s="797"/>
      <c r="N325" s="797"/>
      <c r="O325" s="797"/>
      <c r="P325" s="797"/>
      <c r="Q325" s="797"/>
      <c r="R325" s="797"/>
      <c r="S325" s="797"/>
      <c r="T325" s="797"/>
      <c r="U325" s="797"/>
      <c r="V325" s="797"/>
      <c r="W325" s="797"/>
      <c r="X325" s="798"/>
      <c r="Y325" s="799"/>
      <c r="Z325" s="800"/>
      <c r="AA325" s="800"/>
      <c r="AB325" s="801"/>
      <c r="AC325" s="802"/>
      <c r="AD325" s="803"/>
      <c r="AE325" s="803"/>
      <c r="AF325" s="803"/>
      <c r="AG325" s="804"/>
      <c r="AH325" s="796"/>
      <c r="AI325" s="797"/>
      <c r="AJ325" s="797"/>
      <c r="AK325" s="797"/>
      <c r="AL325" s="797"/>
      <c r="AM325" s="797"/>
      <c r="AN325" s="797"/>
      <c r="AO325" s="797"/>
      <c r="AP325" s="797"/>
      <c r="AQ325" s="797"/>
      <c r="AR325" s="797"/>
      <c r="AS325" s="797"/>
      <c r="AT325" s="798"/>
      <c r="AU325" s="799"/>
      <c r="AV325" s="800"/>
      <c r="AW325" s="800"/>
      <c r="AX325" s="805"/>
      <c r="AY325">
        <f t="shared" si="11"/>
        <v>1</v>
      </c>
    </row>
    <row r="326" spans="1:51" ht="24.75" customHeight="1" x14ac:dyDescent="0.15">
      <c r="A326" s="814"/>
      <c r="B326" s="815"/>
      <c r="C326" s="815"/>
      <c r="D326" s="815"/>
      <c r="E326" s="815"/>
      <c r="F326" s="816"/>
      <c r="G326" s="839" t="s">
        <v>18</v>
      </c>
      <c r="H326" s="840"/>
      <c r="I326" s="840"/>
      <c r="J326" s="840"/>
      <c r="K326" s="840"/>
      <c r="L326" s="841"/>
      <c r="M326" s="842"/>
      <c r="N326" s="842"/>
      <c r="O326" s="842"/>
      <c r="P326" s="842"/>
      <c r="Q326" s="842"/>
      <c r="R326" s="842"/>
      <c r="S326" s="842"/>
      <c r="T326" s="842"/>
      <c r="U326" s="842"/>
      <c r="V326" s="842"/>
      <c r="W326" s="842"/>
      <c r="X326" s="843"/>
      <c r="Y326" s="844">
        <f>SUM(Y316:AB325)</f>
        <v>0.1</v>
      </c>
      <c r="Z326" s="845"/>
      <c r="AA326" s="845"/>
      <c r="AB326" s="846"/>
      <c r="AC326" s="839" t="s">
        <v>18</v>
      </c>
      <c r="AD326" s="840"/>
      <c r="AE326" s="840"/>
      <c r="AF326" s="840"/>
      <c r="AG326" s="840"/>
      <c r="AH326" s="841"/>
      <c r="AI326" s="842"/>
      <c r="AJ326" s="842"/>
      <c r="AK326" s="842"/>
      <c r="AL326" s="842"/>
      <c r="AM326" s="842"/>
      <c r="AN326" s="842"/>
      <c r="AO326" s="842"/>
      <c r="AP326" s="842"/>
      <c r="AQ326" s="842"/>
      <c r="AR326" s="842"/>
      <c r="AS326" s="842"/>
      <c r="AT326" s="843"/>
      <c r="AU326" s="844">
        <f>SUM(AU316:AX325)</f>
        <v>0</v>
      </c>
      <c r="AV326" s="845"/>
      <c r="AW326" s="845"/>
      <c r="AX326" s="847"/>
      <c r="AY326">
        <f t="shared" si="11"/>
        <v>1</v>
      </c>
    </row>
    <row r="327" spans="1:51" ht="24.75" hidden="1" customHeight="1" x14ac:dyDescent="0.15">
      <c r="A327" s="814"/>
      <c r="B327" s="815"/>
      <c r="C327" s="815"/>
      <c r="D327" s="815"/>
      <c r="E327" s="815"/>
      <c r="F327" s="816"/>
      <c r="G327" s="817" t="s">
        <v>214</v>
      </c>
      <c r="H327" s="818"/>
      <c r="I327" s="818"/>
      <c r="J327" s="818"/>
      <c r="K327" s="818"/>
      <c r="L327" s="818"/>
      <c r="M327" s="818"/>
      <c r="N327" s="818"/>
      <c r="O327" s="818"/>
      <c r="P327" s="818"/>
      <c r="Q327" s="818"/>
      <c r="R327" s="818"/>
      <c r="S327" s="818"/>
      <c r="T327" s="818"/>
      <c r="U327" s="818"/>
      <c r="V327" s="818"/>
      <c r="W327" s="818"/>
      <c r="X327" s="818"/>
      <c r="Y327" s="818"/>
      <c r="Z327" s="818"/>
      <c r="AA327" s="818"/>
      <c r="AB327" s="819"/>
      <c r="AC327" s="817" t="s">
        <v>215</v>
      </c>
      <c r="AD327" s="818"/>
      <c r="AE327" s="818"/>
      <c r="AF327" s="818"/>
      <c r="AG327" s="818"/>
      <c r="AH327" s="818"/>
      <c r="AI327" s="818"/>
      <c r="AJ327" s="818"/>
      <c r="AK327" s="818"/>
      <c r="AL327" s="818"/>
      <c r="AM327" s="818"/>
      <c r="AN327" s="818"/>
      <c r="AO327" s="818"/>
      <c r="AP327" s="818"/>
      <c r="AQ327" s="818"/>
      <c r="AR327" s="818"/>
      <c r="AS327" s="818"/>
      <c r="AT327" s="818"/>
      <c r="AU327" s="818"/>
      <c r="AV327" s="818"/>
      <c r="AW327" s="818"/>
      <c r="AX327" s="820"/>
      <c r="AY327">
        <f>COUNTA($G$329,$AC$329)</f>
        <v>0</v>
      </c>
    </row>
    <row r="328" spans="1:51" ht="24.75" hidden="1" customHeight="1" x14ac:dyDescent="0.15">
      <c r="A328" s="814"/>
      <c r="B328" s="815"/>
      <c r="C328" s="815"/>
      <c r="D328" s="815"/>
      <c r="E328" s="815"/>
      <c r="F328" s="816"/>
      <c r="G328" s="223" t="s">
        <v>15</v>
      </c>
      <c r="H328" s="821"/>
      <c r="I328" s="821"/>
      <c r="J328" s="821"/>
      <c r="K328" s="821"/>
      <c r="L328" s="822" t="s">
        <v>16</v>
      </c>
      <c r="M328" s="821"/>
      <c r="N328" s="821"/>
      <c r="O328" s="821"/>
      <c r="P328" s="821"/>
      <c r="Q328" s="821"/>
      <c r="R328" s="821"/>
      <c r="S328" s="821"/>
      <c r="T328" s="821"/>
      <c r="U328" s="821"/>
      <c r="V328" s="821"/>
      <c r="W328" s="821"/>
      <c r="X328" s="823"/>
      <c r="Y328" s="824" t="s">
        <v>17</v>
      </c>
      <c r="Z328" s="825"/>
      <c r="AA328" s="825"/>
      <c r="AB328" s="826"/>
      <c r="AC328" s="223" t="s">
        <v>15</v>
      </c>
      <c r="AD328" s="821"/>
      <c r="AE328" s="821"/>
      <c r="AF328" s="821"/>
      <c r="AG328" s="821"/>
      <c r="AH328" s="822" t="s">
        <v>16</v>
      </c>
      <c r="AI328" s="821"/>
      <c r="AJ328" s="821"/>
      <c r="AK328" s="821"/>
      <c r="AL328" s="821"/>
      <c r="AM328" s="821"/>
      <c r="AN328" s="821"/>
      <c r="AO328" s="821"/>
      <c r="AP328" s="821"/>
      <c r="AQ328" s="821"/>
      <c r="AR328" s="821"/>
      <c r="AS328" s="821"/>
      <c r="AT328" s="823"/>
      <c r="AU328" s="824" t="s">
        <v>17</v>
      </c>
      <c r="AV328" s="825"/>
      <c r="AW328" s="825"/>
      <c r="AX328" s="828"/>
      <c r="AY328">
        <f t="shared" ref="AY328:AY339" si="12">$AY$327</f>
        <v>0</v>
      </c>
    </row>
    <row r="329" spans="1:51" ht="24.75" hidden="1" customHeight="1" x14ac:dyDescent="0.15">
      <c r="A329" s="814"/>
      <c r="B329" s="815"/>
      <c r="C329" s="815"/>
      <c r="D329" s="815"/>
      <c r="E329" s="815"/>
      <c r="F329" s="816"/>
      <c r="G329" s="829"/>
      <c r="H329" s="830"/>
      <c r="I329" s="830"/>
      <c r="J329" s="830"/>
      <c r="K329" s="831"/>
      <c r="L329" s="832"/>
      <c r="M329" s="833"/>
      <c r="N329" s="833"/>
      <c r="O329" s="833"/>
      <c r="P329" s="833"/>
      <c r="Q329" s="833"/>
      <c r="R329" s="833"/>
      <c r="S329" s="833"/>
      <c r="T329" s="833"/>
      <c r="U329" s="833"/>
      <c r="V329" s="833"/>
      <c r="W329" s="833"/>
      <c r="X329" s="834"/>
      <c r="Y329" s="835"/>
      <c r="Z329" s="836"/>
      <c r="AA329" s="836"/>
      <c r="AB329" s="837"/>
      <c r="AC329" s="829"/>
      <c r="AD329" s="830"/>
      <c r="AE329" s="830"/>
      <c r="AF329" s="830"/>
      <c r="AG329" s="831"/>
      <c r="AH329" s="832"/>
      <c r="AI329" s="833"/>
      <c r="AJ329" s="833"/>
      <c r="AK329" s="833"/>
      <c r="AL329" s="833"/>
      <c r="AM329" s="833"/>
      <c r="AN329" s="833"/>
      <c r="AO329" s="833"/>
      <c r="AP329" s="833"/>
      <c r="AQ329" s="833"/>
      <c r="AR329" s="833"/>
      <c r="AS329" s="833"/>
      <c r="AT329" s="834"/>
      <c r="AU329" s="835"/>
      <c r="AV329" s="836"/>
      <c r="AW329" s="836"/>
      <c r="AX329" s="838"/>
      <c r="AY329">
        <f t="shared" si="12"/>
        <v>0</v>
      </c>
    </row>
    <row r="330" spans="1:51" ht="24.75" hidden="1" customHeight="1" x14ac:dyDescent="0.15">
      <c r="A330" s="814"/>
      <c r="B330" s="815"/>
      <c r="C330" s="815"/>
      <c r="D330" s="815"/>
      <c r="E330" s="815"/>
      <c r="F330" s="816"/>
      <c r="G330" s="802"/>
      <c r="H330" s="803"/>
      <c r="I330" s="803"/>
      <c r="J330" s="803"/>
      <c r="K330" s="804"/>
      <c r="L330" s="796"/>
      <c r="M330" s="797"/>
      <c r="N330" s="797"/>
      <c r="O330" s="797"/>
      <c r="P330" s="797"/>
      <c r="Q330" s="797"/>
      <c r="R330" s="797"/>
      <c r="S330" s="797"/>
      <c r="T330" s="797"/>
      <c r="U330" s="797"/>
      <c r="V330" s="797"/>
      <c r="W330" s="797"/>
      <c r="X330" s="798"/>
      <c r="Y330" s="799"/>
      <c r="Z330" s="800"/>
      <c r="AA330" s="800"/>
      <c r="AB330" s="801"/>
      <c r="AC330" s="802"/>
      <c r="AD330" s="803"/>
      <c r="AE330" s="803"/>
      <c r="AF330" s="803"/>
      <c r="AG330" s="804"/>
      <c r="AH330" s="796"/>
      <c r="AI330" s="797"/>
      <c r="AJ330" s="797"/>
      <c r="AK330" s="797"/>
      <c r="AL330" s="797"/>
      <c r="AM330" s="797"/>
      <c r="AN330" s="797"/>
      <c r="AO330" s="797"/>
      <c r="AP330" s="797"/>
      <c r="AQ330" s="797"/>
      <c r="AR330" s="797"/>
      <c r="AS330" s="797"/>
      <c r="AT330" s="798"/>
      <c r="AU330" s="799"/>
      <c r="AV330" s="800"/>
      <c r="AW330" s="800"/>
      <c r="AX330" s="805"/>
      <c r="AY330">
        <f t="shared" si="12"/>
        <v>0</v>
      </c>
    </row>
    <row r="331" spans="1:51" ht="24.75" hidden="1" customHeight="1" x14ac:dyDescent="0.15">
      <c r="A331" s="814"/>
      <c r="B331" s="815"/>
      <c r="C331" s="815"/>
      <c r="D331" s="815"/>
      <c r="E331" s="815"/>
      <c r="F331" s="816"/>
      <c r="G331" s="802"/>
      <c r="H331" s="803"/>
      <c r="I331" s="803"/>
      <c r="J331" s="803"/>
      <c r="K331" s="804"/>
      <c r="L331" s="796"/>
      <c r="M331" s="797"/>
      <c r="N331" s="797"/>
      <c r="O331" s="797"/>
      <c r="P331" s="797"/>
      <c r="Q331" s="797"/>
      <c r="R331" s="797"/>
      <c r="S331" s="797"/>
      <c r="T331" s="797"/>
      <c r="U331" s="797"/>
      <c r="V331" s="797"/>
      <c r="W331" s="797"/>
      <c r="X331" s="798"/>
      <c r="Y331" s="799"/>
      <c r="Z331" s="800"/>
      <c r="AA331" s="800"/>
      <c r="AB331" s="801"/>
      <c r="AC331" s="802"/>
      <c r="AD331" s="803"/>
      <c r="AE331" s="803"/>
      <c r="AF331" s="803"/>
      <c r="AG331" s="804"/>
      <c r="AH331" s="796"/>
      <c r="AI331" s="797"/>
      <c r="AJ331" s="797"/>
      <c r="AK331" s="797"/>
      <c r="AL331" s="797"/>
      <c r="AM331" s="797"/>
      <c r="AN331" s="797"/>
      <c r="AO331" s="797"/>
      <c r="AP331" s="797"/>
      <c r="AQ331" s="797"/>
      <c r="AR331" s="797"/>
      <c r="AS331" s="797"/>
      <c r="AT331" s="798"/>
      <c r="AU331" s="799"/>
      <c r="AV331" s="800"/>
      <c r="AW331" s="800"/>
      <c r="AX331" s="805"/>
      <c r="AY331">
        <f t="shared" si="12"/>
        <v>0</v>
      </c>
    </row>
    <row r="332" spans="1:51" ht="24.75" hidden="1" customHeight="1" x14ac:dyDescent="0.15">
      <c r="A332" s="814"/>
      <c r="B332" s="815"/>
      <c r="C332" s="815"/>
      <c r="D332" s="815"/>
      <c r="E332" s="815"/>
      <c r="F332" s="816"/>
      <c r="G332" s="802"/>
      <c r="H332" s="803"/>
      <c r="I332" s="803"/>
      <c r="J332" s="803"/>
      <c r="K332" s="804"/>
      <c r="L332" s="796"/>
      <c r="M332" s="797"/>
      <c r="N332" s="797"/>
      <c r="O332" s="797"/>
      <c r="P332" s="797"/>
      <c r="Q332" s="797"/>
      <c r="R332" s="797"/>
      <c r="S332" s="797"/>
      <c r="T332" s="797"/>
      <c r="U332" s="797"/>
      <c r="V332" s="797"/>
      <c r="W332" s="797"/>
      <c r="X332" s="798"/>
      <c r="Y332" s="799"/>
      <c r="Z332" s="800"/>
      <c r="AA332" s="800"/>
      <c r="AB332" s="801"/>
      <c r="AC332" s="802"/>
      <c r="AD332" s="803"/>
      <c r="AE332" s="803"/>
      <c r="AF332" s="803"/>
      <c r="AG332" s="804"/>
      <c r="AH332" s="796"/>
      <c r="AI332" s="797"/>
      <c r="AJ332" s="797"/>
      <c r="AK332" s="797"/>
      <c r="AL332" s="797"/>
      <c r="AM332" s="797"/>
      <c r="AN332" s="797"/>
      <c r="AO332" s="797"/>
      <c r="AP332" s="797"/>
      <c r="AQ332" s="797"/>
      <c r="AR332" s="797"/>
      <c r="AS332" s="797"/>
      <c r="AT332" s="798"/>
      <c r="AU332" s="799"/>
      <c r="AV332" s="800"/>
      <c r="AW332" s="800"/>
      <c r="AX332" s="805"/>
      <c r="AY332">
        <f t="shared" si="12"/>
        <v>0</v>
      </c>
    </row>
    <row r="333" spans="1:51" ht="24.75" hidden="1" customHeight="1" x14ac:dyDescent="0.15">
      <c r="A333" s="814"/>
      <c r="B333" s="815"/>
      <c r="C333" s="815"/>
      <c r="D333" s="815"/>
      <c r="E333" s="815"/>
      <c r="F333" s="816"/>
      <c r="G333" s="802"/>
      <c r="H333" s="803"/>
      <c r="I333" s="803"/>
      <c r="J333" s="803"/>
      <c r="K333" s="804"/>
      <c r="L333" s="796"/>
      <c r="M333" s="797"/>
      <c r="N333" s="797"/>
      <c r="O333" s="797"/>
      <c r="P333" s="797"/>
      <c r="Q333" s="797"/>
      <c r="R333" s="797"/>
      <c r="S333" s="797"/>
      <c r="T333" s="797"/>
      <c r="U333" s="797"/>
      <c r="V333" s="797"/>
      <c r="W333" s="797"/>
      <c r="X333" s="798"/>
      <c r="Y333" s="799"/>
      <c r="Z333" s="800"/>
      <c r="AA333" s="800"/>
      <c r="AB333" s="801"/>
      <c r="AC333" s="802"/>
      <c r="AD333" s="803"/>
      <c r="AE333" s="803"/>
      <c r="AF333" s="803"/>
      <c r="AG333" s="804"/>
      <c r="AH333" s="796"/>
      <c r="AI333" s="797"/>
      <c r="AJ333" s="797"/>
      <c r="AK333" s="797"/>
      <c r="AL333" s="797"/>
      <c r="AM333" s="797"/>
      <c r="AN333" s="797"/>
      <c r="AO333" s="797"/>
      <c r="AP333" s="797"/>
      <c r="AQ333" s="797"/>
      <c r="AR333" s="797"/>
      <c r="AS333" s="797"/>
      <c r="AT333" s="798"/>
      <c r="AU333" s="799"/>
      <c r="AV333" s="800"/>
      <c r="AW333" s="800"/>
      <c r="AX333" s="805"/>
      <c r="AY333">
        <f t="shared" si="12"/>
        <v>0</v>
      </c>
    </row>
    <row r="334" spans="1:51" ht="24.75" hidden="1" customHeight="1" x14ac:dyDescent="0.15">
      <c r="A334" s="814"/>
      <c r="B334" s="815"/>
      <c r="C334" s="815"/>
      <c r="D334" s="815"/>
      <c r="E334" s="815"/>
      <c r="F334" s="816"/>
      <c r="G334" s="802"/>
      <c r="H334" s="803"/>
      <c r="I334" s="803"/>
      <c r="J334" s="803"/>
      <c r="K334" s="804"/>
      <c r="L334" s="796"/>
      <c r="M334" s="797"/>
      <c r="N334" s="797"/>
      <c r="O334" s="797"/>
      <c r="P334" s="797"/>
      <c r="Q334" s="797"/>
      <c r="R334" s="797"/>
      <c r="S334" s="797"/>
      <c r="T334" s="797"/>
      <c r="U334" s="797"/>
      <c r="V334" s="797"/>
      <c r="W334" s="797"/>
      <c r="X334" s="798"/>
      <c r="Y334" s="799"/>
      <c r="Z334" s="800"/>
      <c r="AA334" s="800"/>
      <c r="AB334" s="801"/>
      <c r="AC334" s="802"/>
      <c r="AD334" s="803"/>
      <c r="AE334" s="803"/>
      <c r="AF334" s="803"/>
      <c r="AG334" s="804"/>
      <c r="AH334" s="796"/>
      <c r="AI334" s="797"/>
      <c r="AJ334" s="797"/>
      <c r="AK334" s="797"/>
      <c r="AL334" s="797"/>
      <c r="AM334" s="797"/>
      <c r="AN334" s="797"/>
      <c r="AO334" s="797"/>
      <c r="AP334" s="797"/>
      <c r="AQ334" s="797"/>
      <c r="AR334" s="797"/>
      <c r="AS334" s="797"/>
      <c r="AT334" s="798"/>
      <c r="AU334" s="799"/>
      <c r="AV334" s="800"/>
      <c r="AW334" s="800"/>
      <c r="AX334" s="805"/>
      <c r="AY334">
        <f t="shared" si="12"/>
        <v>0</v>
      </c>
    </row>
    <row r="335" spans="1:51" ht="24.75" hidden="1" customHeight="1" x14ac:dyDescent="0.15">
      <c r="A335" s="814"/>
      <c r="B335" s="815"/>
      <c r="C335" s="815"/>
      <c r="D335" s="815"/>
      <c r="E335" s="815"/>
      <c r="F335" s="816"/>
      <c r="G335" s="802"/>
      <c r="H335" s="803"/>
      <c r="I335" s="803"/>
      <c r="J335" s="803"/>
      <c r="K335" s="804"/>
      <c r="L335" s="796"/>
      <c r="M335" s="797"/>
      <c r="N335" s="797"/>
      <c r="O335" s="797"/>
      <c r="P335" s="797"/>
      <c r="Q335" s="797"/>
      <c r="R335" s="797"/>
      <c r="S335" s="797"/>
      <c r="T335" s="797"/>
      <c r="U335" s="797"/>
      <c r="V335" s="797"/>
      <c r="W335" s="797"/>
      <c r="X335" s="798"/>
      <c r="Y335" s="799"/>
      <c r="Z335" s="800"/>
      <c r="AA335" s="800"/>
      <c r="AB335" s="801"/>
      <c r="AC335" s="802"/>
      <c r="AD335" s="803"/>
      <c r="AE335" s="803"/>
      <c r="AF335" s="803"/>
      <c r="AG335" s="804"/>
      <c r="AH335" s="796"/>
      <c r="AI335" s="797"/>
      <c r="AJ335" s="797"/>
      <c r="AK335" s="797"/>
      <c r="AL335" s="797"/>
      <c r="AM335" s="797"/>
      <c r="AN335" s="797"/>
      <c r="AO335" s="797"/>
      <c r="AP335" s="797"/>
      <c r="AQ335" s="797"/>
      <c r="AR335" s="797"/>
      <c r="AS335" s="797"/>
      <c r="AT335" s="798"/>
      <c r="AU335" s="799"/>
      <c r="AV335" s="800"/>
      <c r="AW335" s="800"/>
      <c r="AX335" s="805"/>
      <c r="AY335">
        <f t="shared" si="12"/>
        <v>0</v>
      </c>
    </row>
    <row r="336" spans="1:51" ht="24.75" hidden="1" customHeight="1" x14ac:dyDescent="0.15">
      <c r="A336" s="814"/>
      <c r="B336" s="815"/>
      <c r="C336" s="815"/>
      <c r="D336" s="815"/>
      <c r="E336" s="815"/>
      <c r="F336" s="816"/>
      <c r="G336" s="802"/>
      <c r="H336" s="803"/>
      <c r="I336" s="803"/>
      <c r="J336" s="803"/>
      <c r="K336" s="804"/>
      <c r="L336" s="796"/>
      <c r="M336" s="797"/>
      <c r="N336" s="797"/>
      <c r="O336" s="797"/>
      <c r="P336" s="797"/>
      <c r="Q336" s="797"/>
      <c r="R336" s="797"/>
      <c r="S336" s="797"/>
      <c r="T336" s="797"/>
      <c r="U336" s="797"/>
      <c r="V336" s="797"/>
      <c r="W336" s="797"/>
      <c r="X336" s="798"/>
      <c r="Y336" s="799"/>
      <c r="Z336" s="800"/>
      <c r="AA336" s="800"/>
      <c r="AB336" s="801"/>
      <c r="AC336" s="802"/>
      <c r="AD336" s="803"/>
      <c r="AE336" s="803"/>
      <c r="AF336" s="803"/>
      <c r="AG336" s="804"/>
      <c r="AH336" s="796"/>
      <c r="AI336" s="797"/>
      <c r="AJ336" s="797"/>
      <c r="AK336" s="797"/>
      <c r="AL336" s="797"/>
      <c r="AM336" s="797"/>
      <c r="AN336" s="797"/>
      <c r="AO336" s="797"/>
      <c r="AP336" s="797"/>
      <c r="AQ336" s="797"/>
      <c r="AR336" s="797"/>
      <c r="AS336" s="797"/>
      <c r="AT336" s="798"/>
      <c r="AU336" s="799"/>
      <c r="AV336" s="800"/>
      <c r="AW336" s="800"/>
      <c r="AX336" s="805"/>
      <c r="AY336">
        <f t="shared" si="12"/>
        <v>0</v>
      </c>
    </row>
    <row r="337" spans="1:51" ht="24.75" hidden="1" customHeight="1" x14ac:dyDescent="0.15">
      <c r="A337" s="814"/>
      <c r="B337" s="815"/>
      <c r="C337" s="815"/>
      <c r="D337" s="815"/>
      <c r="E337" s="815"/>
      <c r="F337" s="816"/>
      <c r="G337" s="802"/>
      <c r="H337" s="803"/>
      <c r="I337" s="803"/>
      <c r="J337" s="803"/>
      <c r="K337" s="804"/>
      <c r="L337" s="796"/>
      <c r="M337" s="797"/>
      <c r="N337" s="797"/>
      <c r="O337" s="797"/>
      <c r="P337" s="797"/>
      <c r="Q337" s="797"/>
      <c r="R337" s="797"/>
      <c r="S337" s="797"/>
      <c r="T337" s="797"/>
      <c r="U337" s="797"/>
      <c r="V337" s="797"/>
      <c r="W337" s="797"/>
      <c r="X337" s="798"/>
      <c r="Y337" s="799"/>
      <c r="Z337" s="800"/>
      <c r="AA337" s="800"/>
      <c r="AB337" s="801"/>
      <c r="AC337" s="802"/>
      <c r="AD337" s="803"/>
      <c r="AE337" s="803"/>
      <c r="AF337" s="803"/>
      <c r="AG337" s="804"/>
      <c r="AH337" s="796"/>
      <c r="AI337" s="797"/>
      <c r="AJ337" s="797"/>
      <c r="AK337" s="797"/>
      <c r="AL337" s="797"/>
      <c r="AM337" s="797"/>
      <c r="AN337" s="797"/>
      <c r="AO337" s="797"/>
      <c r="AP337" s="797"/>
      <c r="AQ337" s="797"/>
      <c r="AR337" s="797"/>
      <c r="AS337" s="797"/>
      <c r="AT337" s="798"/>
      <c r="AU337" s="799"/>
      <c r="AV337" s="800"/>
      <c r="AW337" s="800"/>
      <c r="AX337" s="805"/>
      <c r="AY337">
        <f t="shared" si="12"/>
        <v>0</v>
      </c>
    </row>
    <row r="338" spans="1:51" ht="24.75" hidden="1" customHeight="1" x14ac:dyDescent="0.15">
      <c r="A338" s="814"/>
      <c r="B338" s="815"/>
      <c r="C338" s="815"/>
      <c r="D338" s="815"/>
      <c r="E338" s="815"/>
      <c r="F338" s="816"/>
      <c r="G338" s="802"/>
      <c r="H338" s="803"/>
      <c r="I338" s="803"/>
      <c r="J338" s="803"/>
      <c r="K338" s="804"/>
      <c r="L338" s="796"/>
      <c r="M338" s="797"/>
      <c r="N338" s="797"/>
      <c r="O338" s="797"/>
      <c r="P338" s="797"/>
      <c r="Q338" s="797"/>
      <c r="R338" s="797"/>
      <c r="S338" s="797"/>
      <c r="T338" s="797"/>
      <c r="U338" s="797"/>
      <c r="V338" s="797"/>
      <c r="W338" s="797"/>
      <c r="X338" s="798"/>
      <c r="Y338" s="799"/>
      <c r="Z338" s="800"/>
      <c r="AA338" s="800"/>
      <c r="AB338" s="801"/>
      <c r="AC338" s="802"/>
      <c r="AD338" s="803"/>
      <c r="AE338" s="803"/>
      <c r="AF338" s="803"/>
      <c r="AG338" s="804"/>
      <c r="AH338" s="796"/>
      <c r="AI338" s="797"/>
      <c r="AJ338" s="797"/>
      <c r="AK338" s="797"/>
      <c r="AL338" s="797"/>
      <c r="AM338" s="797"/>
      <c r="AN338" s="797"/>
      <c r="AO338" s="797"/>
      <c r="AP338" s="797"/>
      <c r="AQ338" s="797"/>
      <c r="AR338" s="797"/>
      <c r="AS338" s="797"/>
      <c r="AT338" s="798"/>
      <c r="AU338" s="799"/>
      <c r="AV338" s="800"/>
      <c r="AW338" s="800"/>
      <c r="AX338" s="805"/>
      <c r="AY338">
        <f t="shared" si="12"/>
        <v>0</v>
      </c>
    </row>
    <row r="339" spans="1:51" ht="24.75" hidden="1" customHeight="1" thickBot="1" x14ac:dyDescent="0.2">
      <c r="A339" s="814"/>
      <c r="B339" s="815"/>
      <c r="C339" s="815"/>
      <c r="D339" s="815"/>
      <c r="E339" s="815"/>
      <c r="F339" s="816"/>
      <c r="G339" s="839" t="s">
        <v>18</v>
      </c>
      <c r="H339" s="840"/>
      <c r="I339" s="840"/>
      <c r="J339" s="840"/>
      <c r="K339" s="840"/>
      <c r="L339" s="841"/>
      <c r="M339" s="842"/>
      <c r="N339" s="842"/>
      <c r="O339" s="842"/>
      <c r="P339" s="842"/>
      <c r="Q339" s="842"/>
      <c r="R339" s="842"/>
      <c r="S339" s="842"/>
      <c r="T339" s="842"/>
      <c r="U339" s="842"/>
      <c r="V339" s="842"/>
      <c r="W339" s="842"/>
      <c r="X339" s="843"/>
      <c r="Y339" s="844">
        <f>SUM(Y329:AB338)</f>
        <v>0</v>
      </c>
      <c r="Z339" s="845"/>
      <c r="AA339" s="845"/>
      <c r="AB339" s="846"/>
      <c r="AC339" s="839" t="s">
        <v>18</v>
      </c>
      <c r="AD339" s="840"/>
      <c r="AE339" s="840"/>
      <c r="AF339" s="840"/>
      <c r="AG339" s="840"/>
      <c r="AH339" s="841"/>
      <c r="AI339" s="842"/>
      <c r="AJ339" s="842"/>
      <c r="AK339" s="842"/>
      <c r="AL339" s="842"/>
      <c r="AM339" s="842"/>
      <c r="AN339" s="842"/>
      <c r="AO339" s="842"/>
      <c r="AP339" s="842"/>
      <c r="AQ339" s="842"/>
      <c r="AR339" s="842"/>
      <c r="AS339" s="842"/>
      <c r="AT339" s="843"/>
      <c r="AU339" s="844">
        <f>SUM(AU329:AX338)</f>
        <v>0</v>
      </c>
      <c r="AV339" s="845"/>
      <c r="AW339" s="845"/>
      <c r="AX339" s="847"/>
      <c r="AY339">
        <f t="shared" si="12"/>
        <v>0</v>
      </c>
    </row>
    <row r="340" spans="1:51" ht="24.75" hidden="1" customHeight="1" x14ac:dyDescent="0.15">
      <c r="A340" s="814"/>
      <c r="B340" s="815"/>
      <c r="C340" s="815"/>
      <c r="D340" s="815"/>
      <c r="E340" s="815"/>
      <c r="F340" s="816"/>
      <c r="G340" s="817" t="s">
        <v>191</v>
      </c>
      <c r="H340" s="818"/>
      <c r="I340" s="818"/>
      <c r="J340" s="818"/>
      <c r="K340" s="818"/>
      <c r="L340" s="818"/>
      <c r="M340" s="818"/>
      <c r="N340" s="818"/>
      <c r="O340" s="818"/>
      <c r="P340" s="818"/>
      <c r="Q340" s="818"/>
      <c r="R340" s="818"/>
      <c r="S340" s="818"/>
      <c r="T340" s="818"/>
      <c r="U340" s="818"/>
      <c r="V340" s="818"/>
      <c r="W340" s="818"/>
      <c r="X340" s="818"/>
      <c r="Y340" s="818"/>
      <c r="Z340" s="818"/>
      <c r="AA340" s="818"/>
      <c r="AB340" s="819"/>
      <c r="AC340" s="817" t="s">
        <v>163</v>
      </c>
      <c r="AD340" s="818"/>
      <c r="AE340" s="818"/>
      <c r="AF340" s="818"/>
      <c r="AG340" s="818"/>
      <c r="AH340" s="818"/>
      <c r="AI340" s="818"/>
      <c r="AJ340" s="818"/>
      <c r="AK340" s="818"/>
      <c r="AL340" s="818"/>
      <c r="AM340" s="818"/>
      <c r="AN340" s="818"/>
      <c r="AO340" s="818"/>
      <c r="AP340" s="818"/>
      <c r="AQ340" s="818"/>
      <c r="AR340" s="818"/>
      <c r="AS340" s="818"/>
      <c r="AT340" s="818"/>
      <c r="AU340" s="818"/>
      <c r="AV340" s="818"/>
      <c r="AW340" s="818"/>
      <c r="AX340" s="820"/>
      <c r="AY340">
        <f>COUNTA($G$342,$AC$342)</f>
        <v>0</v>
      </c>
    </row>
    <row r="341" spans="1:51" ht="24.75" hidden="1" customHeight="1" x14ac:dyDescent="0.15">
      <c r="A341" s="814"/>
      <c r="B341" s="815"/>
      <c r="C341" s="815"/>
      <c r="D341" s="815"/>
      <c r="E341" s="815"/>
      <c r="F341" s="816"/>
      <c r="G341" s="223" t="s">
        <v>15</v>
      </c>
      <c r="H341" s="821"/>
      <c r="I341" s="821"/>
      <c r="J341" s="821"/>
      <c r="K341" s="821"/>
      <c r="L341" s="822" t="s">
        <v>16</v>
      </c>
      <c r="M341" s="821"/>
      <c r="N341" s="821"/>
      <c r="O341" s="821"/>
      <c r="P341" s="821"/>
      <c r="Q341" s="821"/>
      <c r="R341" s="821"/>
      <c r="S341" s="821"/>
      <c r="T341" s="821"/>
      <c r="U341" s="821"/>
      <c r="V341" s="821"/>
      <c r="W341" s="821"/>
      <c r="X341" s="823"/>
      <c r="Y341" s="824" t="s">
        <v>17</v>
      </c>
      <c r="Z341" s="825"/>
      <c r="AA341" s="825"/>
      <c r="AB341" s="826"/>
      <c r="AC341" s="223" t="s">
        <v>15</v>
      </c>
      <c r="AD341" s="821"/>
      <c r="AE341" s="821"/>
      <c r="AF341" s="821"/>
      <c r="AG341" s="821"/>
      <c r="AH341" s="822" t="s">
        <v>16</v>
      </c>
      <c r="AI341" s="821"/>
      <c r="AJ341" s="821"/>
      <c r="AK341" s="821"/>
      <c r="AL341" s="821"/>
      <c r="AM341" s="821"/>
      <c r="AN341" s="821"/>
      <c r="AO341" s="821"/>
      <c r="AP341" s="821"/>
      <c r="AQ341" s="821"/>
      <c r="AR341" s="821"/>
      <c r="AS341" s="821"/>
      <c r="AT341" s="823"/>
      <c r="AU341" s="824" t="s">
        <v>17</v>
      </c>
      <c r="AV341" s="825"/>
      <c r="AW341" s="825"/>
      <c r="AX341" s="828"/>
      <c r="AY341">
        <f>$AY$340</f>
        <v>0</v>
      </c>
    </row>
    <row r="342" spans="1:51" s="16" customFormat="1" ht="24.75" hidden="1" customHeight="1" x14ac:dyDescent="0.15">
      <c r="A342" s="814"/>
      <c r="B342" s="815"/>
      <c r="C342" s="815"/>
      <c r="D342" s="815"/>
      <c r="E342" s="815"/>
      <c r="F342" s="816"/>
      <c r="G342" s="829"/>
      <c r="H342" s="830"/>
      <c r="I342" s="830"/>
      <c r="J342" s="830"/>
      <c r="K342" s="831"/>
      <c r="L342" s="832"/>
      <c r="M342" s="833"/>
      <c r="N342" s="833"/>
      <c r="O342" s="833"/>
      <c r="P342" s="833"/>
      <c r="Q342" s="833"/>
      <c r="R342" s="833"/>
      <c r="S342" s="833"/>
      <c r="T342" s="833"/>
      <c r="U342" s="833"/>
      <c r="V342" s="833"/>
      <c r="W342" s="833"/>
      <c r="X342" s="834"/>
      <c r="Y342" s="835"/>
      <c r="Z342" s="836"/>
      <c r="AA342" s="836"/>
      <c r="AB342" s="837"/>
      <c r="AC342" s="829"/>
      <c r="AD342" s="830"/>
      <c r="AE342" s="830"/>
      <c r="AF342" s="830"/>
      <c r="AG342" s="831"/>
      <c r="AH342" s="832"/>
      <c r="AI342" s="833"/>
      <c r="AJ342" s="833"/>
      <c r="AK342" s="833"/>
      <c r="AL342" s="833"/>
      <c r="AM342" s="833"/>
      <c r="AN342" s="833"/>
      <c r="AO342" s="833"/>
      <c r="AP342" s="833"/>
      <c r="AQ342" s="833"/>
      <c r="AR342" s="833"/>
      <c r="AS342" s="833"/>
      <c r="AT342" s="834"/>
      <c r="AU342" s="835"/>
      <c r="AV342" s="836"/>
      <c r="AW342" s="836"/>
      <c r="AX342" s="838"/>
      <c r="AY342">
        <f t="shared" ref="AY342:AY352" si="13">$AY$340</f>
        <v>0</v>
      </c>
    </row>
    <row r="343" spans="1:51" ht="24.75" hidden="1" customHeight="1" x14ac:dyDescent="0.15">
      <c r="A343" s="814"/>
      <c r="B343" s="815"/>
      <c r="C343" s="815"/>
      <c r="D343" s="815"/>
      <c r="E343" s="815"/>
      <c r="F343" s="816"/>
      <c r="G343" s="802"/>
      <c r="H343" s="803"/>
      <c r="I343" s="803"/>
      <c r="J343" s="803"/>
      <c r="K343" s="804"/>
      <c r="L343" s="796"/>
      <c r="M343" s="797"/>
      <c r="N343" s="797"/>
      <c r="O343" s="797"/>
      <c r="P343" s="797"/>
      <c r="Q343" s="797"/>
      <c r="R343" s="797"/>
      <c r="S343" s="797"/>
      <c r="T343" s="797"/>
      <c r="U343" s="797"/>
      <c r="V343" s="797"/>
      <c r="W343" s="797"/>
      <c r="X343" s="798"/>
      <c r="Y343" s="799"/>
      <c r="Z343" s="800"/>
      <c r="AA343" s="800"/>
      <c r="AB343" s="801"/>
      <c r="AC343" s="802"/>
      <c r="AD343" s="803"/>
      <c r="AE343" s="803"/>
      <c r="AF343" s="803"/>
      <c r="AG343" s="804"/>
      <c r="AH343" s="796"/>
      <c r="AI343" s="797"/>
      <c r="AJ343" s="797"/>
      <c r="AK343" s="797"/>
      <c r="AL343" s="797"/>
      <c r="AM343" s="797"/>
      <c r="AN343" s="797"/>
      <c r="AO343" s="797"/>
      <c r="AP343" s="797"/>
      <c r="AQ343" s="797"/>
      <c r="AR343" s="797"/>
      <c r="AS343" s="797"/>
      <c r="AT343" s="798"/>
      <c r="AU343" s="799"/>
      <c r="AV343" s="800"/>
      <c r="AW343" s="800"/>
      <c r="AX343" s="805"/>
      <c r="AY343">
        <f t="shared" si="13"/>
        <v>0</v>
      </c>
    </row>
    <row r="344" spans="1:51" ht="24.75" hidden="1" customHeight="1" x14ac:dyDescent="0.15">
      <c r="A344" s="814"/>
      <c r="B344" s="815"/>
      <c r="C344" s="815"/>
      <c r="D344" s="815"/>
      <c r="E344" s="815"/>
      <c r="F344" s="816"/>
      <c r="G344" s="802"/>
      <c r="H344" s="803"/>
      <c r="I344" s="803"/>
      <c r="J344" s="803"/>
      <c r="K344" s="804"/>
      <c r="L344" s="796"/>
      <c r="M344" s="797"/>
      <c r="N344" s="797"/>
      <c r="O344" s="797"/>
      <c r="P344" s="797"/>
      <c r="Q344" s="797"/>
      <c r="R344" s="797"/>
      <c r="S344" s="797"/>
      <c r="T344" s="797"/>
      <c r="U344" s="797"/>
      <c r="V344" s="797"/>
      <c r="W344" s="797"/>
      <c r="X344" s="798"/>
      <c r="Y344" s="799"/>
      <c r="Z344" s="800"/>
      <c r="AA344" s="800"/>
      <c r="AB344" s="801"/>
      <c r="AC344" s="802"/>
      <c r="AD344" s="803"/>
      <c r="AE344" s="803"/>
      <c r="AF344" s="803"/>
      <c r="AG344" s="804"/>
      <c r="AH344" s="796"/>
      <c r="AI344" s="797"/>
      <c r="AJ344" s="797"/>
      <c r="AK344" s="797"/>
      <c r="AL344" s="797"/>
      <c r="AM344" s="797"/>
      <c r="AN344" s="797"/>
      <c r="AO344" s="797"/>
      <c r="AP344" s="797"/>
      <c r="AQ344" s="797"/>
      <c r="AR344" s="797"/>
      <c r="AS344" s="797"/>
      <c r="AT344" s="798"/>
      <c r="AU344" s="799"/>
      <c r="AV344" s="800"/>
      <c r="AW344" s="800"/>
      <c r="AX344" s="805"/>
      <c r="AY344">
        <f t="shared" si="13"/>
        <v>0</v>
      </c>
    </row>
    <row r="345" spans="1:51" ht="24.75" hidden="1" customHeight="1" x14ac:dyDescent="0.15">
      <c r="A345" s="814"/>
      <c r="B345" s="815"/>
      <c r="C345" s="815"/>
      <c r="D345" s="815"/>
      <c r="E345" s="815"/>
      <c r="F345" s="816"/>
      <c r="G345" s="802"/>
      <c r="H345" s="803"/>
      <c r="I345" s="803"/>
      <c r="J345" s="803"/>
      <c r="K345" s="804"/>
      <c r="L345" s="796"/>
      <c r="M345" s="797"/>
      <c r="N345" s="797"/>
      <c r="O345" s="797"/>
      <c r="P345" s="797"/>
      <c r="Q345" s="797"/>
      <c r="R345" s="797"/>
      <c r="S345" s="797"/>
      <c r="T345" s="797"/>
      <c r="U345" s="797"/>
      <c r="V345" s="797"/>
      <c r="W345" s="797"/>
      <c r="X345" s="798"/>
      <c r="Y345" s="799"/>
      <c r="Z345" s="800"/>
      <c r="AA345" s="800"/>
      <c r="AB345" s="801"/>
      <c r="AC345" s="802"/>
      <c r="AD345" s="803"/>
      <c r="AE345" s="803"/>
      <c r="AF345" s="803"/>
      <c r="AG345" s="804"/>
      <c r="AH345" s="796"/>
      <c r="AI345" s="797"/>
      <c r="AJ345" s="797"/>
      <c r="AK345" s="797"/>
      <c r="AL345" s="797"/>
      <c r="AM345" s="797"/>
      <c r="AN345" s="797"/>
      <c r="AO345" s="797"/>
      <c r="AP345" s="797"/>
      <c r="AQ345" s="797"/>
      <c r="AR345" s="797"/>
      <c r="AS345" s="797"/>
      <c r="AT345" s="798"/>
      <c r="AU345" s="799"/>
      <c r="AV345" s="800"/>
      <c r="AW345" s="800"/>
      <c r="AX345" s="805"/>
      <c r="AY345">
        <f t="shared" si="13"/>
        <v>0</v>
      </c>
    </row>
    <row r="346" spans="1:51" ht="24.75" hidden="1" customHeight="1" x14ac:dyDescent="0.15">
      <c r="A346" s="814"/>
      <c r="B346" s="815"/>
      <c r="C346" s="815"/>
      <c r="D346" s="815"/>
      <c r="E346" s="815"/>
      <c r="F346" s="816"/>
      <c r="G346" s="802"/>
      <c r="H346" s="803"/>
      <c r="I346" s="803"/>
      <c r="J346" s="803"/>
      <c r="K346" s="804"/>
      <c r="L346" s="796"/>
      <c r="M346" s="797"/>
      <c r="N346" s="797"/>
      <c r="O346" s="797"/>
      <c r="P346" s="797"/>
      <c r="Q346" s="797"/>
      <c r="R346" s="797"/>
      <c r="S346" s="797"/>
      <c r="T346" s="797"/>
      <c r="U346" s="797"/>
      <c r="V346" s="797"/>
      <c r="W346" s="797"/>
      <c r="X346" s="798"/>
      <c r="Y346" s="799"/>
      <c r="Z346" s="800"/>
      <c r="AA346" s="800"/>
      <c r="AB346" s="801"/>
      <c r="AC346" s="802"/>
      <c r="AD346" s="803"/>
      <c r="AE346" s="803"/>
      <c r="AF346" s="803"/>
      <c r="AG346" s="804"/>
      <c r="AH346" s="796"/>
      <c r="AI346" s="797"/>
      <c r="AJ346" s="797"/>
      <c r="AK346" s="797"/>
      <c r="AL346" s="797"/>
      <c r="AM346" s="797"/>
      <c r="AN346" s="797"/>
      <c r="AO346" s="797"/>
      <c r="AP346" s="797"/>
      <c r="AQ346" s="797"/>
      <c r="AR346" s="797"/>
      <c r="AS346" s="797"/>
      <c r="AT346" s="798"/>
      <c r="AU346" s="799"/>
      <c r="AV346" s="800"/>
      <c r="AW346" s="800"/>
      <c r="AX346" s="805"/>
      <c r="AY346">
        <f t="shared" si="13"/>
        <v>0</v>
      </c>
    </row>
    <row r="347" spans="1:51" ht="24.75" hidden="1" customHeight="1" x14ac:dyDescent="0.15">
      <c r="A347" s="814"/>
      <c r="B347" s="815"/>
      <c r="C347" s="815"/>
      <c r="D347" s="815"/>
      <c r="E347" s="815"/>
      <c r="F347" s="816"/>
      <c r="G347" s="802"/>
      <c r="H347" s="803"/>
      <c r="I347" s="803"/>
      <c r="J347" s="803"/>
      <c r="K347" s="804"/>
      <c r="L347" s="796"/>
      <c r="M347" s="797"/>
      <c r="N347" s="797"/>
      <c r="O347" s="797"/>
      <c r="P347" s="797"/>
      <c r="Q347" s="797"/>
      <c r="R347" s="797"/>
      <c r="S347" s="797"/>
      <c r="T347" s="797"/>
      <c r="U347" s="797"/>
      <c r="V347" s="797"/>
      <c r="W347" s="797"/>
      <c r="X347" s="798"/>
      <c r="Y347" s="799"/>
      <c r="Z347" s="800"/>
      <c r="AA347" s="800"/>
      <c r="AB347" s="801"/>
      <c r="AC347" s="802"/>
      <c r="AD347" s="803"/>
      <c r="AE347" s="803"/>
      <c r="AF347" s="803"/>
      <c r="AG347" s="804"/>
      <c r="AH347" s="796"/>
      <c r="AI347" s="797"/>
      <c r="AJ347" s="797"/>
      <c r="AK347" s="797"/>
      <c r="AL347" s="797"/>
      <c r="AM347" s="797"/>
      <c r="AN347" s="797"/>
      <c r="AO347" s="797"/>
      <c r="AP347" s="797"/>
      <c r="AQ347" s="797"/>
      <c r="AR347" s="797"/>
      <c r="AS347" s="797"/>
      <c r="AT347" s="798"/>
      <c r="AU347" s="799"/>
      <c r="AV347" s="800"/>
      <c r="AW347" s="800"/>
      <c r="AX347" s="805"/>
      <c r="AY347">
        <f t="shared" si="13"/>
        <v>0</v>
      </c>
    </row>
    <row r="348" spans="1:51" ht="24.75" hidden="1" customHeight="1" x14ac:dyDescent="0.15">
      <c r="A348" s="814"/>
      <c r="B348" s="815"/>
      <c r="C348" s="815"/>
      <c r="D348" s="815"/>
      <c r="E348" s="815"/>
      <c r="F348" s="816"/>
      <c r="G348" s="802"/>
      <c r="H348" s="803"/>
      <c r="I348" s="803"/>
      <c r="J348" s="803"/>
      <c r="K348" s="804"/>
      <c r="L348" s="796"/>
      <c r="M348" s="797"/>
      <c r="N348" s="797"/>
      <c r="O348" s="797"/>
      <c r="P348" s="797"/>
      <c r="Q348" s="797"/>
      <c r="R348" s="797"/>
      <c r="S348" s="797"/>
      <c r="T348" s="797"/>
      <c r="U348" s="797"/>
      <c r="V348" s="797"/>
      <c r="W348" s="797"/>
      <c r="X348" s="798"/>
      <c r="Y348" s="799"/>
      <c r="Z348" s="800"/>
      <c r="AA348" s="800"/>
      <c r="AB348" s="801"/>
      <c r="AC348" s="802"/>
      <c r="AD348" s="803"/>
      <c r="AE348" s="803"/>
      <c r="AF348" s="803"/>
      <c r="AG348" s="804"/>
      <c r="AH348" s="796"/>
      <c r="AI348" s="797"/>
      <c r="AJ348" s="797"/>
      <c r="AK348" s="797"/>
      <c r="AL348" s="797"/>
      <c r="AM348" s="797"/>
      <c r="AN348" s="797"/>
      <c r="AO348" s="797"/>
      <c r="AP348" s="797"/>
      <c r="AQ348" s="797"/>
      <c r="AR348" s="797"/>
      <c r="AS348" s="797"/>
      <c r="AT348" s="798"/>
      <c r="AU348" s="799"/>
      <c r="AV348" s="800"/>
      <c r="AW348" s="800"/>
      <c r="AX348" s="805"/>
      <c r="AY348">
        <f t="shared" si="13"/>
        <v>0</v>
      </c>
    </row>
    <row r="349" spans="1:51" ht="24.75" hidden="1" customHeight="1" x14ac:dyDescent="0.15">
      <c r="A349" s="814"/>
      <c r="B349" s="815"/>
      <c r="C349" s="815"/>
      <c r="D349" s="815"/>
      <c r="E349" s="815"/>
      <c r="F349" s="816"/>
      <c r="G349" s="802"/>
      <c r="H349" s="803"/>
      <c r="I349" s="803"/>
      <c r="J349" s="803"/>
      <c r="K349" s="804"/>
      <c r="L349" s="796"/>
      <c r="M349" s="797"/>
      <c r="N349" s="797"/>
      <c r="O349" s="797"/>
      <c r="P349" s="797"/>
      <c r="Q349" s="797"/>
      <c r="R349" s="797"/>
      <c r="S349" s="797"/>
      <c r="T349" s="797"/>
      <c r="U349" s="797"/>
      <c r="V349" s="797"/>
      <c r="W349" s="797"/>
      <c r="X349" s="798"/>
      <c r="Y349" s="799"/>
      <c r="Z349" s="800"/>
      <c r="AA349" s="800"/>
      <c r="AB349" s="801"/>
      <c r="AC349" s="802"/>
      <c r="AD349" s="803"/>
      <c r="AE349" s="803"/>
      <c r="AF349" s="803"/>
      <c r="AG349" s="804"/>
      <c r="AH349" s="796"/>
      <c r="AI349" s="797"/>
      <c r="AJ349" s="797"/>
      <c r="AK349" s="797"/>
      <c r="AL349" s="797"/>
      <c r="AM349" s="797"/>
      <c r="AN349" s="797"/>
      <c r="AO349" s="797"/>
      <c r="AP349" s="797"/>
      <c r="AQ349" s="797"/>
      <c r="AR349" s="797"/>
      <c r="AS349" s="797"/>
      <c r="AT349" s="798"/>
      <c r="AU349" s="799"/>
      <c r="AV349" s="800"/>
      <c r="AW349" s="800"/>
      <c r="AX349" s="805"/>
      <c r="AY349">
        <f t="shared" si="13"/>
        <v>0</v>
      </c>
    </row>
    <row r="350" spans="1:51" ht="24.75" hidden="1" customHeight="1" x14ac:dyDescent="0.15">
      <c r="A350" s="814"/>
      <c r="B350" s="815"/>
      <c r="C350" s="815"/>
      <c r="D350" s="815"/>
      <c r="E350" s="815"/>
      <c r="F350" s="816"/>
      <c r="G350" s="802"/>
      <c r="H350" s="803"/>
      <c r="I350" s="803"/>
      <c r="J350" s="803"/>
      <c r="K350" s="804"/>
      <c r="L350" s="796"/>
      <c r="M350" s="797"/>
      <c r="N350" s="797"/>
      <c r="O350" s="797"/>
      <c r="P350" s="797"/>
      <c r="Q350" s="797"/>
      <c r="R350" s="797"/>
      <c r="S350" s="797"/>
      <c r="T350" s="797"/>
      <c r="U350" s="797"/>
      <c r="V350" s="797"/>
      <c r="W350" s="797"/>
      <c r="X350" s="798"/>
      <c r="Y350" s="799"/>
      <c r="Z350" s="800"/>
      <c r="AA350" s="800"/>
      <c r="AB350" s="801"/>
      <c r="AC350" s="802"/>
      <c r="AD350" s="803"/>
      <c r="AE350" s="803"/>
      <c r="AF350" s="803"/>
      <c r="AG350" s="804"/>
      <c r="AH350" s="796"/>
      <c r="AI350" s="797"/>
      <c r="AJ350" s="797"/>
      <c r="AK350" s="797"/>
      <c r="AL350" s="797"/>
      <c r="AM350" s="797"/>
      <c r="AN350" s="797"/>
      <c r="AO350" s="797"/>
      <c r="AP350" s="797"/>
      <c r="AQ350" s="797"/>
      <c r="AR350" s="797"/>
      <c r="AS350" s="797"/>
      <c r="AT350" s="798"/>
      <c r="AU350" s="799"/>
      <c r="AV350" s="800"/>
      <c r="AW350" s="800"/>
      <c r="AX350" s="805"/>
      <c r="AY350">
        <f t="shared" si="13"/>
        <v>0</v>
      </c>
    </row>
    <row r="351" spans="1:51" ht="24.75" hidden="1" customHeight="1" x14ac:dyDescent="0.15">
      <c r="A351" s="814"/>
      <c r="B351" s="815"/>
      <c r="C351" s="815"/>
      <c r="D351" s="815"/>
      <c r="E351" s="815"/>
      <c r="F351" s="816"/>
      <c r="G351" s="802"/>
      <c r="H351" s="803"/>
      <c r="I351" s="803"/>
      <c r="J351" s="803"/>
      <c r="K351" s="804"/>
      <c r="L351" s="796"/>
      <c r="M351" s="797"/>
      <c r="N351" s="797"/>
      <c r="O351" s="797"/>
      <c r="P351" s="797"/>
      <c r="Q351" s="797"/>
      <c r="R351" s="797"/>
      <c r="S351" s="797"/>
      <c r="T351" s="797"/>
      <c r="U351" s="797"/>
      <c r="V351" s="797"/>
      <c r="W351" s="797"/>
      <c r="X351" s="798"/>
      <c r="Y351" s="799"/>
      <c r="Z351" s="800"/>
      <c r="AA351" s="800"/>
      <c r="AB351" s="801"/>
      <c r="AC351" s="802"/>
      <c r="AD351" s="803"/>
      <c r="AE351" s="803"/>
      <c r="AF351" s="803"/>
      <c r="AG351" s="804"/>
      <c r="AH351" s="796"/>
      <c r="AI351" s="797"/>
      <c r="AJ351" s="797"/>
      <c r="AK351" s="797"/>
      <c r="AL351" s="797"/>
      <c r="AM351" s="797"/>
      <c r="AN351" s="797"/>
      <c r="AO351" s="797"/>
      <c r="AP351" s="797"/>
      <c r="AQ351" s="797"/>
      <c r="AR351" s="797"/>
      <c r="AS351" s="797"/>
      <c r="AT351" s="798"/>
      <c r="AU351" s="799"/>
      <c r="AV351" s="800"/>
      <c r="AW351" s="800"/>
      <c r="AX351" s="805"/>
      <c r="AY351">
        <f t="shared" si="13"/>
        <v>0</v>
      </c>
    </row>
    <row r="352" spans="1:51" ht="24.75" hidden="1" customHeight="1" x14ac:dyDescent="0.15">
      <c r="A352" s="814"/>
      <c r="B352" s="815"/>
      <c r="C352" s="815"/>
      <c r="D352" s="815"/>
      <c r="E352" s="815"/>
      <c r="F352" s="816"/>
      <c r="G352" s="839" t="s">
        <v>18</v>
      </c>
      <c r="H352" s="840"/>
      <c r="I352" s="840"/>
      <c r="J352" s="840"/>
      <c r="K352" s="840"/>
      <c r="L352" s="841"/>
      <c r="M352" s="842"/>
      <c r="N352" s="842"/>
      <c r="O352" s="842"/>
      <c r="P352" s="842"/>
      <c r="Q352" s="842"/>
      <c r="R352" s="842"/>
      <c r="S352" s="842"/>
      <c r="T352" s="842"/>
      <c r="U352" s="842"/>
      <c r="V352" s="842"/>
      <c r="W352" s="842"/>
      <c r="X352" s="843"/>
      <c r="Y352" s="844">
        <f>SUM(Y342:AB351)</f>
        <v>0</v>
      </c>
      <c r="Z352" s="845"/>
      <c r="AA352" s="845"/>
      <c r="AB352" s="846"/>
      <c r="AC352" s="839" t="s">
        <v>18</v>
      </c>
      <c r="AD352" s="840"/>
      <c r="AE352" s="840"/>
      <c r="AF352" s="840"/>
      <c r="AG352" s="840"/>
      <c r="AH352" s="841"/>
      <c r="AI352" s="842"/>
      <c r="AJ352" s="842"/>
      <c r="AK352" s="842"/>
      <c r="AL352" s="842"/>
      <c r="AM352" s="842"/>
      <c r="AN352" s="842"/>
      <c r="AO352" s="842"/>
      <c r="AP352" s="842"/>
      <c r="AQ352" s="842"/>
      <c r="AR352" s="842"/>
      <c r="AS352" s="842"/>
      <c r="AT352" s="843"/>
      <c r="AU352" s="844">
        <f>SUM(AU342:AX351)</f>
        <v>0</v>
      </c>
      <c r="AV352" s="845"/>
      <c r="AW352" s="845"/>
      <c r="AX352" s="847"/>
      <c r="AY352">
        <f t="shared" si="13"/>
        <v>0</v>
      </c>
    </row>
    <row r="353" spans="1:51" ht="24.75" hidden="1" customHeight="1" thickBot="1" x14ac:dyDescent="0.2">
      <c r="A353" s="865" t="s">
        <v>572</v>
      </c>
      <c r="B353" s="866"/>
      <c r="C353" s="866"/>
      <c r="D353" s="866"/>
      <c r="E353" s="866"/>
      <c r="F353" s="866"/>
      <c r="G353" s="866"/>
      <c r="H353" s="866"/>
      <c r="I353" s="866"/>
      <c r="J353" s="866"/>
      <c r="K353" s="866"/>
      <c r="L353" s="866"/>
      <c r="M353" s="866"/>
      <c r="N353" s="866"/>
      <c r="O353" s="866"/>
      <c r="P353" s="866"/>
      <c r="Q353" s="866"/>
      <c r="R353" s="866"/>
      <c r="S353" s="866"/>
      <c r="T353" s="866"/>
      <c r="U353" s="866"/>
      <c r="V353" s="866"/>
      <c r="W353" s="866"/>
      <c r="X353" s="866"/>
      <c r="Y353" s="866"/>
      <c r="Z353" s="866"/>
      <c r="AA353" s="866"/>
      <c r="AB353" s="866"/>
      <c r="AC353" s="866"/>
      <c r="AD353" s="866"/>
      <c r="AE353" s="866"/>
      <c r="AF353" s="866"/>
      <c r="AG353" s="866"/>
      <c r="AH353" s="866"/>
      <c r="AI353" s="866"/>
      <c r="AJ353" s="866"/>
      <c r="AK353" s="867"/>
      <c r="AL353" s="868" t="s">
        <v>227</v>
      </c>
      <c r="AM353" s="869"/>
      <c r="AN353" s="869"/>
      <c r="AO353" s="79" t="s">
        <v>226</v>
      </c>
      <c r="AP353" s="21"/>
      <c r="AQ353" s="21"/>
      <c r="AR353" s="21"/>
      <c r="AS353" s="21"/>
      <c r="AT353" s="21"/>
      <c r="AU353" s="21"/>
      <c r="AV353" s="21"/>
      <c r="AW353" s="21"/>
      <c r="AX353" s="22"/>
      <c r="AY353">
        <f>COUNTIF($AO$353,"☑")</f>
        <v>0</v>
      </c>
    </row>
    <row r="354" spans="1:51" ht="24.75"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238</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75.599999999999994" customHeight="1" x14ac:dyDescent="0.15">
      <c r="A358" s="870"/>
      <c r="B358" s="870"/>
      <c r="C358" s="870" t="s">
        <v>24</v>
      </c>
      <c r="D358" s="870"/>
      <c r="E358" s="870"/>
      <c r="F358" s="870"/>
      <c r="G358" s="870"/>
      <c r="H358" s="870"/>
      <c r="I358" s="870"/>
      <c r="J358" s="871" t="s">
        <v>193</v>
      </c>
      <c r="K358" s="568"/>
      <c r="L358" s="568"/>
      <c r="M358" s="568"/>
      <c r="N358" s="568"/>
      <c r="O358" s="568"/>
      <c r="P358" s="425" t="s">
        <v>25</v>
      </c>
      <c r="Q358" s="425"/>
      <c r="R358" s="425"/>
      <c r="S358" s="425"/>
      <c r="T358" s="425"/>
      <c r="U358" s="425"/>
      <c r="V358" s="425"/>
      <c r="W358" s="425"/>
      <c r="X358" s="425"/>
      <c r="Y358" s="872" t="s">
        <v>192</v>
      </c>
      <c r="Z358" s="873"/>
      <c r="AA358" s="873"/>
      <c r="AB358" s="873"/>
      <c r="AC358" s="871" t="s">
        <v>225</v>
      </c>
      <c r="AD358" s="871"/>
      <c r="AE358" s="871"/>
      <c r="AF358" s="871"/>
      <c r="AG358" s="871"/>
      <c r="AH358" s="872" t="s">
        <v>243</v>
      </c>
      <c r="AI358" s="870"/>
      <c r="AJ358" s="870"/>
      <c r="AK358" s="870"/>
      <c r="AL358" s="870" t="s">
        <v>19</v>
      </c>
      <c r="AM358" s="870"/>
      <c r="AN358" s="870"/>
      <c r="AO358" s="874"/>
      <c r="AP358" s="848" t="s">
        <v>194</v>
      </c>
      <c r="AQ358" s="848"/>
      <c r="AR358" s="848"/>
      <c r="AS358" s="848"/>
      <c r="AT358" s="848"/>
      <c r="AU358" s="848"/>
      <c r="AV358" s="848"/>
      <c r="AW358" s="848"/>
      <c r="AX358" s="848"/>
    </row>
    <row r="359" spans="1:51" ht="30" customHeight="1" x14ac:dyDescent="0.15">
      <c r="A359" s="849">
        <v>1</v>
      </c>
      <c r="B359" s="849">
        <v>1</v>
      </c>
      <c r="C359" s="850" t="s">
        <v>663</v>
      </c>
      <c r="D359" s="850"/>
      <c r="E359" s="850"/>
      <c r="F359" s="850"/>
      <c r="G359" s="850"/>
      <c r="H359" s="850"/>
      <c r="I359" s="850"/>
      <c r="J359" s="851">
        <v>8010001166930</v>
      </c>
      <c r="K359" s="852"/>
      <c r="L359" s="852"/>
      <c r="M359" s="852"/>
      <c r="N359" s="852"/>
      <c r="O359" s="852"/>
      <c r="P359" s="853" t="s">
        <v>664</v>
      </c>
      <c r="Q359" s="853"/>
      <c r="R359" s="853"/>
      <c r="S359" s="853"/>
      <c r="T359" s="853"/>
      <c r="U359" s="853"/>
      <c r="V359" s="853"/>
      <c r="W359" s="853"/>
      <c r="X359" s="853"/>
      <c r="Y359" s="854">
        <v>54</v>
      </c>
      <c r="Z359" s="855"/>
      <c r="AA359" s="855"/>
      <c r="AB359" s="856"/>
      <c r="AC359" s="857" t="s">
        <v>247</v>
      </c>
      <c r="AD359" s="858"/>
      <c r="AE359" s="858"/>
      <c r="AF359" s="858"/>
      <c r="AG359" s="858"/>
      <c r="AH359" s="859">
        <v>6</v>
      </c>
      <c r="AI359" s="860"/>
      <c r="AJ359" s="860"/>
      <c r="AK359" s="860"/>
      <c r="AL359" s="861">
        <v>85.3</v>
      </c>
      <c r="AM359" s="862"/>
      <c r="AN359" s="862"/>
      <c r="AO359" s="863"/>
      <c r="AP359" s="864" t="s">
        <v>279</v>
      </c>
      <c r="AQ359" s="864"/>
      <c r="AR359" s="864"/>
      <c r="AS359" s="864"/>
      <c r="AT359" s="864"/>
      <c r="AU359" s="864"/>
      <c r="AV359" s="864"/>
      <c r="AW359" s="864"/>
      <c r="AX359" s="864"/>
    </row>
    <row r="360" spans="1:51" ht="30" customHeight="1" x14ac:dyDescent="0.15">
      <c r="A360" s="849">
        <v>2</v>
      </c>
      <c r="B360" s="849">
        <v>1</v>
      </c>
      <c r="C360" s="875" t="s">
        <v>665</v>
      </c>
      <c r="D360" s="850"/>
      <c r="E360" s="850"/>
      <c r="F360" s="850"/>
      <c r="G360" s="850"/>
      <c r="H360" s="850"/>
      <c r="I360" s="850"/>
      <c r="J360" s="851">
        <v>8050001016181</v>
      </c>
      <c r="K360" s="852"/>
      <c r="L360" s="852"/>
      <c r="M360" s="852"/>
      <c r="N360" s="852"/>
      <c r="O360" s="852"/>
      <c r="P360" s="853" t="s">
        <v>666</v>
      </c>
      <c r="Q360" s="853"/>
      <c r="R360" s="853"/>
      <c r="S360" s="853"/>
      <c r="T360" s="853"/>
      <c r="U360" s="853"/>
      <c r="V360" s="853"/>
      <c r="W360" s="853"/>
      <c r="X360" s="853"/>
      <c r="Y360" s="854">
        <v>13</v>
      </c>
      <c r="Z360" s="855"/>
      <c r="AA360" s="855"/>
      <c r="AB360" s="856"/>
      <c r="AC360" s="857" t="s">
        <v>247</v>
      </c>
      <c r="AD360" s="858"/>
      <c r="AE360" s="858"/>
      <c r="AF360" s="858"/>
      <c r="AG360" s="858"/>
      <c r="AH360" s="859">
        <v>1</v>
      </c>
      <c r="AI360" s="860"/>
      <c r="AJ360" s="860"/>
      <c r="AK360" s="860"/>
      <c r="AL360" s="861">
        <v>99.7</v>
      </c>
      <c r="AM360" s="862"/>
      <c r="AN360" s="862"/>
      <c r="AO360" s="863"/>
      <c r="AP360" s="864" t="s">
        <v>279</v>
      </c>
      <c r="AQ360" s="864"/>
      <c r="AR360" s="864"/>
      <c r="AS360" s="864"/>
      <c r="AT360" s="864"/>
      <c r="AU360" s="864"/>
      <c r="AV360" s="864"/>
      <c r="AW360" s="864"/>
      <c r="AX360" s="864"/>
      <c r="AY360">
        <f>COUNTA($C$360)</f>
        <v>1</v>
      </c>
    </row>
    <row r="361" spans="1:51" ht="30" customHeight="1" x14ac:dyDescent="0.15">
      <c r="A361" s="849">
        <v>3</v>
      </c>
      <c r="B361" s="849">
        <v>1</v>
      </c>
      <c r="C361" s="875" t="s">
        <v>665</v>
      </c>
      <c r="D361" s="850"/>
      <c r="E361" s="850"/>
      <c r="F361" s="850"/>
      <c r="G361" s="850"/>
      <c r="H361" s="850"/>
      <c r="I361" s="850"/>
      <c r="J361" s="851">
        <v>8050001016181</v>
      </c>
      <c r="K361" s="852"/>
      <c r="L361" s="852"/>
      <c r="M361" s="852"/>
      <c r="N361" s="852"/>
      <c r="O361" s="852"/>
      <c r="P361" s="876" t="s">
        <v>667</v>
      </c>
      <c r="Q361" s="853"/>
      <c r="R361" s="853"/>
      <c r="S361" s="853"/>
      <c r="T361" s="853"/>
      <c r="U361" s="853"/>
      <c r="V361" s="853"/>
      <c r="W361" s="853"/>
      <c r="X361" s="853"/>
      <c r="Y361" s="854">
        <v>11</v>
      </c>
      <c r="Z361" s="855"/>
      <c r="AA361" s="855"/>
      <c r="AB361" s="856"/>
      <c r="AC361" s="857" t="s">
        <v>247</v>
      </c>
      <c r="AD361" s="858"/>
      <c r="AE361" s="858"/>
      <c r="AF361" s="858"/>
      <c r="AG361" s="858"/>
      <c r="AH361" s="877">
        <v>1</v>
      </c>
      <c r="AI361" s="878"/>
      <c r="AJ361" s="878"/>
      <c r="AK361" s="878"/>
      <c r="AL361" s="861">
        <v>99.7</v>
      </c>
      <c r="AM361" s="862"/>
      <c r="AN361" s="862"/>
      <c r="AO361" s="863"/>
      <c r="AP361" s="864" t="s">
        <v>279</v>
      </c>
      <c r="AQ361" s="864"/>
      <c r="AR361" s="864"/>
      <c r="AS361" s="864"/>
      <c r="AT361" s="864"/>
      <c r="AU361" s="864"/>
      <c r="AV361" s="864"/>
      <c r="AW361" s="864"/>
      <c r="AX361" s="864"/>
      <c r="AY361">
        <f>COUNTA($C$361)</f>
        <v>1</v>
      </c>
    </row>
    <row r="362" spans="1:51" ht="52.15" customHeight="1" x14ac:dyDescent="0.15">
      <c r="A362" s="849">
        <v>4</v>
      </c>
      <c r="B362" s="849">
        <v>1</v>
      </c>
      <c r="C362" s="875" t="s">
        <v>665</v>
      </c>
      <c r="D362" s="850"/>
      <c r="E362" s="850"/>
      <c r="F362" s="850"/>
      <c r="G362" s="850"/>
      <c r="H362" s="850"/>
      <c r="I362" s="850"/>
      <c r="J362" s="851">
        <v>8050001016181</v>
      </c>
      <c r="K362" s="852"/>
      <c r="L362" s="852"/>
      <c r="M362" s="852"/>
      <c r="N362" s="852"/>
      <c r="O362" s="852"/>
      <c r="P362" s="876" t="s">
        <v>668</v>
      </c>
      <c r="Q362" s="853"/>
      <c r="R362" s="853"/>
      <c r="S362" s="853"/>
      <c r="T362" s="853"/>
      <c r="U362" s="853"/>
      <c r="V362" s="853"/>
      <c r="W362" s="853"/>
      <c r="X362" s="853"/>
      <c r="Y362" s="854">
        <v>7</v>
      </c>
      <c r="Z362" s="855"/>
      <c r="AA362" s="855"/>
      <c r="AB362" s="856"/>
      <c r="AC362" s="857" t="s">
        <v>247</v>
      </c>
      <c r="AD362" s="858"/>
      <c r="AE362" s="858"/>
      <c r="AF362" s="858"/>
      <c r="AG362" s="858"/>
      <c r="AH362" s="877">
        <v>1</v>
      </c>
      <c r="AI362" s="878"/>
      <c r="AJ362" s="878"/>
      <c r="AK362" s="878"/>
      <c r="AL362" s="861">
        <v>99.3</v>
      </c>
      <c r="AM362" s="862"/>
      <c r="AN362" s="862"/>
      <c r="AO362" s="863"/>
      <c r="AP362" s="864" t="s">
        <v>279</v>
      </c>
      <c r="AQ362" s="864"/>
      <c r="AR362" s="864"/>
      <c r="AS362" s="864"/>
      <c r="AT362" s="864"/>
      <c r="AU362" s="864"/>
      <c r="AV362" s="864"/>
      <c r="AW362" s="864"/>
      <c r="AX362" s="864"/>
      <c r="AY362">
        <f>COUNTA($C$362)</f>
        <v>1</v>
      </c>
    </row>
    <row r="363" spans="1:51" ht="45" customHeight="1" x14ac:dyDescent="0.15">
      <c r="A363" s="849">
        <v>5</v>
      </c>
      <c r="B363" s="849">
        <v>1</v>
      </c>
      <c r="C363" s="875" t="s">
        <v>665</v>
      </c>
      <c r="D363" s="850"/>
      <c r="E363" s="850"/>
      <c r="F363" s="850"/>
      <c r="G363" s="850"/>
      <c r="H363" s="850"/>
      <c r="I363" s="850"/>
      <c r="J363" s="851">
        <v>8050001016181</v>
      </c>
      <c r="K363" s="852"/>
      <c r="L363" s="852"/>
      <c r="M363" s="852"/>
      <c r="N363" s="852"/>
      <c r="O363" s="852"/>
      <c r="P363" s="853" t="s">
        <v>669</v>
      </c>
      <c r="Q363" s="853"/>
      <c r="R363" s="853"/>
      <c r="S363" s="853"/>
      <c r="T363" s="853"/>
      <c r="U363" s="853"/>
      <c r="V363" s="853"/>
      <c r="W363" s="853"/>
      <c r="X363" s="853"/>
      <c r="Y363" s="854">
        <v>4</v>
      </c>
      <c r="Z363" s="855"/>
      <c r="AA363" s="855"/>
      <c r="AB363" s="856"/>
      <c r="AC363" s="857" t="s">
        <v>247</v>
      </c>
      <c r="AD363" s="858"/>
      <c r="AE363" s="858"/>
      <c r="AF363" s="858"/>
      <c r="AG363" s="858"/>
      <c r="AH363" s="877">
        <v>3</v>
      </c>
      <c r="AI363" s="878"/>
      <c r="AJ363" s="878"/>
      <c r="AK363" s="878"/>
      <c r="AL363" s="861">
        <v>74</v>
      </c>
      <c r="AM363" s="862"/>
      <c r="AN363" s="862"/>
      <c r="AO363" s="863"/>
      <c r="AP363" s="864" t="s">
        <v>279</v>
      </c>
      <c r="AQ363" s="864"/>
      <c r="AR363" s="864"/>
      <c r="AS363" s="864"/>
      <c r="AT363" s="864"/>
      <c r="AU363" s="864"/>
      <c r="AV363" s="864"/>
      <c r="AW363" s="864"/>
      <c r="AX363" s="864"/>
      <c r="AY363">
        <f>COUNTA($C$363)</f>
        <v>1</v>
      </c>
    </row>
    <row r="364" spans="1:51" ht="30" customHeight="1" x14ac:dyDescent="0.15">
      <c r="A364" s="849">
        <v>6</v>
      </c>
      <c r="B364" s="849">
        <v>1</v>
      </c>
      <c r="C364" s="875" t="s">
        <v>665</v>
      </c>
      <c r="D364" s="850"/>
      <c r="E364" s="850"/>
      <c r="F364" s="850"/>
      <c r="G364" s="850"/>
      <c r="H364" s="850"/>
      <c r="I364" s="850"/>
      <c r="J364" s="851">
        <v>8050001016181</v>
      </c>
      <c r="K364" s="852"/>
      <c r="L364" s="852"/>
      <c r="M364" s="852"/>
      <c r="N364" s="852"/>
      <c r="O364" s="852"/>
      <c r="P364" s="853" t="s">
        <v>670</v>
      </c>
      <c r="Q364" s="853"/>
      <c r="R364" s="853"/>
      <c r="S364" s="853"/>
      <c r="T364" s="853"/>
      <c r="U364" s="853"/>
      <c r="V364" s="853"/>
      <c r="W364" s="853"/>
      <c r="X364" s="853"/>
      <c r="Y364" s="854">
        <v>3</v>
      </c>
      <c r="Z364" s="855"/>
      <c r="AA364" s="855"/>
      <c r="AB364" s="856"/>
      <c r="AC364" s="857" t="s">
        <v>247</v>
      </c>
      <c r="AD364" s="858"/>
      <c r="AE364" s="858"/>
      <c r="AF364" s="858"/>
      <c r="AG364" s="858"/>
      <c r="AH364" s="877">
        <v>5</v>
      </c>
      <c r="AI364" s="878"/>
      <c r="AJ364" s="878"/>
      <c r="AK364" s="878"/>
      <c r="AL364" s="861">
        <v>100</v>
      </c>
      <c r="AM364" s="862"/>
      <c r="AN364" s="862"/>
      <c r="AO364" s="863"/>
      <c r="AP364" s="864" t="s">
        <v>279</v>
      </c>
      <c r="AQ364" s="864"/>
      <c r="AR364" s="864"/>
      <c r="AS364" s="864"/>
      <c r="AT364" s="864"/>
      <c r="AU364" s="864"/>
      <c r="AV364" s="864"/>
      <c r="AW364" s="864"/>
      <c r="AX364" s="864"/>
      <c r="AY364">
        <f>COUNTA($C$364)</f>
        <v>1</v>
      </c>
    </row>
    <row r="365" spans="1:51" ht="44.45" customHeight="1" x14ac:dyDescent="0.15">
      <c r="A365" s="849">
        <v>7</v>
      </c>
      <c r="B365" s="849">
        <v>1</v>
      </c>
      <c r="C365" s="875" t="s">
        <v>665</v>
      </c>
      <c r="D365" s="850"/>
      <c r="E365" s="850"/>
      <c r="F365" s="850"/>
      <c r="G365" s="850"/>
      <c r="H365" s="850"/>
      <c r="I365" s="850"/>
      <c r="J365" s="851">
        <v>8050001016181</v>
      </c>
      <c r="K365" s="852"/>
      <c r="L365" s="852"/>
      <c r="M365" s="852"/>
      <c r="N365" s="852"/>
      <c r="O365" s="852"/>
      <c r="P365" s="853" t="s">
        <v>671</v>
      </c>
      <c r="Q365" s="853"/>
      <c r="R365" s="853"/>
      <c r="S365" s="853"/>
      <c r="T365" s="853"/>
      <c r="U365" s="853"/>
      <c r="V365" s="853"/>
      <c r="W365" s="853"/>
      <c r="X365" s="853"/>
      <c r="Y365" s="854">
        <v>3</v>
      </c>
      <c r="Z365" s="855"/>
      <c r="AA365" s="855"/>
      <c r="AB365" s="856"/>
      <c r="AC365" s="857" t="s">
        <v>247</v>
      </c>
      <c r="AD365" s="858"/>
      <c r="AE365" s="858"/>
      <c r="AF365" s="858"/>
      <c r="AG365" s="858"/>
      <c r="AH365" s="877">
        <v>1</v>
      </c>
      <c r="AI365" s="878"/>
      <c r="AJ365" s="878"/>
      <c r="AK365" s="878"/>
      <c r="AL365" s="861">
        <v>99.1</v>
      </c>
      <c r="AM365" s="862"/>
      <c r="AN365" s="862"/>
      <c r="AO365" s="863"/>
      <c r="AP365" s="864" t="s">
        <v>279</v>
      </c>
      <c r="AQ365" s="864"/>
      <c r="AR365" s="864"/>
      <c r="AS365" s="864"/>
      <c r="AT365" s="864"/>
      <c r="AU365" s="864"/>
      <c r="AV365" s="864"/>
      <c r="AW365" s="864"/>
      <c r="AX365" s="864"/>
      <c r="AY365">
        <f>COUNTA($C$365)</f>
        <v>1</v>
      </c>
    </row>
    <row r="366" spans="1:51" ht="30" customHeight="1" x14ac:dyDescent="0.15">
      <c r="A366" s="849">
        <v>8</v>
      </c>
      <c r="B366" s="849">
        <v>1</v>
      </c>
      <c r="C366" s="850" t="s">
        <v>672</v>
      </c>
      <c r="D366" s="850"/>
      <c r="E366" s="850"/>
      <c r="F366" s="850"/>
      <c r="G366" s="850"/>
      <c r="H366" s="850"/>
      <c r="I366" s="850"/>
      <c r="J366" s="851">
        <v>5050001010385</v>
      </c>
      <c r="K366" s="852"/>
      <c r="L366" s="852"/>
      <c r="M366" s="852"/>
      <c r="N366" s="852"/>
      <c r="O366" s="852"/>
      <c r="P366" s="853" t="s">
        <v>673</v>
      </c>
      <c r="Q366" s="853"/>
      <c r="R366" s="853"/>
      <c r="S366" s="853"/>
      <c r="T366" s="853"/>
      <c r="U366" s="853"/>
      <c r="V366" s="853"/>
      <c r="W366" s="853"/>
      <c r="X366" s="853"/>
      <c r="Y366" s="854">
        <v>26</v>
      </c>
      <c r="Z366" s="855"/>
      <c r="AA366" s="855"/>
      <c r="AB366" s="856"/>
      <c r="AC366" s="857" t="s">
        <v>247</v>
      </c>
      <c r="AD366" s="858"/>
      <c r="AE366" s="858"/>
      <c r="AF366" s="858"/>
      <c r="AG366" s="858"/>
      <c r="AH366" s="877">
        <v>1</v>
      </c>
      <c r="AI366" s="878"/>
      <c r="AJ366" s="878"/>
      <c r="AK366" s="878"/>
      <c r="AL366" s="861" t="s">
        <v>279</v>
      </c>
      <c r="AM366" s="862"/>
      <c r="AN366" s="862"/>
      <c r="AO366" s="863"/>
      <c r="AP366" s="864" t="s">
        <v>279</v>
      </c>
      <c r="AQ366" s="864"/>
      <c r="AR366" s="864"/>
      <c r="AS366" s="864"/>
      <c r="AT366" s="864"/>
      <c r="AU366" s="864"/>
      <c r="AV366" s="864"/>
      <c r="AW366" s="864"/>
      <c r="AX366" s="864"/>
      <c r="AY366">
        <f>COUNTA($C$366)</f>
        <v>1</v>
      </c>
    </row>
    <row r="367" spans="1:51" ht="30" customHeight="1" x14ac:dyDescent="0.15">
      <c r="A367" s="849">
        <v>9</v>
      </c>
      <c r="B367" s="849">
        <v>1</v>
      </c>
      <c r="C367" s="850" t="s">
        <v>672</v>
      </c>
      <c r="D367" s="850"/>
      <c r="E367" s="850"/>
      <c r="F367" s="850"/>
      <c r="G367" s="850"/>
      <c r="H367" s="850"/>
      <c r="I367" s="850"/>
      <c r="J367" s="851">
        <v>5050001010385</v>
      </c>
      <c r="K367" s="852"/>
      <c r="L367" s="852"/>
      <c r="M367" s="852"/>
      <c r="N367" s="852"/>
      <c r="O367" s="852"/>
      <c r="P367" s="853" t="s">
        <v>674</v>
      </c>
      <c r="Q367" s="853"/>
      <c r="R367" s="853"/>
      <c r="S367" s="853"/>
      <c r="T367" s="853"/>
      <c r="U367" s="853"/>
      <c r="V367" s="853"/>
      <c r="W367" s="853"/>
      <c r="X367" s="853"/>
      <c r="Y367" s="854">
        <v>1</v>
      </c>
      <c r="Z367" s="855"/>
      <c r="AA367" s="855"/>
      <c r="AB367" s="856"/>
      <c r="AC367" s="857" t="s">
        <v>247</v>
      </c>
      <c r="AD367" s="858"/>
      <c r="AE367" s="858"/>
      <c r="AF367" s="858"/>
      <c r="AG367" s="858"/>
      <c r="AH367" s="877">
        <v>1</v>
      </c>
      <c r="AI367" s="878"/>
      <c r="AJ367" s="878"/>
      <c r="AK367" s="878"/>
      <c r="AL367" s="861" t="s">
        <v>279</v>
      </c>
      <c r="AM367" s="862"/>
      <c r="AN367" s="862"/>
      <c r="AO367" s="863"/>
      <c r="AP367" s="864" t="s">
        <v>279</v>
      </c>
      <c r="AQ367" s="864"/>
      <c r="AR367" s="864"/>
      <c r="AS367" s="864"/>
      <c r="AT367" s="864"/>
      <c r="AU367" s="864"/>
      <c r="AV367" s="864"/>
      <c r="AW367" s="864"/>
      <c r="AX367" s="864"/>
      <c r="AY367">
        <f>COUNTA($C$367)</f>
        <v>1</v>
      </c>
    </row>
    <row r="368" spans="1:51" ht="30" customHeight="1" x14ac:dyDescent="0.15">
      <c r="A368" s="849">
        <v>10</v>
      </c>
      <c r="B368" s="849">
        <v>1</v>
      </c>
      <c r="C368" s="850" t="s">
        <v>672</v>
      </c>
      <c r="D368" s="850"/>
      <c r="E368" s="850"/>
      <c r="F368" s="850"/>
      <c r="G368" s="850"/>
      <c r="H368" s="850"/>
      <c r="I368" s="850"/>
      <c r="J368" s="851">
        <v>5050001010385</v>
      </c>
      <c r="K368" s="852"/>
      <c r="L368" s="852"/>
      <c r="M368" s="852"/>
      <c r="N368" s="852"/>
      <c r="O368" s="852"/>
      <c r="P368" s="853" t="s">
        <v>675</v>
      </c>
      <c r="Q368" s="853"/>
      <c r="R368" s="853"/>
      <c r="S368" s="853"/>
      <c r="T368" s="853"/>
      <c r="U368" s="853"/>
      <c r="V368" s="853"/>
      <c r="W368" s="853"/>
      <c r="X368" s="853"/>
      <c r="Y368" s="854">
        <v>6</v>
      </c>
      <c r="Z368" s="855"/>
      <c r="AA368" s="855"/>
      <c r="AB368" s="856"/>
      <c r="AC368" s="857" t="s">
        <v>247</v>
      </c>
      <c r="AD368" s="858"/>
      <c r="AE368" s="858"/>
      <c r="AF368" s="858"/>
      <c r="AG368" s="858"/>
      <c r="AH368" s="877">
        <v>1</v>
      </c>
      <c r="AI368" s="878"/>
      <c r="AJ368" s="878"/>
      <c r="AK368" s="878"/>
      <c r="AL368" s="861" t="s">
        <v>279</v>
      </c>
      <c r="AM368" s="862"/>
      <c r="AN368" s="862"/>
      <c r="AO368" s="863"/>
      <c r="AP368" s="864" t="s">
        <v>279</v>
      </c>
      <c r="AQ368" s="864"/>
      <c r="AR368" s="864"/>
      <c r="AS368" s="864"/>
      <c r="AT368" s="864"/>
      <c r="AU368" s="864"/>
      <c r="AV368" s="864"/>
      <c r="AW368" s="864"/>
      <c r="AX368" s="864"/>
      <c r="AY368">
        <f>COUNTA($C$368)</f>
        <v>1</v>
      </c>
    </row>
    <row r="369" spans="1:51" ht="30" customHeight="1" x14ac:dyDescent="0.15">
      <c r="A369" s="849">
        <v>11</v>
      </c>
      <c r="B369" s="849">
        <v>1</v>
      </c>
      <c r="C369" s="850" t="s">
        <v>676</v>
      </c>
      <c r="D369" s="850"/>
      <c r="E369" s="850"/>
      <c r="F369" s="850"/>
      <c r="G369" s="850"/>
      <c r="H369" s="850"/>
      <c r="I369" s="850"/>
      <c r="J369" s="851">
        <v>4020002073484</v>
      </c>
      <c r="K369" s="852"/>
      <c r="L369" s="852"/>
      <c r="M369" s="852"/>
      <c r="N369" s="852"/>
      <c r="O369" s="852"/>
      <c r="P369" s="853" t="s">
        <v>677</v>
      </c>
      <c r="Q369" s="853"/>
      <c r="R369" s="853"/>
      <c r="S369" s="853"/>
      <c r="T369" s="853"/>
      <c r="U369" s="853"/>
      <c r="V369" s="853"/>
      <c r="W369" s="853"/>
      <c r="X369" s="853"/>
      <c r="Y369" s="854">
        <v>26</v>
      </c>
      <c r="Z369" s="855"/>
      <c r="AA369" s="855"/>
      <c r="AB369" s="856"/>
      <c r="AC369" s="857" t="s">
        <v>247</v>
      </c>
      <c r="AD369" s="858"/>
      <c r="AE369" s="858"/>
      <c r="AF369" s="858"/>
      <c r="AG369" s="858"/>
      <c r="AH369" s="877">
        <v>2</v>
      </c>
      <c r="AI369" s="878"/>
      <c r="AJ369" s="878"/>
      <c r="AK369" s="878"/>
      <c r="AL369" s="861">
        <v>98.9</v>
      </c>
      <c r="AM369" s="862"/>
      <c r="AN369" s="862"/>
      <c r="AO369" s="863"/>
      <c r="AP369" s="864" t="s">
        <v>279</v>
      </c>
      <c r="AQ369" s="864"/>
      <c r="AR369" s="864"/>
      <c r="AS369" s="864"/>
      <c r="AT369" s="864"/>
      <c r="AU369" s="864"/>
      <c r="AV369" s="864"/>
      <c r="AW369" s="864"/>
      <c r="AX369" s="864"/>
      <c r="AY369">
        <f>COUNTA($C$369)</f>
        <v>1</v>
      </c>
    </row>
    <row r="370" spans="1:51" ht="30" customHeight="1" x14ac:dyDescent="0.15">
      <c r="A370" s="849">
        <v>12</v>
      </c>
      <c r="B370" s="849">
        <v>1</v>
      </c>
      <c r="C370" s="850" t="s">
        <v>678</v>
      </c>
      <c r="D370" s="850"/>
      <c r="E370" s="850"/>
      <c r="F370" s="850"/>
      <c r="G370" s="850"/>
      <c r="H370" s="850"/>
      <c r="I370" s="850"/>
      <c r="J370" s="851">
        <v>1040001089656</v>
      </c>
      <c r="K370" s="852"/>
      <c r="L370" s="852"/>
      <c r="M370" s="852"/>
      <c r="N370" s="852"/>
      <c r="O370" s="852"/>
      <c r="P370" s="853" t="s">
        <v>664</v>
      </c>
      <c r="Q370" s="853"/>
      <c r="R370" s="853"/>
      <c r="S370" s="853"/>
      <c r="T370" s="853"/>
      <c r="U370" s="853"/>
      <c r="V370" s="853"/>
      <c r="W370" s="853"/>
      <c r="X370" s="853"/>
      <c r="Y370" s="854">
        <v>21</v>
      </c>
      <c r="Z370" s="855"/>
      <c r="AA370" s="855"/>
      <c r="AB370" s="856"/>
      <c r="AC370" s="857" t="s">
        <v>247</v>
      </c>
      <c r="AD370" s="858"/>
      <c r="AE370" s="858"/>
      <c r="AF370" s="858"/>
      <c r="AG370" s="858"/>
      <c r="AH370" s="877">
        <v>1</v>
      </c>
      <c r="AI370" s="878"/>
      <c r="AJ370" s="878"/>
      <c r="AK370" s="878"/>
      <c r="AL370" s="861">
        <v>99.1</v>
      </c>
      <c r="AM370" s="862"/>
      <c r="AN370" s="862"/>
      <c r="AO370" s="863"/>
      <c r="AP370" s="864" t="s">
        <v>279</v>
      </c>
      <c r="AQ370" s="864"/>
      <c r="AR370" s="864"/>
      <c r="AS370" s="864"/>
      <c r="AT370" s="864"/>
      <c r="AU370" s="864"/>
      <c r="AV370" s="864"/>
      <c r="AW370" s="864"/>
      <c r="AX370" s="864"/>
      <c r="AY370">
        <f>COUNTA($C$370)</f>
        <v>1</v>
      </c>
    </row>
    <row r="371" spans="1:51" ht="42.6" customHeight="1" x14ac:dyDescent="0.15">
      <c r="A371" s="849">
        <v>13</v>
      </c>
      <c r="B371" s="849">
        <v>1</v>
      </c>
      <c r="C371" s="850" t="s">
        <v>679</v>
      </c>
      <c r="D371" s="850"/>
      <c r="E371" s="850"/>
      <c r="F371" s="850"/>
      <c r="G371" s="850"/>
      <c r="H371" s="850"/>
      <c r="I371" s="850"/>
      <c r="J371" s="851">
        <v>9050001037607</v>
      </c>
      <c r="K371" s="852"/>
      <c r="L371" s="852"/>
      <c r="M371" s="852"/>
      <c r="N371" s="852"/>
      <c r="O371" s="852"/>
      <c r="P371" s="853" t="s">
        <v>680</v>
      </c>
      <c r="Q371" s="853"/>
      <c r="R371" s="853"/>
      <c r="S371" s="853"/>
      <c r="T371" s="853"/>
      <c r="U371" s="853"/>
      <c r="V371" s="853"/>
      <c r="W371" s="853"/>
      <c r="X371" s="853"/>
      <c r="Y371" s="854">
        <v>11</v>
      </c>
      <c r="Z371" s="855"/>
      <c r="AA371" s="855"/>
      <c r="AB371" s="856"/>
      <c r="AC371" s="857" t="s">
        <v>247</v>
      </c>
      <c r="AD371" s="858"/>
      <c r="AE371" s="858"/>
      <c r="AF371" s="858"/>
      <c r="AG371" s="858"/>
      <c r="AH371" s="877">
        <v>1</v>
      </c>
      <c r="AI371" s="878"/>
      <c r="AJ371" s="878"/>
      <c r="AK371" s="878"/>
      <c r="AL371" s="861" t="s">
        <v>279</v>
      </c>
      <c r="AM371" s="862"/>
      <c r="AN371" s="862"/>
      <c r="AO371" s="863"/>
      <c r="AP371" s="864" t="s">
        <v>279</v>
      </c>
      <c r="AQ371" s="864"/>
      <c r="AR371" s="864"/>
      <c r="AS371" s="864"/>
      <c r="AT371" s="864"/>
      <c r="AU371" s="864"/>
      <c r="AV371" s="864"/>
      <c r="AW371" s="864"/>
      <c r="AX371" s="864"/>
      <c r="AY371">
        <f>COUNTA($C$371)</f>
        <v>1</v>
      </c>
    </row>
    <row r="372" spans="1:51" ht="30" customHeight="1" x14ac:dyDescent="0.15">
      <c r="A372" s="849">
        <v>14</v>
      </c>
      <c r="B372" s="849">
        <v>1</v>
      </c>
      <c r="C372" s="850" t="s">
        <v>679</v>
      </c>
      <c r="D372" s="850"/>
      <c r="E372" s="850"/>
      <c r="F372" s="850"/>
      <c r="G372" s="850"/>
      <c r="H372" s="850"/>
      <c r="I372" s="850"/>
      <c r="J372" s="851">
        <v>9050001037607</v>
      </c>
      <c r="K372" s="852"/>
      <c r="L372" s="852"/>
      <c r="M372" s="852"/>
      <c r="N372" s="852"/>
      <c r="O372" s="852"/>
      <c r="P372" s="853" t="s">
        <v>681</v>
      </c>
      <c r="Q372" s="853"/>
      <c r="R372" s="853"/>
      <c r="S372" s="853"/>
      <c r="T372" s="853"/>
      <c r="U372" s="853"/>
      <c r="V372" s="853"/>
      <c r="W372" s="853"/>
      <c r="X372" s="853"/>
      <c r="Y372" s="854">
        <v>5</v>
      </c>
      <c r="Z372" s="855"/>
      <c r="AA372" s="855"/>
      <c r="AB372" s="856"/>
      <c r="AC372" s="857" t="s">
        <v>247</v>
      </c>
      <c r="AD372" s="858"/>
      <c r="AE372" s="858"/>
      <c r="AF372" s="858"/>
      <c r="AG372" s="858"/>
      <c r="AH372" s="877">
        <v>1</v>
      </c>
      <c r="AI372" s="878"/>
      <c r="AJ372" s="878"/>
      <c r="AK372" s="878"/>
      <c r="AL372" s="861" t="s">
        <v>279</v>
      </c>
      <c r="AM372" s="862"/>
      <c r="AN372" s="862"/>
      <c r="AO372" s="863"/>
      <c r="AP372" s="864" t="s">
        <v>279</v>
      </c>
      <c r="AQ372" s="864"/>
      <c r="AR372" s="864"/>
      <c r="AS372" s="864"/>
      <c r="AT372" s="864"/>
      <c r="AU372" s="864"/>
      <c r="AV372" s="864"/>
      <c r="AW372" s="864"/>
      <c r="AX372" s="864"/>
      <c r="AY372">
        <f>COUNTA($C$372)</f>
        <v>1</v>
      </c>
    </row>
    <row r="373" spans="1:51" ht="45.6" customHeight="1" x14ac:dyDescent="0.15">
      <c r="A373" s="849">
        <v>15</v>
      </c>
      <c r="B373" s="849">
        <v>1</v>
      </c>
      <c r="C373" s="850" t="s">
        <v>679</v>
      </c>
      <c r="D373" s="850"/>
      <c r="E373" s="850"/>
      <c r="F373" s="850"/>
      <c r="G373" s="850"/>
      <c r="H373" s="850"/>
      <c r="I373" s="850"/>
      <c r="J373" s="851">
        <v>9050001037607</v>
      </c>
      <c r="K373" s="852"/>
      <c r="L373" s="852"/>
      <c r="M373" s="852"/>
      <c r="N373" s="852"/>
      <c r="O373" s="852"/>
      <c r="P373" s="853" t="s">
        <v>682</v>
      </c>
      <c r="Q373" s="853"/>
      <c r="R373" s="853"/>
      <c r="S373" s="853"/>
      <c r="T373" s="853"/>
      <c r="U373" s="853"/>
      <c r="V373" s="853"/>
      <c r="W373" s="853"/>
      <c r="X373" s="853"/>
      <c r="Y373" s="854">
        <v>2</v>
      </c>
      <c r="Z373" s="855"/>
      <c r="AA373" s="855"/>
      <c r="AB373" s="856"/>
      <c r="AC373" s="857" t="s">
        <v>247</v>
      </c>
      <c r="AD373" s="858"/>
      <c r="AE373" s="858"/>
      <c r="AF373" s="858"/>
      <c r="AG373" s="858"/>
      <c r="AH373" s="877">
        <v>1</v>
      </c>
      <c r="AI373" s="878"/>
      <c r="AJ373" s="878"/>
      <c r="AK373" s="878"/>
      <c r="AL373" s="861" t="s">
        <v>279</v>
      </c>
      <c r="AM373" s="862"/>
      <c r="AN373" s="862"/>
      <c r="AO373" s="863"/>
      <c r="AP373" s="864" t="s">
        <v>279</v>
      </c>
      <c r="AQ373" s="864"/>
      <c r="AR373" s="864"/>
      <c r="AS373" s="864"/>
      <c r="AT373" s="864"/>
      <c r="AU373" s="864"/>
      <c r="AV373" s="864"/>
      <c r="AW373" s="864"/>
      <c r="AX373" s="864"/>
      <c r="AY373">
        <f>COUNTA($C$373)</f>
        <v>1</v>
      </c>
    </row>
    <row r="374" spans="1:51" ht="48" customHeight="1" x14ac:dyDescent="0.15">
      <c r="A374" s="849">
        <v>16</v>
      </c>
      <c r="B374" s="849">
        <v>1</v>
      </c>
      <c r="C374" s="850" t="s">
        <v>679</v>
      </c>
      <c r="D374" s="850"/>
      <c r="E374" s="850"/>
      <c r="F374" s="850"/>
      <c r="G374" s="850"/>
      <c r="H374" s="850"/>
      <c r="I374" s="850"/>
      <c r="J374" s="851">
        <v>9050001037607</v>
      </c>
      <c r="K374" s="852"/>
      <c r="L374" s="852"/>
      <c r="M374" s="852"/>
      <c r="N374" s="852"/>
      <c r="O374" s="852"/>
      <c r="P374" s="853" t="s">
        <v>683</v>
      </c>
      <c r="Q374" s="853"/>
      <c r="R374" s="853"/>
      <c r="S374" s="853"/>
      <c r="T374" s="853"/>
      <c r="U374" s="853"/>
      <c r="V374" s="853"/>
      <c r="W374" s="853"/>
      <c r="X374" s="853"/>
      <c r="Y374" s="854">
        <v>1</v>
      </c>
      <c r="Z374" s="855"/>
      <c r="AA374" s="855"/>
      <c r="AB374" s="856"/>
      <c r="AC374" s="857" t="s">
        <v>247</v>
      </c>
      <c r="AD374" s="858"/>
      <c r="AE374" s="858"/>
      <c r="AF374" s="858"/>
      <c r="AG374" s="858"/>
      <c r="AH374" s="877">
        <v>2</v>
      </c>
      <c r="AI374" s="878"/>
      <c r="AJ374" s="878"/>
      <c r="AK374" s="878"/>
      <c r="AL374" s="861" t="s">
        <v>279</v>
      </c>
      <c r="AM374" s="862"/>
      <c r="AN374" s="862"/>
      <c r="AO374" s="863"/>
      <c r="AP374" s="864" t="s">
        <v>279</v>
      </c>
      <c r="AQ374" s="864"/>
      <c r="AR374" s="864"/>
      <c r="AS374" s="864"/>
      <c r="AT374" s="864"/>
      <c r="AU374" s="864"/>
      <c r="AV374" s="864"/>
      <c r="AW374" s="864"/>
      <c r="AX374" s="864"/>
      <c r="AY374">
        <f>COUNTA($C$374)</f>
        <v>1</v>
      </c>
    </row>
    <row r="375" spans="1:51" s="16" customFormat="1" ht="30" customHeight="1" x14ac:dyDescent="0.15">
      <c r="A375" s="849">
        <v>17</v>
      </c>
      <c r="B375" s="849">
        <v>1</v>
      </c>
      <c r="C375" s="850" t="s">
        <v>679</v>
      </c>
      <c r="D375" s="850"/>
      <c r="E375" s="850"/>
      <c r="F375" s="850"/>
      <c r="G375" s="850"/>
      <c r="H375" s="850"/>
      <c r="I375" s="850"/>
      <c r="J375" s="851">
        <v>9050001037607</v>
      </c>
      <c r="K375" s="852"/>
      <c r="L375" s="852"/>
      <c r="M375" s="852"/>
      <c r="N375" s="852"/>
      <c r="O375" s="852"/>
      <c r="P375" s="853" t="s">
        <v>684</v>
      </c>
      <c r="Q375" s="853"/>
      <c r="R375" s="853"/>
      <c r="S375" s="853"/>
      <c r="T375" s="853"/>
      <c r="U375" s="853"/>
      <c r="V375" s="853"/>
      <c r="W375" s="853"/>
      <c r="X375" s="853"/>
      <c r="Y375" s="854">
        <v>1</v>
      </c>
      <c r="Z375" s="855"/>
      <c r="AA375" s="855"/>
      <c r="AB375" s="856"/>
      <c r="AC375" s="857" t="s">
        <v>247</v>
      </c>
      <c r="AD375" s="858"/>
      <c r="AE375" s="858"/>
      <c r="AF375" s="858"/>
      <c r="AG375" s="858"/>
      <c r="AH375" s="877">
        <v>1</v>
      </c>
      <c r="AI375" s="878"/>
      <c r="AJ375" s="878"/>
      <c r="AK375" s="878"/>
      <c r="AL375" s="861" t="s">
        <v>279</v>
      </c>
      <c r="AM375" s="862"/>
      <c r="AN375" s="862"/>
      <c r="AO375" s="863"/>
      <c r="AP375" s="864" t="s">
        <v>279</v>
      </c>
      <c r="AQ375" s="864"/>
      <c r="AR375" s="864"/>
      <c r="AS375" s="864"/>
      <c r="AT375" s="864"/>
      <c r="AU375" s="864"/>
      <c r="AV375" s="864"/>
      <c r="AW375" s="864"/>
      <c r="AX375" s="864"/>
      <c r="AY375">
        <f>COUNTA($C$375)</f>
        <v>1</v>
      </c>
    </row>
    <row r="376" spans="1:51" ht="30" customHeight="1" x14ac:dyDescent="0.15">
      <c r="A376" s="849">
        <v>18</v>
      </c>
      <c r="B376" s="849">
        <v>1</v>
      </c>
      <c r="C376" s="850" t="s">
        <v>685</v>
      </c>
      <c r="D376" s="850"/>
      <c r="E376" s="850"/>
      <c r="F376" s="850"/>
      <c r="G376" s="850"/>
      <c r="H376" s="850"/>
      <c r="I376" s="850"/>
      <c r="J376" s="851">
        <v>1010601035921</v>
      </c>
      <c r="K376" s="852"/>
      <c r="L376" s="852"/>
      <c r="M376" s="852"/>
      <c r="N376" s="852"/>
      <c r="O376" s="852"/>
      <c r="P376" s="853" t="s">
        <v>686</v>
      </c>
      <c r="Q376" s="853"/>
      <c r="R376" s="853"/>
      <c r="S376" s="853"/>
      <c r="T376" s="853"/>
      <c r="U376" s="853"/>
      <c r="V376" s="853"/>
      <c r="W376" s="853"/>
      <c r="X376" s="853"/>
      <c r="Y376" s="854">
        <v>14</v>
      </c>
      <c r="Z376" s="855"/>
      <c r="AA376" s="855"/>
      <c r="AB376" s="856"/>
      <c r="AC376" s="857" t="s">
        <v>247</v>
      </c>
      <c r="AD376" s="858"/>
      <c r="AE376" s="858"/>
      <c r="AF376" s="858"/>
      <c r="AG376" s="858"/>
      <c r="AH376" s="877">
        <v>1</v>
      </c>
      <c r="AI376" s="878"/>
      <c r="AJ376" s="878"/>
      <c r="AK376" s="878"/>
      <c r="AL376" s="861">
        <v>100</v>
      </c>
      <c r="AM376" s="862"/>
      <c r="AN376" s="862"/>
      <c r="AO376" s="863"/>
      <c r="AP376" s="864" t="s">
        <v>279</v>
      </c>
      <c r="AQ376" s="864"/>
      <c r="AR376" s="864"/>
      <c r="AS376" s="864"/>
      <c r="AT376" s="864"/>
      <c r="AU376" s="864"/>
      <c r="AV376" s="864"/>
      <c r="AW376" s="864"/>
      <c r="AX376" s="864"/>
      <c r="AY376">
        <f>COUNTA($C$376)</f>
        <v>1</v>
      </c>
    </row>
    <row r="377" spans="1:51" ht="63.6" customHeight="1" x14ac:dyDescent="0.15">
      <c r="A377" s="849">
        <v>19</v>
      </c>
      <c r="B377" s="849">
        <v>1</v>
      </c>
      <c r="C377" s="850" t="s">
        <v>687</v>
      </c>
      <c r="D377" s="850"/>
      <c r="E377" s="850"/>
      <c r="F377" s="850"/>
      <c r="G377" s="850"/>
      <c r="H377" s="850"/>
      <c r="I377" s="850"/>
      <c r="J377" s="851">
        <v>8070002007459</v>
      </c>
      <c r="K377" s="852"/>
      <c r="L377" s="852"/>
      <c r="M377" s="852"/>
      <c r="N377" s="852"/>
      <c r="O377" s="852"/>
      <c r="P377" s="853" t="s">
        <v>688</v>
      </c>
      <c r="Q377" s="853"/>
      <c r="R377" s="853"/>
      <c r="S377" s="853"/>
      <c r="T377" s="853"/>
      <c r="U377" s="853"/>
      <c r="V377" s="853"/>
      <c r="W377" s="853"/>
      <c r="X377" s="853"/>
      <c r="Y377" s="854">
        <v>13</v>
      </c>
      <c r="Z377" s="855"/>
      <c r="AA377" s="855"/>
      <c r="AB377" s="856"/>
      <c r="AC377" s="857" t="s">
        <v>247</v>
      </c>
      <c r="AD377" s="858"/>
      <c r="AE377" s="858"/>
      <c r="AF377" s="858"/>
      <c r="AG377" s="858"/>
      <c r="AH377" s="877">
        <v>1</v>
      </c>
      <c r="AI377" s="878"/>
      <c r="AJ377" s="878"/>
      <c r="AK377" s="878"/>
      <c r="AL377" s="861">
        <v>94.3</v>
      </c>
      <c r="AM377" s="862"/>
      <c r="AN377" s="862"/>
      <c r="AO377" s="863"/>
      <c r="AP377" s="864" t="s">
        <v>279</v>
      </c>
      <c r="AQ377" s="864"/>
      <c r="AR377" s="864"/>
      <c r="AS377" s="864"/>
      <c r="AT377" s="864"/>
      <c r="AU377" s="864"/>
      <c r="AV377" s="864"/>
      <c r="AW377" s="864"/>
      <c r="AX377" s="864"/>
      <c r="AY377">
        <f>COUNTA($C$377)</f>
        <v>1</v>
      </c>
    </row>
    <row r="378" spans="1:51" ht="53.45" customHeight="1" x14ac:dyDescent="0.15">
      <c r="A378" s="849">
        <v>20</v>
      </c>
      <c r="B378" s="849">
        <v>1</v>
      </c>
      <c r="C378" s="850" t="s">
        <v>689</v>
      </c>
      <c r="D378" s="850"/>
      <c r="E378" s="850"/>
      <c r="F378" s="850"/>
      <c r="G378" s="850"/>
      <c r="H378" s="850"/>
      <c r="I378" s="850"/>
      <c r="J378" s="851">
        <v>6090001003112</v>
      </c>
      <c r="K378" s="852"/>
      <c r="L378" s="852"/>
      <c r="M378" s="852"/>
      <c r="N378" s="852"/>
      <c r="O378" s="852"/>
      <c r="P378" s="853" t="s">
        <v>690</v>
      </c>
      <c r="Q378" s="853"/>
      <c r="R378" s="853"/>
      <c r="S378" s="853"/>
      <c r="T378" s="853"/>
      <c r="U378" s="853"/>
      <c r="V378" s="853"/>
      <c r="W378" s="853"/>
      <c r="X378" s="853"/>
      <c r="Y378" s="854">
        <v>12</v>
      </c>
      <c r="Z378" s="855"/>
      <c r="AA378" s="855"/>
      <c r="AB378" s="856"/>
      <c r="AC378" s="857" t="s">
        <v>247</v>
      </c>
      <c r="AD378" s="858"/>
      <c r="AE378" s="858"/>
      <c r="AF378" s="858"/>
      <c r="AG378" s="858"/>
      <c r="AH378" s="877">
        <v>1</v>
      </c>
      <c r="AI378" s="878"/>
      <c r="AJ378" s="878"/>
      <c r="AK378" s="878"/>
      <c r="AL378" s="861">
        <v>100</v>
      </c>
      <c r="AM378" s="862"/>
      <c r="AN378" s="862"/>
      <c r="AO378" s="863"/>
      <c r="AP378" s="864" t="s">
        <v>279</v>
      </c>
      <c r="AQ378" s="864"/>
      <c r="AR378" s="864"/>
      <c r="AS378" s="864"/>
      <c r="AT378" s="864"/>
      <c r="AU378" s="864"/>
      <c r="AV378" s="864"/>
      <c r="AW378" s="864"/>
      <c r="AX378" s="864"/>
      <c r="AY378">
        <f>COUNTA($C$378)</f>
        <v>1</v>
      </c>
    </row>
    <row r="379" spans="1:51" ht="60" customHeight="1" x14ac:dyDescent="0.15">
      <c r="A379" s="849">
        <v>21</v>
      </c>
      <c r="B379" s="849">
        <v>1</v>
      </c>
      <c r="C379" s="850" t="s">
        <v>691</v>
      </c>
      <c r="D379" s="850"/>
      <c r="E379" s="850"/>
      <c r="F379" s="850"/>
      <c r="G379" s="850"/>
      <c r="H379" s="850"/>
      <c r="I379" s="850"/>
      <c r="J379" s="851">
        <v>3010001100935</v>
      </c>
      <c r="K379" s="852"/>
      <c r="L379" s="852"/>
      <c r="M379" s="852"/>
      <c r="N379" s="852"/>
      <c r="O379" s="852"/>
      <c r="P379" s="853" t="s">
        <v>692</v>
      </c>
      <c r="Q379" s="853"/>
      <c r="R379" s="853"/>
      <c r="S379" s="853"/>
      <c r="T379" s="853"/>
      <c r="U379" s="853"/>
      <c r="V379" s="853"/>
      <c r="W379" s="853"/>
      <c r="X379" s="853"/>
      <c r="Y379" s="854">
        <v>7</v>
      </c>
      <c r="Z379" s="855"/>
      <c r="AA379" s="855"/>
      <c r="AB379" s="856"/>
      <c r="AC379" s="857" t="s">
        <v>247</v>
      </c>
      <c r="AD379" s="858"/>
      <c r="AE379" s="858"/>
      <c r="AF379" s="858"/>
      <c r="AG379" s="858"/>
      <c r="AH379" s="877">
        <v>1</v>
      </c>
      <c r="AI379" s="878"/>
      <c r="AJ379" s="878"/>
      <c r="AK379" s="878"/>
      <c r="AL379" s="861">
        <v>100</v>
      </c>
      <c r="AM379" s="862"/>
      <c r="AN379" s="862"/>
      <c r="AO379" s="863"/>
      <c r="AP379" s="864" t="s">
        <v>279</v>
      </c>
      <c r="AQ379" s="864"/>
      <c r="AR379" s="864"/>
      <c r="AS379" s="864"/>
      <c r="AT379" s="864"/>
      <c r="AU379" s="864"/>
      <c r="AV379" s="864"/>
      <c r="AW379" s="864"/>
      <c r="AX379" s="864"/>
      <c r="AY379">
        <f>COUNTA($C$379)</f>
        <v>1</v>
      </c>
    </row>
    <row r="380" spans="1:51" ht="30" customHeight="1" x14ac:dyDescent="0.15">
      <c r="A380" s="849">
        <v>22</v>
      </c>
      <c r="B380" s="849">
        <v>1</v>
      </c>
      <c r="C380" s="850" t="s">
        <v>691</v>
      </c>
      <c r="D380" s="850"/>
      <c r="E380" s="850"/>
      <c r="F380" s="850"/>
      <c r="G380" s="850"/>
      <c r="H380" s="850"/>
      <c r="I380" s="850"/>
      <c r="J380" s="851">
        <v>3010001100935</v>
      </c>
      <c r="K380" s="852"/>
      <c r="L380" s="852"/>
      <c r="M380" s="852"/>
      <c r="N380" s="852"/>
      <c r="O380" s="852"/>
      <c r="P380" s="853" t="s">
        <v>693</v>
      </c>
      <c r="Q380" s="853"/>
      <c r="R380" s="853"/>
      <c r="S380" s="853"/>
      <c r="T380" s="853"/>
      <c r="U380" s="853"/>
      <c r="V380" s="853"/>
      <c r="W380" s="853"/>
      <c r="X380" s="853"/>
      <c r="Y380" s="854">
        <v>2</v>
      </c>
      <c r="Z380" s="855"/>
      <c r="AA380" s="855"/>
      <c r="AB380" s="856"/>
      <c r="AC380" s="857" t="s">
        <v>247</v>
      </c>
      <c r="AD380" s="858"/>
      <c r="AE380" s="858"/>
      <c r="AF380" s="858"/>
      <c r="AG380" s="858"/>
      <c r="AH380" s="877">
        <v>2</v>
      </c>
      <c r="AI380" s="878"/>
      <c r="AJ380" s="878"/>
      <c r="AK380" s="878"/>
      <c r="AL380" s="861">
        <v>99.5</v>
      </c>
      <c r="AM380" s="862"/>
      <c r="AN380" s="862"/>
      <c r="AO380" s="863"/>
      <c r="AP380" s="864" t="s">
        <v>279</v>
      </c>
      <c r="AQ380" s="864"/>
      <c r="AR380" s="864"/>
      <c r="AS380" s="864"/>
      <c r="AT380" s="864"/>
      <c r="AU380" s="864"/>
      <c r="AV380" s="864"/>
      <c r="AW380" s="864"/>
      <c r="AX380" s="864"/>
      <c r="AY380">
        <f>COUNTA($C$380)</f>
        <v>1</v>
      </c>
    </row>
    <row r="381" spans="1:51" ht="30" hidden="1" customHeight="1" x14ac:dyDescent="0.15">
      <c r="A381" s="849">
        <v>23</v>
      </c>
      <c r="B381" s="849">
        <v>1</v>
      </c>
      <c r="C381" s="850"/>
      <c r="D381" s="850"/>
      <c r="E381" s="850"/>
      <c r="F381" s="850"/>
      <c r="G381" s="850"/>
      <c r="H381" s="850"/>
      <c r="I381" s="850"/>
      <c r="J381" s="851"/>
      <c r="K381" s="852"/>
      <c r="L381" s="852"/>
      <c r="M381" s="852"/>
      <c r="N381" s="852"/>
      <c r="O381" s="852"/>
      <c r="P381" s="853"/>
      <c r="Q381" s="853"/>
      <c r="R381" s="853"/>
      <c r="S381" s="853"/>
      <c r="T381" s="853"/>
      <c r="U381" s="853"/>
      <c r="V381" s="853"/>
      <c r="W381" s="853"/>
      <c r="X381" s="853"/>
      <c r="Y381" s="854"/>
      <c r="Z381" s="855"/>
      <c r="AA381" s="855"/>
      <c r="AB381" s="856"/>
      <c r="AC381" s="857"/>
      <c r="AD381" s="858"/>
      <c r="AE381" s="858"/>
      <c r="AF381" s="858"/>
      <c r="AG381" s="858"/>
      <c r="AH381" s="877"/>
      <c r="AI381" s="878"/>
      <c r="AJ381" s="878"/>
      <c r="AK381" s="878"/>
      <c r="AL381" s="861"/>
      <c r="AM381" s="862"/>
      <c r="AN381" s="862"/>
      <c r="AO381" s="863"/>
      <c r="AP381" s="864"/>
      <c r="AQ381" s="864"/>
      <c r="AR381" s="864"/>
      <c r="AS381" s="864"/>
      <c r="AT381" s="864"/>
      <c r="AU381" s="864"/>
      <c r="AV381" s="864"/>
      <c r="AW381" s="864"/>
      <c r="AX381" s="864"/>
      <c r="AY381">
        <f>COUNTA($C$381)</f>
        <v>0</v>
      </c>
    </row>
    <row r="382" spans="1:51" ht="30" hidden="1" customHeight="1" x14ac:dyDescent="0.15">
      <c r="A382" s="849">
        <v>24</v>
      </c>
      <c r="B382" s="849">
        <v>1</v>
      </c>
      <c r="C382" s="850"/>
      <c r="D382" s="850"/>
      <c r="E382" s="850"/>
      <c r="F382" s="850"/>
      <c r="G382" s="850"/>
      <c r="H382" s="850"/>
      <c r="I382" s="850"/>
      <c r="J382" s="851"/>
      <c r="K382" s="852"/>
      <c r="L382" s="852"/>
      <c r="M382" s="852"/>
      <c r="N382" s="852"/>
      <c r="O382" s="852"/>
      <c r="P382" s="853"/>
      <c r="Q382" s="853"/>
      <c r="R382" s="853"/>
      <c r="S382" s="853"/>
      <c r="T382" s="853"/>
      <c r="U382" s="853"/>
      <c r="V382" s="853"/>
      <c r="W382" s="853"/>
      <c r="X382" s="853"/>
      <c r="Y382" s="854"/>
      <c r="Z382" s="855"/>
      <c r="AA382" s="855"/>
      <c r="AB382" s="856"/>
      <c r="AC382" s="857"/>
      <c r="AD382" s="858"/>
      <c r="AE382" s="858"/>
      <c r="AF382" s="858"/>
      <c r="AG382" s="858"/>
      <c r="AH382" s="877"/>
      <c r="AI382" s="878"/>
      <c r="AJ382" s="878"/>
      <c r="AK382" s="878"/>
      <c r="AL382" s="861"/>
      <c r="AM382" s="862"/>
      <c r="AN382" s="862"/>
      <c r="AO382" s="863"/>
      <c r="AP382" s="864"/>
      <c r="AQ382" s="864"/>
      <c r="AR382" s="864"/>
      <c r="AS382" s="864"/>
      <c r="AT382" s="864"/>
      <c r="AU382" s="864"/>
      <c r="AV382" s="864"/>
      <c r="AW382" s="864"/>
      <c r="AX382" s="864"/>
      <c r="AY382">
        <f>COUNTA($C$382)</f>
        <v>0</v>
      </c>
    </row>
    <row r="383" spans="1:51" ht="30" hidden="1" customHeight="1" x14ac:dyDescent="0.15">
      <c r="A383" s="849">
        <v>25</v>
      </c>
      <c r="B383" s="849">
        <v>1</v>
      </c>
      <c r="C383" s="850"/>
      <c r="D383" s="850"/>
      <c r="E383" s="850"/>
      <c r="F383" s="850"/>
      <c r="G383" s="850"/>
      <c r="H383" s="850"/>
      <c r="I383" s="850"/>
      <c r="J383" s="851"/>
      <c r="K383" s="852"/>
      <c r="L383" s="852"/>
      <c r="M383" s="852"/>
      <c r="N383" s="852"/>
      <c r="O383" s="852"/>
      <c r="P383" s="853"/>
      <c r="Q383" s="853"/>
      <c r="R383" s="853"/>
      <c r="S383" s="853"/>
      <c r="T383" s="853"/>
      <c r="U383" s="853"/>
      <c r="V383" s="853"/>
      <c r="W383" s="853"/>
      <c r="X383" s="853"/>
      <c r="Y383" s="854"/>
      <c r="Z383" s="855"/>
      <c r="AA383" s="855"/>
      <c r="AB383" s="856"/>
      <c r="AC383" s="857"/>
      <c r="AD383" s="858"/>
      <c r="AE383" s="858"/>
      <c r="AF383" s="858"/>
      <c r="AG383" s="858"/>
      <c r="AH383" s="877"/>
      <c r="AI383" s="878"/>
      <c r="AJ383" s="878"/>
      <c r="AK383" s="878"/>
      <c r="AL383" s="861"/>
      <c r="AM383" s="862"/>
      <c r="AN383" s="862"/>
      <c r="AO383" s="863"/>
      <c r="AP383" s="864"/>
      <c r="AQ383" s="864"/>
      <c r="AR383" s="864"/>
      <c r="AS383" s="864"/>
      <c r="AT383" s="864"/>
      <c r="AU383" s="864"/>
      <c r="AV383" s="864"/>
      <c r="AW383" s="864"/>
      <c r="AX383" s="864"/>
      <c r="AY383">
        <f>COUNTA($C$383)</f>
        <v>0</v>
      </c>
    </row>
    <row r="384" spans="1:51" ht="30" hidden="1" customHeight="1" x14ac:dyDescent="0.15">
      <c r="A384" s="849">
        <v>26</v>
      </c>
      <c r="B384" s="849">
        <v>1</v>
      </c>
      <c r="C384" s="850"/>
      <c r="D384" s="850"/>
      <c r="E384" s="850"/>
      <c r="F384" s="850"/>
      <c r="G384" s="850"/>
      <c r="H384" s="850"/>
      <c r="I384" s="850"/>
      <c r="J384" s="851"/>
      <c r="K384" s="852"/>
      <c r="L384" s="852"/>
      <c r="M384" s="852"/>
      <c r="N384" s="852"/>
      <c r="O384" s="852"/>
      <c r="P384" s="853"/>
      <c r="Q384" s="853"/>
      <c r="R384" s="853"/>
      <c r="S384" s="853"/>
      <c r="T384" s="853"/>
      <c r="U384" s="853"/>
      <c r="V384" s="853"/>
      <c r="W384" s="853"/>
      <c r="X384" s="853"/>
      <c r="Y384" s="854"/>
      <c r="Z384" s="855"/>
      <c r="AA384" s="855"/>
      <c r="AB384" s="856"/>
      <c r="AC384" s="857"/>
      <c r="AD384" s="858"/>
      <c r="AE384" s="858"/>
      <c r="AF384" s="858"/>
      <c r="AG384" s="858"/>
      <c r="AH384" s="877"/>
      <c r="AI384" s="878"/>
      <c r="AJ384" s="878"/>
      <c r="AK384" s="878"/>
      <c r="AL384" s="861"/>
      <c r="AM384" s="862"/>
      <c r="AN384" s="862"/>
      <c r="AO384" s="863"/>
      <c r="AP384" s="864"/>
      <c r="AQ384" s="864"/>
      <c r="AR384" s="864"/>
      <c r="AS384" s="864"/>
      <c r="AT384" s="864"/>
      <c r="AU384" s="864"/>
      <c r="AV384" s="864"/>
      <c r="AW384" s="864"/>
      <c r="AX384" s="864"/>
      <c r="AY384">
        <f>COUNTA($C$384)</f>
        <v>0</v>
      </c>
    </row>
    <row r="385" spans="1:51" ht="30" hidden="1" customHeight="1" x14ac:dyDescent="0.15">
      <c r="A385" s="849">
        <v>27</v>
      </c>
      <c r="B385" s="849">
        <v>1</v>
      </c>
      <c r="C385" s="850"/>
      <c r="D385" s="850"/>
      <c r="E385" s="850"/>
      <c r="F385" s="850"/>
      <c r="G385" s="850"/>
      <c r="H385" s="850"/>
      <c r="I385" s="850"/>
      <c r="J385" s="851"/>
      <c r="K385" s="852"/>
      <c r="L385" s="852"/>
      <c r="M385" s="852"/>
      <c r="N385" s="852"/>
      <c r="O385" s="852"/>
      <c r="P385" s="853"/>
      <c r="Q385" s="853"/>
      <c r="R385" s="853"/>
      <c r="S385" s="853"/>
      <c r="T385" s="853"/>
      <c r="U385" s="853"/>
      <c r="V385" s="853"/>
      <c r="W385" s="853"/>
      <c r="X385" s="853"/>
      <c r="Y385" s="854"/>
      <c r="Z385" s="855"/>
      <c r="AA385" s="855"/>
      <c r="AB385" s="856"/>
      <c r="AC385" s="857"/>
      <c r="AD385" s="858"/>
      <c r="AE385" s="858"/>
      <c r="AF385" s="858"/>
      <c r="AG385" s="858"/>
      <c r="AH385" s="877"/>
      <c r="AI385" s="878"/>
      <c r="AJ385" s="878"/>
      <c r="AK385" s="878"/>
      <c r="AL385" s="861"/>
      <c r="AM385" s="862"/>
      <c r="AN385" s="862"/>
      <c r="AO385" s="863"/>
      <c r="AP385" s="864"/>
      <c r="AQ385" s="864"/>
      <c r="AR385" s="864"/>
      <c r="AS385" s="864"/>
      <c r="AT385" s="864"/>
      <c r="AU385" s="864"/>
      <c r="AV385" s="864"/>
      <c r="AW385" s="864"/>
      <c r="AX385" s="864"/>
      <c r="AY385">
        <f>COUNTA($C$385)</f>
        <v>0</v>
      </c>
    </row>
    <row r="386" spans="1:51" ht="30" hidden="1" customHeight="1" x14ac:dyDescent="0.15">
      <c r="A386" s="849">
        <v>28</v>
      </c>
      <c r="B386" s="849">
        <v>1</v>
      </c>
      <c r="C386" s="850"/>
      <c r="D386" s="850"/>
      <c r="E386" s="850"/>
      <c r="F386" s="850"/>
      <c r="G386" s="850"/>
      <c r="H386" s="850"/>
      <c r="I386" s="850"/>
      <c r="J386" s="851"/>
      <c r="K386" s="852"/>
      <c r="L386" s="852"/>
      <c r="M386" s="852"/>
      <c r="N386" s="852"/>
      <c r="O386" s="852"/>
      <c r="P386" s="853"/>
      <c r="Q386" s="853"/>
      <c r="R386" s="853"/>
      <c r="S386" s="853"/>
      <c r="T386" s="853"/>
      <c r="U386" s="853"/>
      <c r="V386" s="853"/>
      <c r="W386" s="853"/>
      <c r="X386" s="853"/>
      <c r="Y386" s="854"/>
      <c r="Z386" s="855"/>
      <c r="AA386" s="855"/>
      <c r="AB386" s="856"/>
      <c r="AC386" s="857"/>
      <c r="AD386" s="858"/>
      <c r="AE386" s="858"/>
      <c r="AF386" s="858"/>
      <c r="AG386" s="858"/>
      <c r="AH386" s="877"/>
      <c r="AI386" s="878"/>
      <c r="AJ386" s="878"/>
      <c r="AK386" s="878"/>
      <c r="AL386" s="861"/>
      <c r="AM386" s="862"/>
      <c r="AN386" s="862"/>
      <c r="AO386" s="863"/>
      <c r="AP386" s="864"/>
      <c r="AQ386" s="864"/>
      <c r="AR386" s="864"/>
      <c r="AS386" s="864"/>
      <c r="AT386" s="864"/>
      <c r="AU386" s="864"/>
      <c r="AV386" s="864"/>
      <c r="AW386" s="864"/>
      <c r="AX386" s="864"/>
      <c r="AY386">
        <f>COUNTA($C$386)</f>
        <v>0</v>
      </c>
    </row>
    <row r="387" spans="1:51" ht="30" hidden="1" customHeight="1" x14ac:dyDescent="0.15">
      <c r="A387" s="849">
        <v>29</v>
      </c>
      <c r="B387" s="849">
        <v>1</v>
      </c>
      <c r="C387" s="850"/>
      <c r="D387" s="850"/>
      <c r="E387" s="850"/>
      <c r="F387" s="850"/>
      <c r="G387" s="850"/>
      <c r="H387" s="850"/>
      <c r="I387" s="850"/>
      <c r="J387" s="851"/>
      <c r="K387" s="852"/>
      <c r="L387" s="852"/>
      <c r="M387" s="852"/>
      <c r="N387" s="852"/>
      <c r="O387" s="852"/>
      <c r="P387" s="853"/>
      <c r="Q387" s="853"/>
      <c r="R387" s="853"/>
      <c r="S387" s="853"/>
      <c r="T387" s="853"/>
      <c r="U387" s="853"/>
      <c r="V387" s="853"/>
      <c r="W387" s="853"/>
      <c r="X387" s="853"/>
      <c r="Y387" s="854"/>
      <c r="Z387" s="855"/>
      <c r="AA387" s="855"/>
      <c r="AB387" s="856"/>
      <c r="AC387" s="857"/>
      <c r="AD387" s="858"/>
      <c r="AE387" s="858"/>
      <c r="AF387" s="858"/>
      <c r="AG387" s="858"/>
      <c r="AH387" s="877"/>
      <c r="AI387" s="878"/>
      <c r="AJ387" s="878"/>
      <c r="AK387" s="878"/>
      <c r="AL387" s="861"/>
      <c r="AM387" s="862"/>
      <c r="AN387" s="862"/>
      <c r="AO387" s="863"/>
      <c r="AP387" s="864"/>
      <c r="AQ387" s="864"/>
      <c r="AR387" s="864"/>
      <c r="AS387" s="864"/>
      <c r="AT387" s="864"/>
      <c r="AU387" s="864"/>
      <c r="AV387" s="864"/>
      <c r="AW387" s="864"/>
      <c r="AX387" s="864"/>
      <c r="AY387">
        <f>COUNTA($C$387)</f>
        <v>0</v>
      </c>
    </row>
    <row r="388" spans="1:51" ht="30" hidden="1" customHeight="1" x14ac:dyDescent="0.15">
      <c r="A388" s="849">
        <v>30</v>
      </c>
      <c r="B388" s="849">
        <v>1</v>
      </c>
      <c r="C388" s="850"/>
      <c r="D388" s="850"/>
      <c r="E388" s="850"/>
      <c r="F388" s="850"/>
      <c r="G388" s="850"/>
      <c r="H388" s="850"/>
      <c r="I388" s="850"/>
      <c r="J388" s="851"/>
      <c r="K388" s="852"/>
      <c r="L388" s="852"/>
      <c r="M388" s="852"/>
      <c r="N388" s="852"/>
      <c r="O388" s="852"/>
      <c r="P388" s="853"/>
      <c r="Q388" s="853"/>
      <c r="R388" s="853"/>
      <c r="S388" s="853"/>
      <c r="T388" s="853"/>
      <c r="U388" s="853"/>
      <c r="V388" s="853"/>
      <c r="W388" s="853"/>
      <c r="X388" s="853"/>
      <c r="Y388" s="854"/>
      <c r="Z388" s="855"/>
      <c r="AA388" s="855"/>
      <c r="AB388" s="856"/>
      <c r="AC388" s="857"/>
      <c r="AD388" s="858"/>
      <c r="AE388" s="858"/>
      <c r="AF388" s="858"/>
      <c r="AG388" s="858"/>
      <c r="AH388" s="877"/>
      <c r="AI388" s="878"/>
      <c r="AJ388" s="878"/>
      <c r="AK388" s="878"/>
      <c r="AL388" s="861"/>
      <c r="AM388" s="862"/>
      <c r="AN388" s="862"/>
      <c r="AO388" s="863"/>
      <c r="AP388" s="864"/>
      <c r="AQ388" s="864"/>
      <c r="AR388" s="864"/>
      <c r="AS388" s="864"/>
      <c r="AT388" s="864"/>
      <c r="AU388" s="864"/>
      <c r="AV388" s="864"/>
      <c r="AW388" s="864"/>
      <c r="AX388" s="864"/>
      <c r="AY388">
        <f>COUNTA($C$388)</f>
        <v>0</v>
      </c>
    </row>
    <row r="389" spans="1:51" ht="24.75"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1</v>
      </c>
    </row>
    <row r="390" spans="1:51" ht="24.75" customHeight="1" x14ac:dyDescent="0.15">
      <c r="A390" s="46"/>
      <c r="B390" s="50" t="s">
        <v>164</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1</v>
      </c>
    </row>
    <row r="391" spans="1:51" ht="59.25" customHeight="1" x14ac:dyDescent="0.15">
      <c r="A391" s="870"/>
      <c r="B391" s="870"/>
      <c r="C391" s="870" t="s">
        <v>24</v>
      </c>
      <c r="D391" s="870"/>
      <c r="E391" s="870"/>
      <c r="F391" s="870"/>
      <c r="G391" s="870"/>
      <c r="H391" s="870"/>
      <c r="I391" s="870"/>
      <c r="J391" s="871" t="s">
        <v>193</v>
      </c>
      <c r="K391" s="568"/>
      <c r="L391" s="568"/>
      <c r="M391" s="568"/>
      <c r="N391" s="568"/>
      <c r="O391" s="568"/>
      <c r="P391" s="425" t="s">
        <v>25</v>
      </c>
      <c r="Q391" s="425"/>
      <c r="R391" s="425"/>
      <c r="S391" s="425"/>
      <c r="T391" s="425"/>
      <c r="U391" s="425"/>
      <c r="V391" s="425"/>
      <c r="W391" s="425"/>
      <c r="X391" s="425"/>
      <c r="Y391" s="872" t="s">
        <v>192</v>
      </c>
      <c r="Z391" s="873"/>
      <c r="AA391" s="873"/>
      <c r="AB391" s="873"/>
      <c r="AC391" s="871" t="s">
        <v>225</v>
      </c>
      <c r="AD391" s="871"/>
      <c r="AE391" s="871"/>
      <c r="AF391" s="871"/>
      <c r="AG391" s="871"/>
      <c r="AH391" s="872" t="s">
        <v>243</v>
      </c>
      <c r="AI391" s="870"/>
      <c r="AJ391" s="870"/>
      <c r="AK391" s="870"/>
      <c r="AL391" s="870" t="s">
        <v>19</v>
      </c>
      <c r="AM391" s="870"/>
      <c r="AN391" s="870"/>
      <c r="AO391" s="874"/>
      <c r="AP391" s="848" t="s">
        <v>194</v>
      </c>
      <c r="AQ391" s="848"/>
      <c r="AR391" s="848"/>
      <c r="AS391" s="848"/>
      <c r="AT391" s="848"/>
      <c r="AU391" s="848"/>
      <c r="AV391" s="848"/>
      <c r="AW391" s="848"/>
      <c r="AX391" s="848"/>
      <c r="AY391">
        <f>$AY$389</f>
        <v>1</v>
      </c>
    </row>
    <row r="392" spans="1:51" ht="30" customHeight="1" x14ac:dyDescent="0.15">
      <c r="A392" s="849">
        <v>1</v>
      </c>
      <c r="B392" s="849">
        <v>1</v>
      </c>
      <c r="C392" s="850" t="s">
        <v>694</v>
      </c>
      <c r="D392" s="850"/>
      <c r="E392" s="850"/>
      <c r="F392" s="850"/>
      <c r="G392" s="850"/>
      <c r="H392" s="850"/>
      <c r="I392" s="850"/>
      <c r="J392" s="851">
        <v>6010401015821</v>
      </c>
      <c r="K392" s="852"/>
      <c r="L392" s="852"/>
      <c r="M392" s="852"/>
      <c r="N392" s="852"/>
      <c r="O392" s="852"/>
      <c r="P392" s="853" t="s">
        <v>695</v>
      </c>
      <c r="Q392" s="853"/>
      <c r="R392" s="853"/>
      <c r="S392" s="853"/>
      <c r="T392" s="853"/>
      <c r="U392" s="853"/>
      <c r="V392" s="853"/>
      <c r="W392" s="853"/>
      <c r="X392" s="853"/>
      <c r="Y392" s="854">
        <v>374</v>
      </c>
      <c r="Z392" s="855"/>
      <c r="AA392" s="855"/>
      <c r="AB392" s="856"/>
      <c r="AC392" s="857" t="s">
        <v>696</v>
      </c>
      <c r="AD392" s="858"/>
      <c r="AE392" s="858"/>
      <c r="AF392" s="858"/>
      <c r="AG392" s="858"/>
      <c r="AH392" s="859" t="s">
        <v>279</v>
      </c>
      <c r="AI392" s="860"/>
      <c r="AJ392" s="860"/>
      <c r="AK392" s="860"/>
      <c r="AL392" s="861" t="s">
        <v>279</v>
      </c>
      <c r="AM392" s="862"/>
      <c r="AN392" s="862"/>
      <c r="AO392" s="863"/>
      <c r="AP392" s="864" t="s">
        <v>279</v>
      </c>
      <c r="AQ392" s="864"/>
      <c r="AR392" s="864"/>
      <c r="AS392" s="864"/>
      <c r="AT392" s="864"/>
      <c r="AU392" s="864"/>
      <c r="AV392" s="864"/>
      <c r="AW392" s="864"/>
      <c r="AX392" s="864"/>
      <c r="AY392">
        <f>$AY$389</f>
        <v>1</v>
      </c>
    </row>
    <row r="393" spans="1:51" ht="30" customHeight="1" x14ac:dyDescent="0.15">
      <c r="A393" s="849">
        <v>2</v>
      </c>
      <c r="B393" s="849">
        <v>1</v>
      </c>
      <c r="C393" s="875" t="s">
        <v>697</v>
      </c>
      <c r="D393" s="850"/>
      <c r="E393" s="850"/>
      <c r="F393" s="850"/>
      <c r="G393" s="850"/>
      <c r="H393" s="850"/>
      <c r="I393" s="850"/>
      <c r="J393" s="851">
        <v>2011101014084</v>
      </c>
      <c r="K393" s="852"/>
      <c r="L393" s="852"/>
      <c r="M393" s="852"/>
      <c r="N393" s="852"/>
      <c r="O393" s="852"/>
      <c r="P393" s="853" t="s">
        <v>698</v>
      </c>
      <c r="Q393" s="853"/>
      <c r="R393" s="853"/>
      <c r="S393" s="853"/>
      <c r="T393" s="853"/>
      <c r="U393" s="853"/>
      <c r="V393" s="853"/>
      <c r="W393" s="853"/>
      <c r="X393" s="853"/>
      <c r="Y393" s="854">
        <v>9</v>
      </c>
      <c r="Z393" s="855"/>
      <c r="AA393" s="855"/>
      <c r="AB393" s="856"/>
      <c r="AC393" s="857" t="s">
        <v>252</v>
      </c>
      <c r="AD393" s="858"/>
      <c r="AE393" s="858"/>
      <c r="AF393" s="858"/>
      <c r="AG393" s="858"/>
      <c r="AH393" s="859" t="s">
        <v>279</v>
      </c>
      <c r="AI393" s="860"/>
      <c r="AJ393" s="860"/>
      <c r="AK393" s="860"/>
      <c r="AL393" s="861" t="s">
        <v>279</v>
      </c>
      <c r="AM393" s="862"/>
      <c r="AN393" s="862"/>
      <c r="AO393" s="863"/>
      <c r="AP393" s="864" t="s">
        <v>279</v>
      </c>
      <c r="AQ393" s="864"/>
      <c r="AR393" s="864"/>
      <c r="AS393" s="864"/>
      <c r="AT393" s="864"/>
      <c r="AU393" s="864"/>
      <c r="AV393" s="864"/>
      <c r="AW393" s="864"/>
      <c r="AX393" s="864"/>
      <c r="AY393">
        <f>COUNTA($C$393)</f>
        <v>1</v>
      </c>
    </row>
    <row r="394" spans="1:51" ht="55.9" customHeight="1" x14ac:dyDescent="0.15">
      <c r="A394" s="849">
        <v>3</v>
      </c>
      <c r="B394" s="849">
        <v>1</v>
      </c>
      <c r="C394" s="875" t="s">
        <v>697</v>
      </c>
      <c r="D394" s="850"/>
      <c r="E394" s="850"/>
      <c r="F394" s="850"/>
      <c r="G394" s="850"/>
      <c r="H394" s="850"/>
      <c r="I394" s="850"/>
      <c r="J394" s="851">
        <v>2011101014084</v>
      </c>
      <c r="K394" s="852"/>
      <c r="L394" s="852"/>
      <c r="M394" s="852"/>
      <c r="N394" s="852"/>
      <c r="O394" s="852"/>
      <c r="P394" s="876" t="s">
        <v>699</v>
      </c>
      <c r="Q394" s="853"/>
      <c r="R394" s="853"/>
      <c r="S394" s="853"/>
      <c r="T394" s="853"/>
      <c r="U394" s="853"/>
      <c r="V394" s="853"/>
      <c r="W394" s="853"/>
      <c r="X394" s="853"/>
      <c r="Y394" s="854">
        <v>3</v>
      </c>
      <c r="Z394" s="855"/>
      <c r="AA394" s="855"/>
      <c r="AB394" s="856"/>
      <c r="AC394" s="857" t="s">
        <v>252</v>
      </c>
      <c r="AD394" s="858"/>
      <c r="AE394" s="858"/>
      <c r="AF394" s="858"/>
      <c r="AG394" s="858"/>
      <c r="AH394" s="877" t="s">
        <v>279</v>
      </c>
      <c r="AI394" s="878"/>
      <c r="AJ394" s="878"/>
      <c r="AK394" s="878"/>
      <c r="AL394" s="861" t="s">
        <v>279</v>
      </c>
      <c r="AM394" s="862"/>
      <c r="AN394" s="862"/>
      <c r="AO394" s="863"/>
      <c r="AP394" s="864" t="s">
        <v>279</v>
      </c>
      <c r="AQ394" s="864"/>
      <c r="AR394" s="864"/>
      <c r="AS394" s="864"/>
      <c r="AT394" s="864"/>
      <c r="AU394" s="864"/>
      <c r="AV394" s="864"/>
      <c r="AW394" s="864"/>
      <c r="AX394" s="864"/>
      <c r="AY394">
        <f>COUNTA($C$394)</f>
        <v>1</v>
      </c>
    </row>
    <row r="395" spans="1:51" ht="30" customHeight="1" x14ac:dyDescent="0.15">
      <c r="A395" s="849">
        <v>4</v>
      </c>
      <c r="B395" s="849">
        <v>1</v>
      </c>
      <c r="C395" s="875" t="s">
        <v>697</v>
      </c>
      <c r="D395" s="850"/>
      <c r="E395" s="850"/>
      <c r="F395" s="850"/>
      <c r="G395" s="850"/>
      <c r="H395" s="850"/>
      <c r="I395" s="850"/>
      <c r="J395" s="851">
        <v>2011101014084</v>
      </c>
      <c r="K395" s="852"/>
      <c r="L395" s="852"/>
      <c r="M395" s="852"/>
      <c r="N395" s="852"/>
      <c r="O395" s="852"/>
      <c r="P395" s="876" t="s">
        <v>700</v>
      </c>
      <c r="Q395" s="853"/>
      <c r="R395" s="853"/>
      <c r="S395" s="853"/>
      <c r="T395" s="853"/>
      <c r="U395" s="853"/>
      <c r="V395" s="853"/>
      <c r="W395" s="853"/>
      <c r="X395" s="853"/>
      <c r="Y395" s="854">
        <v>5</v>
      </c>
      <c r="Z395" s="855"/>
      <c r="AA395" s="855"/>
      <c r="AB395" s="856"/>
      <c r="AC395" s="857" t="s">
        <v>253</v>
      </c>
      <c r="AD395" s="858"/>
      <c r="AE395" s="858"/>
      <c r="AF395" s="858"/>
      <c r="AG395" s="858"/>
      <c r="AH395" s="877" t="s">
        <v>279</v>
      </c>
      <c r="AI395" s="878"/>
      <c r="AJ395" s="878"/>
      <c r="AK395" s="878"/>
      <c r="AL395" s="861" t="s">
        <v>279</v>
      </c>
      <c r="AM395" s="862"/>
      <c r="AN395" s="862"/>
      <c r="AO395" s="863"/>
      <c r="AP395" s="864" t="s">
        <v>279</v>
      </c>
      <c r="AQ395" s="864"/>
      <c r="AR395" s="864"/>
      <c r="AS395" s="864"/>
      <c r="AT395" s="864"/>
      <c r="AU395" s="864"/>
      <c r="AV395" s="864"/>
      <c r="AW395" s="864"/>
      <c r="AX395" s="864"/>
      <c r="AY395">
        <f>COUNTA($C$395)</f>
        <v>1</v>
      </c>
    </row>
    <row r="396" spans="1:51" ht="30" customHeight="1" x14ac:dyDescent="0.15">
      <c r="A396" s="849">
        <v>5</v>
      </c>
      <c r="B396" s="849">
        <v>1</v>
      </c>
      <c r="C396" s="850" t="s">
        <v>701</v>
      </c>
      <c r="D396" s="850"/>
      <c r="E396" s="850"/>
      <c r="F396" s="850"/>
      <c r="G396" s="850"/>
      <c r="H396" s="850"/>
      <c r="I396" s="850"/>
      <c r="J396" s="851">
        <v>9010401162149</v>
      </c>
      <c r="K396" s="852"/>
      <c r="L396" s="852"/>
      <c r="M396" s="852"/>
      <c r="N396" s="852"/>
      <c r="O396" s="852"/>
      <c r="P396" s="853" t="s">
        <v>702</v>
      </c>
      <c r="Q396" s="853"/>
      <c r="R396" s="853"/>
      <c r="S396" s="853"/>
      <c r="T396" s="853"/>
      <c r="U396" s="853"/>
      <c r="V396" s="853"/>
      <c r="W396" s="853"/>
      <c r="X396" s="853"/>
      <c r="Y396" s="854">
        <v>15</v>
      </c>
      <c r="Z396" s="855"/>
      <c r="AA396" s="855"/>
      <c r="AB396" s="856"/>
      <c r="AC396" s="857" t="s">
        <v>252</v>
      </c>
      <c r="AD396" s="858"/>
      <c r="AE396" s="858"/>
      <c r="AF396" s="858"/>
      <c r="AG396" s="858"/>
      <c r="AH396" s="877" t="s">
        <v>279</v>
      </c>
      <c r="AI396" s="878"/>
      <c r="AJ396" s="878"/>
      <c r="AK396" s="878"/>
      <c r="AL396" s="861" t="s">
        <v>279</v>
      </c>
      <c r="AM396" s="862"/>
      <c r="AN396" s="862"/>
      <c r="AO396" s="863"/>
      <c r="AP396" s="864" t="s">
        <v>279</v>
      </c>
      <c r="AQ396" s="864"/>
      <c r="AR396" s="864"/>
      <c r="AS396" s="864"/>
      <c r="AT396" s="864"/>
      <c r="AU396" s="864"/>
      <c r="AV396" s="864"/>
      <c r="AW396" s="864"/>
      <c r="AX396" s="864"/>
      <c r="AY396">
        <f>COUNTA($C$396)</f>
        <v>1</v>
      </c>
    </row>
    <row r="397" spans="1:51" ht="30" customHeight="1" x14ac:dyDescent="0.15">
      <c r="A397" s="849">
        <v>6</v>
      </c>
      <c r="B397" s="849">
        <v>1</v>
      </c>
      <c r="C397" s="850" t="s">
        <v>703</v>
      </c>
      <c r="D397" s="850"/>
      <c r="E397" s="850"/>
      <c r="F397" s="850"/>
      <c r="G397" s="850"/>
      <c r="H397" s="850"/>
      <c r="I397" s="850"/>
      <c r="J397" s="851">
        <v>1013101001154</v>
      </c>
      <c r="K397" s="852"/>
      <c r="L397" s="852"/>
      <c r="M397" s="852"/>
      <c r="N397" s="852"/>
      <c r="O397" s="852"/>
      <c r="P397" s="853" t="s">
        <v>704</v>
      </c>
      <c r="Q397" s="853"/>
      <c r="R397" s="853"/>
      <c r="S397" s="853"/>
      <c r="T397" s="853"/>
      <c r="U397" s="853"/>
      <c r="V397" s="853"/>
      <c r="W397" s="853"/>
      <c r="X397" s="853"/>
      <c r="Y397" s="854">
        <v>1</v>
      </c>
      <c r="Z397" s="855"/>
      <c r="AA397" s="855"/>
      <c r="AB397" s="856"/>
      <c r="AC397" s="857" t="s">
        <v>252</v>
      </c>
      <c r="AD397" s="858"/>
      <c r="AE397" s="858"/>
      <c r="AF397" s="858"/>
      <c r="AG397" s="858"/>
      <c r="AH397" s="877" t="s">
        <v>279</v>
      </c>
      <c r="AI397" s="878"/>
      <c r="AJ397" s="878"/>
      <c r="AK397" s="878"/>
      <c r="AL397" s="861" t="s">
        <v>279</v>
      </c>
      <c r="AM397" s="862"/>
      <c r="AN397" s="862"/>
      <c r="AO397" s="863"/>
      <c r="AP397" s="864" t="s">
        <v>279</v>
      </c>
      <c r="AQ397" s="864"/>
      <c r="AR397" s="864"/>
      <c r="AS397" s="864"/>
      <c r="AT397" s="864"/>
      <c r="AU397" s="864"/>
      <c r="AV397" s="864"/>
      <c r="AW397" s="864"/>
      <c r="AX397" s="864"/>
      <c r="AY397">
        <f>COUNTA($C$397)</f>
        <v>1</v>
      </c>
    </row>
    <row r="398" spans="1:51" ht="30" customHeight="1" x14ac:dyDescent="0.15">
      <c r="A398" s="849">
        <v>7</v>
      </c>
      <c r="B398" s="849">
        <v>1</v>
      </c>
      <c r="C398" s="850" t="s">
        <v>703</v>
      </c>
      <c r="D398" s="850"/>
      <c r="E398" s="850"/>
      <c r="F398" s="850"/>
      <c r="G398" s="850"/>
      <c r="H398" s="850"/>
      <c r="I398" s="850"/>
      <c r="J398" s="851">
        <v>1013101001154</v>
      </c>
      <c r="K398" s="852"/>
      <c r="L398" s="852"/>
      <c r="M398" s="852"/>
      <c r="N398" s="852"/>
      <c r="O398" s="852"/>
      <c r="P398" s="853" t="s">
        <v>705</v>
      </c>
      <c r="Q398" s="853"/>
      <c r="R398" s="853"/>
      <c r="S398" s="853"/>
      <c r="T398" s="853"/>
      <c r="U398" s="853"/>
      <c r="V398" s="853"/>
      <c r="W398" s="853"/>
      <c r="X398" s="853"/>
      <c r="Y398" s="854">
        <v>8</v>
      </c>
      <c r="Z398" s="855"/>
      <c r="AA398" s="855"/>
      <c r="AB398" s="856"/>
      <c r="AC398" s="857" t="s">
        <v>253</v>
      </c>
      <c r="AD398" s="858"/>
      <c r="AE398" s="858"/>
      <c r="AF398" s="858"/>
      <c r="AG398" s="858"/>
      <c r="AH398" s="877" t="s">
        <v>279</v>
      </c>
      <c r="AI398" s="878"/>
      <c r="AJ398" s="878"/>
      <c r="AK398" s="878"/>
      <c r="AL398" s="861" t="s">
        <v>279</v>
      </c>
      <c r="AM398" s="862"/>
      <c r="AN398" s="862"/>
      <c r="AO398" s="863"/>
      <c r="AP398" s="864" t="s">
        <v>279</v>
      </c>
      <c r="AQ398" s="864"/>
      <c r="AR398" s="864"/>
      <c r="AS398" s="864"/>
      <c r="AT398" s="864"/>
      <c r="AU398" s="864"/>
      <c r="AV398" s="864"/>
      <c r="AW398" s="864"/>
      <c r="AX398" s="864"/>
      <c r="AY398">
        <f>COUNTA($C$398)</f>
        <v>1</v>
      </c>
    </row>
    <row r="399" spans="1:51" ht="47.45" customHeight="1" x14ac:dyDescent="0.15">
      <c r="A399" s="849">
        <v>8</v>
      </c>
      <c r="B399" s="849">
        <v>1</v>
      </c>
      <c r="C399" s="850" t="s">
        <v>706</v>
      </c>
      <c r="D399" s="850"/>
      <c r="E399" s="850"/>
      <c r="F399" s="850"/>
      <c r="G399" s="850"/>
      <c r="H399" s="850"/>
      <c r="I399" s="850"/>
      <c r="J399" s="851">
        <v>5120001111325</v>
      </c>
      <c r="K399" s="852"/>
      <c r="L399" s="852"/>
      <c r="M399" s="852"/>
      <c r="N399" s="852"/>
      <c r="O399" s="852"/>
      <c r="P399" s="853" t="s">
        <v>707</v>
      </c>
      <c r="Q399" s="853"/>
      <c r="R399" s="853"/>
      <c r="S399" s="853"/>
      <c r="T399" s="853"/>
      <c r="U399" s="853"/>
      <c r="V399" s="853"/>
      <c r="W399" s="853"/>
      <c r="X399" s="853"/>
      <c r="Y399" s="854">
        <v>3</v>
      </c>
      <c r="Z399" s="855"/>
      <c r="AA399" s="855"/>
      <c r="AB399" s="856"/>
      <c r="AC399" s="857" t="s">
        <v>252</v>
      </c>
      <c r="AD399" s="858"/>
      <c r="AE399" s="858"/>
      <c r="AF399" s="858"/>
      <c r="AG399" s="858"/>
      <c r="AH399" s="877" t="s">
        <v>279</v>
      </c>
      <c r="AI399" s="878"/>
      <c r="AJ399" s="878"/>
      <c r="AK399" s="878"/>
      <c r="AL399" s="861" t="s">
        <v>279</v>
      </c>
      <c r="AM399" s="862"/>
      <c r="AN399" s="862"/>
      <c r="AO399" s="863"/>
      <c r="AP399" s="864" t="s">
        <v>279</v>
      </c>
      <c r="AQ399" s="864"/>
      <c r="AR399" s="864"/>
      <c r="AS399" s="864"/>
      <c r="AT399" s="864"/>
      <c r="AU399" s="864"/>
      <c r="AV399" s="864"/>
      <c r="AW399" s="864"/>
      <c r="AX399" s="864"/>
      <c r="AY399">
        <f>COUNTA($C$399)</f>
        <v>1</v>
      </c>
    </row>
    <row r="400" spans="1:51" ht="30" customHeight="1" x14ac:dyDescent="0.15">
      <c r="A400" s="849">
        <v>9</v>
      </c>
      <c r="B400" s="849">
        <v>1</v>
      </c>
      <c r="C400" s="850" t="s">
        <v>706</v>
      </c>
      <c r="D400" s="850"/>
      <c r="E400" s="850"/>
      <c r="F400" s="850"/>
      <c r="G400" s="850"/>
      <c r="H400" s="850"/>
      <c r="I400" s="850"/>
      <c r="J400" s="851">
        <v>5120001111325</v>
      </c>
      <c r="K400" s="852"/>
      <c r="L400" s="852"/>
      <c r="M400" s="852"/>
      <c r="N400" s="852"/>
      <c r="O400" s="852"/>
      <c r="P400" s="853" t="s">
        <v>708</v>
      </c>
      <c r="Q400" s="853"/>
      <c r="R400" s="853"/>
      <c r="S400" s="853"/>
      <c r="T400" s="853"/>
      <c r="U400" s="853"/>
      <c r="V400" s="853"/>
      <c r="W400" s="853"/>
      <c r="X400" s="853"/>
      <c r="Y400" s="854">
        <v>3</v>
      </c>
      <c r="Z400" s="855"/>
      <c r="AA400" s="855"/>
      <c r="AB400" s="856"/>
      <c r="AC400" s="857" t="s">
        <v>252</v>
      </c>
      <c r="AD400" s="858"/>
      <c r="AE400" s="858"/>
      <c r="AF400" s="858"/>
      <c r="AG400" s="858"/>
      <c r="AH400" s="877" t="s">
        <v>279</v>
      </c>
      <c r="AI400" s="878"/>
      <c r="AJ400" s="878"/>
      <c r="AK400" s="878"/>
      <c r="AL400" s="861" t="s">
        <v>279</v>
      </c>
      <c r="AM400" s="862"/>
      <c r="AN400" s="862"/>
      <c r="AO400" s="863"/>
      <c r="AP400" s="864" t="s">
        <v>279</v>
      </c>
      <c r="AQ400" s="864"/>
      <c r="AR400" s="864"/>
      <c r="AS400" s="864"/>
      <c r="AT400" s="864"/>
      <c r="AU400" s="864"/>
      <c r="AV400" s="864"/>
      <c r="AW400" s="864"/>
      <c r="AX400" s="864"/>
      <c r="AY400">
        <f>COUNTA($C$400)</f>
        <v>1</v>
      </c>
    </row>
    <row r="401" spans="1:51" ht="30" customHeight="1" x14ac:dyDescent="0.15">
      <c r="A401" s="849">
        <v>10</v>
      </c>
      <c r="B401" s="849">
        <v>1</v>
      </c>
      <c r="C401" s="850" t="s">
        <v>706</v>
      </c>
      <c r="D401" s="850"/>
      <c r="E401" s="850"/>
      <c r="F401" s="850"/>
      <c r="G401" s="850"/>
      <c r="H401" s="850"/>
      <c r="I401" s="850"/>
      <c r="J401" s="851">
        <v>5120001111325</v>
      </c>
      <c r="K401" s="852"/>
      <c r="L401" s="852"/>
      <c r="M401" s="852"/>
      <c r="N401" s="852"/>
      <c r="O401" s="852"/>
      <c r="P401" s="853" t="s">
        <v>709</v>
      </c>
      <c r="Q401" s="853"/>
      <c r="R401" s="853"/>
      <c r="S401" s="853"/>
      <c r="T401" s="853"/>
      <c r="U401" s="853"/>
      <c r="V401" s="853"/>
      <c r="W401" s="853"/>
      <c r="X401" s="853"/>
      <c r="Y401" s="854">
        <v>1</v>
      </c>
      <c r="Z401" s="855"/>
      <c r="AA401" s="855"/>
      <c r="AB401" s="856"/>
      <c r="AC401" s="857" t="s">
        <v>253</v>
      </c>
      <c r="AD401" s="858"/>
      <c r="AE401" s="858"/>
      <c r="AF401" s="858"/>
      <c r="AG401" s="858"/>
      <c r="AH401" s="877" t="s">
        <v>279</v>
      </c>
      <c r="AI401" s="878"/>
      <c r="AJ401" s="878"/>
      <c r="AK401" s="878"/>
      <c r="AL401" s="861" t="s">
        <v>279</v>
      </c>
      <c r="AM401" s="862"/>
      <c r="AN401" s="862"/>
      <c r="AO401" s="863"/>
      <c r="AP401" s="864" t="s">
        <v>279</v>
      </c>
      <c r="AQ401" s="864"/>
      <c r="AR401" s="864"/>
      <c r="AS401" s="864"/>
      <c r="AT401" s="864"/>
      <c r="AU401" s="864"/>
      <c r="AV401" s="864"/>
      <c r="AW401" s="864"/>
      <c r="AX401" s="864"/>
      <c r="AY401">
        <f>COUNTA($C$401)</f>
        <v>1</v>
      </c>
    </row>
    <row r="402" spans="1:51" ht="30" customHeight="1" x14ac:dyDescent="0.15">
      <c r="A402" s="849">
        <v>11</v>
      </c>
      <c r="B402" s="849">
        <v>1</v>
      </c>
      <c r="C402" s="850" t="s">
        <v>710</v>
      </c>
      <c r="D402" s="850"/>
      <c r="E402" s="850"/>
      <c r="F402" s="850"/>
      <c r="G402" s="850"/>
      <c r="H402" s="850"/>
      <c r="I402" s="850"/>
      <c r="J402" s="851">
        <v>9010601014612</v>
      </c>
      <c r="K402" s="852"/>
      <c r="L402" s="852"/>
      <c r="M402" s="852"/>
      <c r="N402" s="852"/>
      <c r="O402" s="852"/>
      <c r="P402" s="853" t="s">
        <v>711</v>
      </c>
      <c r="Q402" s="853"/>
      <c r="R402" s="853"/>
      <c r="S402" s="853"/>
      <c r="T402" s="853"/>
      <c r="U402" s="853"/>
      <c r="V402" s="853"/>
      <c r="W402" s="853"/>
      <c r="X402" s="853"/>
      <c r="Y402" s="854">
        <v>7</v>
      </c>
      <c r="Z402" s="855"/>
      <c r="AA402" s="855"/>
      <c r="AB402" s="856"/>
      <c r="AC402" s="857" t="s">
        <v>253</v>
      </c>
      <c r="AD402" s="858"/>
      <c r="AE402" s="858"/>
      <c r="AF402" s="858"/>
      <c r="AG402" s="858"/>
      <c r="AH402" s="877" t="s">
        <v>279</v>
      </c>
      <c r="AI402" s="878"/>
      <c r="AJ402" s="878"/>
      <c r="AK402" s="878"/>
      <c r="AL402" s="861" t="s">
        <v>279</v>
      </c>
      <c r="AM402" s="862"/>
      <c r="AN402" s="862"/>
      <c r="AO402" s="863"/>
      <c r="AP402" s="864" t="s">
        <v>279</v>
      </c>
      <c r="AQ402" s="864"/>
      <c r="AR402" s="864"/>
      <c r="AS402" s="864"/>
      <c r="AT402" s="864"/>
      <c r="AU402" s="864"/>
      <c r="AV402" s="864"/>
      <c r="AW402" s="864"/>
      <c r="AX402" s="864"/>
      <c r="AY402">
        <f>COUNTA($C$402)</f>
        <v>1</v>
      </c>
    </row>
    <row r="403" spans="1:51" ht="43.15" customHeight="1" x14ac:dyDescent="0.15">
      <c r="A403" s="849">
        <v>12</v>
      </c>
      <c r="B403" s="849">
        <v>1</v>
      </c>
      <c r="C403" s="850" t="s">
        <v>665</v>
      </c>
      <c r="D403" s="850"/>
      <c r="E403" s="850"/>
      <c r="F403" s="850"/>
      <c r="G403" s="850"/>
      <c r="H403" s="850"/>
      <c r="I403" s="850"/>
      <c r="J403" s="851">
        <v>8050001016181</v>
      </c>
      <c r="K403" s="852"/>
      <c r="L403" s="852"/>
      <c r="M403" s="852"/>
      <c r="N403" s="852"/>
      <c r="O403" s="852"/>
      <c r="P403" s="853" t="s">
        <v>712</v>
      </c>
      <c r="Q403" s="853"/>
      <c r="R403" s="853"/>
      <c r="S403" s="853"/>
      <c r="T403" s="853"/>
      <c r="U403" s="853"/>
      <c r="V403" s="853"/>
      <c r="W403" s="853"/>
      <c r="X403" s="853"/>
      <c r="Y403" s="854">
        <v>7</v>
      </c>
      <c r="Z403" s="855"/>
      <c r="AA403" s="855"/>
      <c r="AB403" s="856"/>
      <c r="AC403" s="857" t="s">
        <v>253</v>
      </c>
      <c r="AD403" s="858"/>
      <c r="AE403" s="858"/>
      <c r="AF403" s="858"/>
      <c r="AG403" s="858"/>
      <c r="AH403" s="877" t="s">
        <v>279</v>
      </c>
      <c r="AI403" s="878"/>
      <c r="AJ403" s="878"/>
      <c r="AK403" s="878"/>
      <c r="AL403" s="861" t="s">
        <v>279</v>
      </c>
      <c r="AM403" s="862"/>
      <c r="AN403" s="862"/>
      <c r="AO403" s="863"/>
      <c r="AP403" s="864" t="s">
        <v>279</v>
      </c>
      <c r="AQ403" s="864"/>
      <c r="AR403" s="864"/>
      <c r="AS403" s="864"/>
      <c r="AT403" s="864"/>
      <c r="AU403" s="864"/>
      <c r="AV403" s="864"/>
      <c r="AW403" s="864"/>
      <c r="AX403" s="864"/>
      <c r="AY403">
        <f>COUNTA($C$403)</f>
        <v>1</v>
      </c>
    </row>
    <row r="404" spans="1:51" ht="30" customHeight="1" x14ac:dyDescent="0.15">
      <c r="A404" s="849">
        <v>13</v>
      </c>
      <c r="B404" s="849">
        <v>1</v>
      </c>
      <c r="C404" s="850" t="s">
        <v>713</v>
      </c>
      <c r="D404" s="850"/>
      <c r="E404" s="850"/>
      <c r="F404" s="850"/>
      <c r="G404" s="850"/>
      <c r="H404" s="850"/>
      <c r="I404" s="850"/>
      <c r="J404" s="851">
        <v>4010601030250</v>
      </c>
      <c r="K404" s="852"/>
      <c r="L404" s="852"/>
      <c r="M404" s="852"/>
      <c r="N404" s="852"/>
      <c r="O404" s="852"/>
      <c r="P404" s="853" t="s">
        <v>714</v>
      </c>
      <c r="Q404" s="853"/>
      <c r="R404" s="853"/>
      <c r="S404" s="853"/>
      <c r="T404" s="853"/>
      <c r="U404" s="853"/>
      <c r="V404" s="853"/>
      <c r="W404" s="853"/>
      <c r="X404" s="853"/>
      <c r="Y404" s="854">
        <v>4</v>
      </c>
      <c r="Z404" s="855"/>
      <c r="AA404" s="855"/>
      <c r="AB404" s="856"/>
      <c r="AC404" s="857" t="s">
        <v>252</v>
      </c>
      <c r="AD404" s="858"/>
      <c r="AE404" s="858"/>
      <c r="AF404" s="858"/>
      <c r="AG404" s="858"/>
      <c r="AH404" s="877" t="s">
        <v>279</v>
      </c>
      <c r="AI404" s="878"/>
      <c r="AJ404" s="878"/>
      <c r="AK404" s="878"/>
      <c r="AL404" s="861" t="s">
        <v>279</v>
      </c>
      <c r="AM404" s="862"/>
      <c r="AN404" s="862"/>
      <c r="AO404" s="863"/>
      <c r="AP404" s="864" t="s">
        <v>279</v>
      </c>
      <c r="AQ404" s="864"/>
      <c r="AR404" s="864"/>
      <c r="AS404" s="864"/>
      <c r="AT404" s="864"/>
      <c r="AU404" s="864"/>
      <c r="AV404" s="864"/>
      <c r="AW404" s="864"/>
      <c r="AX404" s="864"/>
      <c r="AY404">
        <f>COUNTA($C$404)</f>
        <v>1</v>
      </c>
    </row>
    <row r="405" spans="1:51" ht="30" customHeight="1" x14ac:dyDescent="0.15">
      <c r="A405" s="849">
        <v>14</v>
      </c>
      <c r="B405" s="849">
        <v>1</v>
      </c>
      <c r="C405" s="850" t="s">
        <v>713</v>
      </c>
      <c r="D405" s="850"/>
      <c r="E405" s="850"/>
      <c r="F405" s="850"/>
      <c r="G405" s="850"/>
      <c r="H405" s="850"/>
      <c r="I405" s="850"/>
      <c r="J405" s="851">
        <v>4010601030250</v>
      </c>
      <c r="K405" s="852"/>
      <c r="L405" s="852"/>
      <c r="M405" s="852"/>
      <c r="N405" s="852"/>
      <c r="O405" s="852"/>
      <c r="P405" s="853" t="s">
        <v>715</v>
      </c>
      <c r="Q405" s="853"/>
      <c r="R405" s="853"/>
      <c r="S405" s="853"/>
      <c r="T405" s="853"/>
      <c r="U405" s="853"/>
      <c r="V405" s="853"/>
      <c r="W405" s="853"/>
      <c r="X405" s="853"/>
      <c r="Y405" s="854">
        <v>2</v>
      </c>
      <c r="Z405" s="855"/>
      <c r="AA405" s="855"/>
      <c r="AB405" s="856"/>
      <c r="AC405" s="857" t="s">
        <v>252</v>
      </c>
      <c r="AD405" s="858"/>
      <c r="AE405" s="858"/>
      <c r="AF405" s="858"/>
      <c r="AG405" s="858"/>
      <c r="AH405" s="877" t="s">
        <v>279</v>
      </c>
      <c r="AI405" s="878"/>
      <c r="AJ405" s="878"/>
      <c r="AK405" s="878"/>
      <c r="AL405" s="861" t="s">
        <v>279</v>
      </c>
      <c r="AM405" s="862"/>
      <c r="AN405" s="862"/>
      <c r="AO405" s="863"/>
      <c r="AP405" s="864" t="s">
        <v>279</v>
      </c>
      <c r="AQ405" s="864"/>
      <c r="AR405" s="864"/>
      <c r="AS405" s="864"/>
      <c r="AT405" s="864"/>
      <c r="AU405" s="864"/>
      <c r="AV405" s="864"/>
      <c r="AW405" s="864"/>
      <c r="AX405" s="864"/>
      <c r="AY405">
        <f>COUNTA($C$405)</f>
        <v>1</v>
      </c>
    </row>
    <row r="406" spans="1:51" ht="30" customHeight="1" x14ac:dyDescent="0.15">
      <c r="A406" s="849">
        <v>15</v>
      </c>
      <c r="B406" s="849">
        <v>1</v>
      </c>
      <c r="C406" s="850" t="s">
        <v>713</v>
      </c>
      <c r="D406" s="850"/>
      <c r="E406" s="850"/>
      <c r="F406" s="850"/>
      <c r="G406" s="850"/>
      <c r="H406" s="850"/>
      <c r="I406" s="850"/>
      <c r="J406" s="851">
        <v>4010601030250</v>
      </c>
      <c r="K406" s="852"/>
      <c r="L406" s="852"/>
      <c r="M406" s="852"/>
      <c r="N406" s="852"/>
      <c r="O406" s="852"/>
      <c r="P406" s="853" t="s">
        <v>716</v>
      </c>
      <c r="Q406" s="853"/>
      <c r="R406" s="853"/>
      <c r="S406" s="853"/>
      <c r="T406" s="853"/>
      <c r="U406" s="853"/>
      <c r="V406" s="853"/>
      <c r="W406" s="853"/>
      <c r="X406" s="853"/>
      <c r="Y406" s="854">
        <v>0.5</v>
      </c>
      <c r="Z406" s="855"/>
      <c r="AA406" s="855"/>
      <c r="AB406" s="856"/>
      <c r="AC406" s="857" t="s">
        <v>253</v>
      </c>
      <c r="AD406" s="858"/>
      <c r="AE406" s="858"/>
      <c r="AF406" s="858"/>
      <c r="AG406" s="858"/>
      <c r="AH406" s="877" t="s">
        <v>279</v>
      </c>
      <c r="AI406" s="878"/>
      <c r="AJ406" s="878"/>
      <c r="AK406" s="878"/>
      <c r="AL406" s="861" t="s">
        <v>279</v>
      </c>
      <c r="AM406" s="862"/>
      <c r="AN406" s="862"/>
      <c r="AO406" s="863"/>
      <c r="AP406" s="864" t="s">
        <v>279</v>
      </c>
      <c r="AQ406" s="864"/>
      <c r="AR406" s="864"/>
      <c r="AS406" s="864"/>
      <c r="AT406" s="864"/>
      <c r="AU406" s="864"/>
      <c r="AV406" s="864"/>
      <c r="AW406" s="864"/>
      <c r="AX406" s="864"/>
      <c r="AY406">
        <f>COUNTA($C$406)</f>
        <v>1</v>
      </c>
    </row>
    <row r="407" spans="1:51" ht="30" customHeight="1" x14ac:dyDescent="0.15">
      <c r="A407" s="849">
        <v>16</v>
      </c>
      <c r="B407" s="849">
        <v>1</v>
      </c>
      <c r="C407" s="850" t="s">
        <v>717</v>
      </c>
      <c r="D407" s="850"/>
      <c r="E407" s="850"/>
      <c r="F407" s="850"/>
      <c r="G407" s="850"/>
      <c r="H407" s="850"/>
      <c r="I407" s="850"/>
      <c r="J407" s="851">
        <v>7050001004757</v>
      </c>
      <c r="K407" s="852"/>
      <c r="L407" s="852"/>
      <c r="M407" s="852"/>
      <c r="N407" s="852"/>
      <c r="O407" s="852"/>
      <c r="P407" s="853" t="s">
        <v>718</v>
      </c>
      <c r="Q407" s="853"/>
      <c r="R407" s="853"/>
      <c r="S407" s="853"/>
      <c r="T407" s="853"/>
      <c r="U407" s="853"/>
      <c r="V407" s="853"/>
      <c r="W407" s="853"/>
      <c r="X407" s="853"/>
      <c r="Y407" s="854">
        <v>6</v>
      </c>
      <c r="Z407" s="855"/>
      <c r="AA407" s="855"/>
      <c r="AB407" s="856"/>
      <c r="AC407" s="857" t="s">
        <v>253</v>
      </c>
      <c r="AD407" s="858"/>
      <c r="AE407" s="858"/>
      <c r="AF407" s="858"/>
      <c r="AG407" s="858"/>
      <c r="AH407" s="877" t="s">
        <v>279</v>
      </c>
      <c r="AI407" s="878"/>
      <c r="AJ407" s="878"/>
      <c r="AK407" s="878"/>
      <c r="AL407" s="861" t="s">
        <v>279</v>
      </c>
      <c r="AM407" s="862"/>
      <c r="AN407" s="862"/>
      <c r="AO407" s="863"/>
      <c r="AP407" s="864" t="s">
        <v>279</v>
      </c>
      <c r="AQ407" s="864"/>
      <c r="AR407" s="864"/>
      <c r="AS407" s="864"/>
      <c r="AT407" s="864"/>
      <c r="AU407" s="864"/>
      <c r="AV407" s="864"/>
      <c r="AW407" s="864"/>
      <c r="AX407" s="864"/>
      <c r="AY407">
        <f>COUNTA($C$407)</f>
        <v>1</v>
      </c>
    </row>
    <row r="408" spans="1:51" s="16" customFormat="1" ht="30" customHeight="1" x14ac:dyDescent="0.15">
      <c r="A408" s="849">
        <v>17</v>
      </c>
      <c r="B408" s="849">
        <v>1</v>
      </c>
      <c r="C408" s="850" t="s">
        <v>719</v>
      </c>
      <c r="D408" s="850"/>
      <c r="E408" s="850"/>
      <c r="F408" s="850"/>
      <c r="G408" s="850"/>
      <c r="H408" s="850"/>
      <c r="I408" s="850"/>
      <c r="J408" s="851">
        <v>1010801001748</v>
      </c>
      <c r="K408" s="852"/>
      <c r="L408" s="852"/>
      <c r="M408" s="852"/>
      <c r="N408" s="852"/>
      <c r="O408" s="852"/>
      <c r="P408" s="853" t="s">
        <v>720</v>
      </c>
      <c r="Q408" s="853"/>
      <c r="R408" s="853"/>
      <c r="S408" s="853"/>
      <c r="T408" s="853"/>
      <c r="U408" s="853"/>
      <c r="V408" s="853"/>
      <c r="W408" s="853"/>
      <c r="X408" s="853"/>
      <c r="Y408" s="854">
        <v>6</v>
      </c>
      <c r="Z408" s="855"/>
      <c r="AA408" s="855"/>
      <c r="AB408" s="856"/>
      <c r="AC408" s="857" t="s">
        <v>252</v>
      </c>
      <c r="AD408" s="858"/>
      <c r="AE408" s="858"/>
      <c r="AF408" s="858"/>
      <c r="AG408" s="858"/>
      <c r="AH408" s="877" t="s">
        <v>279</v>
      </c>
      <c r="AI408" s="878"/>
      <c r="AJ408" s="878"/>
      <c r="AK408" s="878"/>
      <c r="AL408" s="861" t="s">
        <v>279</v>
      </c>
      <c r="AM408" s="862"/>
      <c r="AN408" s="862"/>
      <c r="AO408" s="863"/>
      <c r="AP408" s="864" t="s">
        <v>279</v>
      </c>
      <c r="AQ408" s="864"/>
      <c r="AR408" s="864"/>
      <c r="AS408" s="864"/>
      <c r="AT408" s="864"/>
      <c r="AU408" s="864"/>
      <c r="AV408" s="864"/>
      <c r="AW408" s="864"/>
      <c r="AX408" s="864"/>
      <c r="AY408">
        <f>COUNTA($C$408)</f>
        <v>1</v>
      </c>
    </row>
    <row r="409" spans="1:51" ht="30" hidden="1" customHeight="1" x14ac:dyDescent="0.15">
      <c r="A409" s="849">
        <v>18</v>
      </c>
      <c r="B409" s="849">
        <v>1</v>
      </c>
      <c r="C409" s="850"/>
      <c r="D409" s="850"/>
      <c r="E409" s="850"/>
      <c r="F409" s="850"/>
      <c r="G409" s="850"/>
      <c r="H409" s="850"/>
      <c r="I409" s="850"/>
      <c r="J409" s="851"/>
      <c r="K409" s="852"/>
      <c r="L409" s="852"/>
      <c r="M409" s="852"/>
      <c r="N409" s="852"/>
      <c r="O409" s="852"/>
      <c r="P409" s="853"/>
      <c r="Q409" s="853"/>
      <c r="R409" s="853"/>
      <c r="S409" s="853"/>
      <c r="T409" s="853"/>
      <c r="U409" s="853"/>
      <c r="V409" s="853"/>
      <c r="W409" s="853"/>
      <c r="X409" s="853"/>
      <c r="Y409" s="854"/>
      <c r="Z409" s="855"/>
      <c r="AA409" s="855"/>
      <c r="AB409" s="856"/>
      <c r="AC409" s="857"/>
      <c r="AD409" s="858"/>
      <c r="AE409" s="858"/>
      <c r="AF409" s="858"/>
      <c r="AG409" s="858"/>
      <c r="AH409" s="877"/>
      <c r="AI409" s="878"/>
      <c r="AJ409" s="878"/>
      <c r="AK409" s="878"/>
      <c r="AL409" s="861"/>
      <c r="AM409" s="862"/>
      <c r="AN409" s="862"/>
      <c r="AO409" s="863"/>
      <c r="AP409" s="864"/>
      <c r="AQ409" s="864"/>
      <c r="AR409" s="864"/>
      <c r="AS409" s="864"/>
      <c r="AT409" s="864"/>
      <c r="AU409" s="864"/>
      <c r="AV409" s="864"/>
      <c r="AW409" s="864"/>
      <c r="AX409" s="864"/>
      <c r="AY409">
        <f>COUNTA($C$409)</f>
        <v>0</v>
      </c>
    </row>
    <row r="410" spans="1:51" ht="30" hidden="1" customHeight="1" x14ac:dyDescent="0.15">
      <c r="A410" s="849">
        <v>19</v>
      </c>
      <c r="B410" s="849">
        <v>1</v>
      </c>
      <c r="C410" s="850"/>
      <c r="D410" s="850"/>
      <c r="E410" s="850"/>
      <c r="F410" s="850"/>
      <c r="G410" s="850"/>
      <c r="H410" s="850"/>
      <c r="I410" s="850"/>
      <c r="J410" s="851"/>
      <c r="K410" s="852"/>
      <c r="L410" s="852"/>
      <c r="M410" s="852"/>
      <c r="N410" s="852"/>
      <c r="O410" s="852"/>
      <c r="P410" s="853"/>
      <c r="Q410" s="853"/>
      <c r="R410" s="853"/>
      <c r="S410" s="853"/>
      <c r="T410" s="853"/>
      <c r="U410" s="853"/>
      <c r="V410" s="853"/>
      <c r="W410" s="853"/>
      <c r="X410" s="853"/>
      <c r="Y410" s="854"/>
      <c r="Z410" s="855"/>
      <c r="AA410" s="855"/>
      <c r="AB410" s="856"/>
      <c r="AC410" s="857"/>
      <c r="AD410" s="858"/>
      <c r="AE410" s="858"/>
      <c r="AF410" s="858"/>
      <c r="AG410" s="858"/>
      <c r="AH410" s="877"/>
      <c r="AI410" s="878"/>
      <c r="AJ410" s="878"/>
      <c r="AK410" s="878"/>
      <c r="AL410" s="861"/>
      <c r="AM410" s="862"/>
      <c r="AN410" s="862"/>
      <c r="AO410" s="863"/>
      <c r="AP410" s="864"/>
      <c r="AQ410" s="864"/>
      <c r="AR410" s="864"/>
      <c r="AS410" s="864"/>
      <c r="AT410" s="864"/>
      <c r="AU410" s="864"/>
      <c r="AV410" s="864"/>
      <c r="AW410" s="864"/>
      <c r="AX410" s="864"/>
      <c r="AY410">
        <f>COUNTA($C$410)</f>
        <v>0</v>
      </c>
    </row>
    <row r="411" spans="1:51" ht="30" hidden="1" customHeight="1" x14ac:dyDescent="0.15">
      <c r="A411" s="849">
        <v>20</v>
      </c>
      <c r="B411" s="849">
        <v>1</v>
      </c>
      <c r="C411" s="850"/>
      <c r="D411" s="850"/>
      <c r="E411" s="850"/>
      <c r="F411" s="850"/>
      <c r="G411" s="850"/>
      <c r="H411" s="850"/>
      <c r="I411" s="850"/>
      <c r="J411" s="851"/>
      <c r="K411" s="852"/>
      <c r="L411" s="852"/>
      <c r="M411" s="852"/>
      <c r="N411" s="852"/>
      <c r="O411" s="852"/>
      <c r="P411" s="853"/>
      <c r="Q411" s="853"/>
      <c r="R411" s="853"/>
      <c r="S411" s="853"/>
      <c r="T411" s="853"/>
      <c r="U411" s="853"/>
      <c r="V411" s="853"/>
      <c r="W411" s="853"/>
      <c r="X411" s="853"/>
      <c r="Y411" s="854"/>
      <c r="Z411" s="855"/>
      <c r="AA411" s="855"/>
      <c r="AB411" s="856"/>
      <c r="AC411" s="857"/>
      <c r="AD411" s="858"/>
      <c r="AE411" s="858"/>
      <c r="AF411" s="858"/>
      <c r="AG411" s="858"/>
      <c r="AH411" s="877"/>
      <c r="AI411" s="878"/>
      <c r="AJ411" s="878"/>
      <c r="AK411" s="878"/>
      <c r="AL411" s="861"/>
      <c r="AM411" s="862"/>
      <c r="AN411" s="862"/>
      <c r="AO411" s="863"/>
      <c r="AP411" s="864"/>
      <c r="AQ411" s="864"/>
      <c r="AR411" s="864"/>
      <c r="AS411" s="864"/>
      <c r="AT411" s="864"/>
      <c r="AU411" s="864"/>
      <c r="AV411" s="864"/>
      <c r="AW411" s="864"/>
      <c r="AX411" s="864"/>
      <c r="AY411">
        <f>COUNTA($C$411)</f>
        <v>0</v>
      </c>
    </row>
    <row r="412" spans="1:51" ht="30" hidden="1" customHeight="1" x14ac:dyDescent="0.15">
      <c r="A412" s="849">
        <v>21</v>
      </c>
      <c r="B412" s="849">
        <v>1</v>
      </c>
      <c r="C412" s="850"/>
      <c r="D412" s="850"/>
      <c r="E412" s="850"/>
      <c r="F412" s="850"/>
      <c r="G412" s="850"/>
      <c r="H412" s="850"/>
      <c r="I412" s="850"/>
      <c r="J412" s="851"/>
      <c r="K412" s="852"/>
      <c r="L412" s="852"/>
      <c r="M412" s="852"/>
      <c r="N412" s="852"/>
      <c r="O412" s="852"/>
      <c r="P412" s="853"/>
      <c r="Q412" s="853"/>
      <c r="R412" s="853"/>
      <c r="S412" s="853"/>
      <c r="T412" s="853"/>
      <c r="U412" s="853"/>
      <c r="V412" s="853"/>
      <c r="W412" s="853"/>
      <c r="X412" s="853"/>
      <c r="Y412" s="854"/>
      <c r="Z412" s="855"/>
      <c r="AA412" s="855"/>
      <c r="AB412" s="856"/>
      <c r="AC412" s="857"/>
      <c r="AD412" s="858"/>
      <c r="AE412" s="858"/>
      <c r="AF412" s="858"/>
      <c r="AG412" s="858"/>
      <c r="AH412" s="877"/>
      <c r="AI412" s="878"/>
      <c r="AJ412" s="878"/>
      <c r="AK412" s="878"/>
      <c r="AL412" s="861"/>
      <c r="AM412" s="862"/>
      <c r="AN412" s="862"/>
      <c r="AO412" s="863"/>
      <c r="AP412" s="864"/>
      <c r="AQ412" s="864"/>
      <c r="AR412" s="864"/>
      <c r="AS412" s="864"/>
      <c r="AT412" s="864"/>
      <c r="AU412" s="864"/>
      <c r="AV412" s="864"/>
      <c r="AW412" s="864"/>
      <c r="AX412" s="864"/>
      <c r="AY412">
        <f>COUNTA($C$412)</f>
        <v>0</v>
      </c>
    </row>
    <row r="413" spans="1:51" ht="30" hidden="1" customHeight="1" x14ac:dyDescent="0.15">
      <c r="A413" s="849">
        <v>22</v>
      </c>
      <c r="B413" s="849">
        <v>1</v>
      </c>
      <c r="C413" s="850"/>
      <c r="D413" s="850"/>
      <c r="E413" s="850"/>
      <c r="F413" s="850"/>
      <c r="G413" s="850"/>
      <c r="H413" s="850"/>
      <c r="I413" s="850"/>
      <c r="J413" s="851"/>
      <c r="K413" s="852"/>
      <c r="L413" s="852"/>
      <c r="M413" s="852"/>
      <c r="N413" s="852"/>
      <c r="O413" s="852"/>
      <c r="P413" s="853"/>
      <c r="Q413" s="853"/>
      <c r="R413" s="853"/>
      <c r="S413" s="853"/>
      <c r="T413" s="853"/>
      <c r="U413" s="853"/>
      <c r="V413" s="853"/>
      <c r="W413" s="853"/>
      <c r="X413" s="853"/>
      <c r="Y413" s="854"/>
      <c r="Z413" s="855"/>
      <c r="AA413" s="855"/>
      <c r="AB413" s="856"/>
      <c r="AC413" s="857"/>
      <c r="AD413" s="858"/>
      <c r="AE413" s="858"/>
      <c r="AF413" s="858"/>
      <c r="AG413" s="858"/>
      <c r="AH413" s="877"/>
      <c r="AI413" s="878"/>
      <c r="AJ413" s="878"/>
      <c r="AK413" s="878"/>
      <c r="AL413" s="861"/>
      <c r="AM413" s="862"/>
      <c r="AN413" s="862"/>
      <c r="AO413" s="863"/>
      <c r="AP413" s="864"/>
      <c r="AQ413" s="864"/>
      <c r="AR413" s="864"/>
      <c r="AS413" s="864"/>
      <c r="AT413" s="864"/>
      <c r="AU413" s="864"/>
      <c r="AV413" s="864"/>
      <c r="AW413" s="864"/>
      <c r="AX413" s="864"/>
      <c r="AY413">
        <f>COUNTA($C$413)</f>
        <v>0</v>
      </c>
    </row>
    <row r="414" spans="1:51" ht="30" hidden="1" customHeight="1" x14ac:dyDescent="0.15">
      <c r="A414" s="849">
        <v>23</v>
      </c>
      <c r="B414" s="849">
        <v>1</v>
      </c>
      <c r="C414" s="850"/>
      <c r="D414" s="850"/>
      <c r="E414" s="850"/>
      <c r="F414" s="850"/>
      <c r="G414" s="850"/>
      <c r="H414" s="850"/>
      <c r="I414" s="850"/>
      <c r="J414" s="851"/>
      <c r="K414" s="852"/>
      <c r="L414" s="852"/>
      <c r="M414" s="852"/>
      <c r="N414" s="852"/>
      <c r="O414" s="852"/>
      <c r="P414" s="853"/>
      <c r="Q414" s="853"/>
      <c r="R414" s="853"/>
      <c r="S414" s="853"/>
      <c r="T414" s="853"/>
      <c r="U414" s="853"/>
      <c r="V414" s="853"/>
      <c r="W414" s="853"/>
      <c r="X414" s="853"/>
      <c r="Y414" s="854"/>
      <c r="Z414" s="855"/>
      <c r="AA414" s="855"/>
      <c r="AB414" s="856"/>
      <c r="AC414" s="857"/>
      <c r="AD414" s="858"/>
      <c r="AE414" s="858"/>
      <c r="AF414" s="858"/>
      <c r="AG414" s="858"/>
      <c r="AH414" s="877"/>
      <c r="AI414" s="878"/>
      <c r="AJ414" s="878"/>
      <c r="AK414" s="878"/>
      <c r="AL414" s="861"/>
      <c r="AM414" s="862"/>
      <c r="AN414" s="862"/>
      <c r="AO414" s="863"/>
      <c r="AP414" s="864"/>
      <c r="AQ414" s="864"/>
      <c r="AR414" s="864"/>
      <c r="AS414" s="864"/>
      <c r="AT414" s="864"/>
      <c r="AU414" s="864"/>
      <c r="AV414" s="864"/>
      <c r="AW414" s="864"/>
      <c r="AX414" s="864"/>
      <c r="AY414">
        <f>COUNTA($C$414)</f>
        <v>0</v>
      </c>
    </row>
    <row r="415" spans="1:51" ht="30" hidden="1" customHeight="1" x14ac:dyDescent="0.15">
      <c r="A415" s="849">
        <v>24</v>
      </c>
      <c r="B415" s="849">
        <v>1</v>
      </c>
      <c r="C415" s="850"/>
      <c r="D415" s="850"/>
      <c r="E415" s="850"/>
      <c r="F415" s="850"/>
      <c r="G415" s="850"/>
      <c r="H415" s="850"/>
      <c r="I415" s="850"/>
      <c r="J415" s="851"/>
      <c r="K415" s="852"/>
      <c r="L415" s="852"/>
      <c r="M415" s="852"/>
      <c r="N415" s="852"/>
      <c r="O415" s="852"/>
      <c r="P415" s="853"/>
      <c r="Q415" s="853"/>
      <c r="R415" s="853"/>
      <c r="S415" s="853"/>
      <c r="T415" s="853"/>
      <c r="U415" s="853"/>
      <c r="V415" s="853"/>
      <c r="W415" s="853"/>
      <c r="X415" s="853"/>
      <c r="Y415" s="854"/>
      <c r="Z415" s="855"/>
      <c r="AA415" s="855"/>
      <c r="AB415" s="856"/>
      <c r="AC415" s="857"/>
      <c r="AD415" s="858"/>
      <c r="AE415" s="858"/>
      <c r="AF415" s="858"/>
      <c r="AG415" s="858"/>
      <c r="AH415" s="877"/>
      <c r="AI415" s="878"/>
      <c r="AJ415" s="878"/>
      <c r="AK415" s="878"/>
      <c r="AL415" s="861"/>
      <c r="AM415" s="862"/>
      <c r="AN415" s="862"/>
      <c r="AO415" s="863"/>
      <c r="AP415" s="864"/>
      <c r="AQ415" s="864"/>
      <c r="AR415" s="864"/>
      <c r="AS415" s="864"/>
      <c r="AT415" s="864"/>
      <c r="AU415" s="864"/>
      <c r="AV415" s="864"/>
      <c r="AW415" s="864"/>
      <c r="AX415" s="864"/>
      <c r="AY415">
        <f>COUNTA($C$415)</f>
        <v>0</v>
      </c>
    </row>
    <row r="416" spans="1:51" ht="30" hidden="1" customHeight="1" x14ac:dyDescent="0.15">
      <c r="A416" s="849">
        <v>25</v>
      </c>
      <c r="B416" s="849">
        <v>1</v>
      </c>
      <c r="C416" s="850"/>
      <c r="D416" s="850"/>
      <c r="E416" s="850"/>
      <c r="F416" s="850"/>
      <c r="G416" s="850"/>
      <c r="H416" s="850"/>
      <c r="I416" s="850"/>
      <c r="J416" s="851"/>
      <c r="K416" s="852"/>
      <c r="L416" s="852"/>
      <c r="M416" s="852"/>
      <c r="N416" s="852"/>
      <c r="O416" s="852"/>
      <c r="P416" s="853"/>
      <c r="Q416" s="853"/>
      <c r="R416" s="853"/>
      <c r="S416" s="853"/>
      <c r="T416" s="853"/>
      <c r="U416" s="853"/>
      <c r="V416" s="853"/>
      <c r="W416" s="853"/>
      <c r="X416" s="853"/>
      <c r="Y416" s="854"/>
      <c r="Z416" s="855"/>
      <c r="AA416" s="855"/>
      <c r="AB416" s="856"/>
      <c r="AC416" s="857"/>
      <c r="AD416" s="858"/>
      <c r="AE416" s="858"/>
      <c r="AF416" s="858"/>
      <c r="AG416" s="858"/>
      <c r="AH416" s="877"/>
      <c r="AI416" s="878"/>
      <c r="AJ416" s="878"/>
      <c r="AK416" s="878"/>
      <c r="AL416" s="861"/>
      <c r="AM416" s="862"/>
      <c r="AN416" s="862"/>
      <c r="AO416" s="863"/>
      <c r="AP416" s="864"/>
      <c r="AQ416" s="864"/>
      <c r="AR416" s="864"/>
      <c r="AS416" s="864"/>
      <c r="AT416" s="864"/>
      <c r="AU416" s="864"/>
      <c r="AV416" s="864"/>
      <c r="AW416" s="864"/>
      <c r="AX416" s="864"/>
      <c r="AY416">
        <f>COUNTA($C$416)</f>
        <v>0</v>
      </c>
    </row>
    <row r="417" spans="1:51" ht="30" hidden="1" customHeight="1" x14ac:dyDescent="0.15">
      <c r="A417" s="849">
        <v>26</v>
      </c>
      <c r="B417" s="849">
        <v>1</v>
      </c>
      <c r="C417" s="850"/>
      <c r="D417" s="850"/>
      <c r="E417" s="850"/>
      <c r="F417" s="850"/>
      <c r="G417" s="850"/>
      <c r="H417" s="850"/>
      <c r="I417" s="850"/>
      <c r="J417" s="851"/>
      <c r="K417" s="852"/>
      <c r="L417" s="852"/>
      <c r="M417" s="852"/>
      <c r="N417" s="852"/>
      <c r="O417" s="852"/>
      <c r="P417" s="853"/>
      <c r="Q417" s="853"/>
      <c r="R417" s="853"/>
      <c r="S417" s="853"/>
      <c r="T417" s="853"/>
      <c r="U417" s="853"/>
      <c r="V417" s="853"/>
      <c r="W417" s="853"/>
      <c r="X417" s="853"/>
      <c r="Y417" s="854"/>
      <c r="Z417" s="855"/>
      <c r="AA417" s="855"/>
      <c r="AB417" s="856"/>
      <c r="AC417" s="857"/>
      <c r="AD417" s="858"/>
      <c r="AE417" s="858"/>
      <c r="AF417" s="858"/>
      <c r="AG417" s="858"/>
      <c r="AH417" s="877"/>
      <c r="AI417" s="878"/>
      <c r="AJ417" s="878"/>
      <c r="AK417" s="878"/>
      <c r="AL417" s="861"/>
      <c r="AM417" s="862"/>
      <c r="AN417" s="862"/>
      <c r="AO417" s="863"/>
      <c r="AP417" s="864"/>
      <c r="AQ417" s="864"/>
      <c r="AR417" s="864"/>
      <c r="AS417" s="864"/>
      <c r="AT417" s="864"/>
      <c r="AU417" s="864"/>
      <c r="AV417" s="864"/>
      <c r="AW417" s="864"/>
      <c r="AX417" s="864"/>
      <c r="AY417">
        <f>COUNTA($C$417)</f>
        <v>0</v>
      </c>
    </row>
    <row r="418" spans="1:51" ht="30" hidden="1" customHeight="1" x14ac:dyDescent="0.15">
      <c r="A418" s="849">
        <v>27</v>
      </c>
      <c r="B418" s="849">
        <v>1</v>
      </c>
      <c r="C418" s="850"/>
      <c r="D418" s="850"/>
      <c r="E418" s="850"/>
      <c r="F418" s="850"/>
      <c r="G418" s="850"/>
      <c r="H418" s="850"/>
      <c r="I418" s="850"/>
      <c r="J418" s="851"/>
      <c r="K418" s="852"/>
      <c r="L418" s="852"/>
      <c r="M418" s="852"/>
      <c r="N418" s="852"/>
      <c r="O418" s="852"/>
      <c r="P418" s="853"/>
      <c r="Q418" s="853"/>
      <c r="R418" s="853"/>
      <c r="S418" s="853"/>
      <c r="T418" s="853"/>
      <c r="U418" s="853"/>
      <c r="V418" s="853"/>
      <c r="W418" s="853"/>
      <c r="X418" s="853"/>
      <c r="Y418" s="854"/>
      <c r="Z418" s="855"/>
      <c r="AA418" s="855"/>
      <c r="AB418" s="856"/>
      <c r="AC418" s="857"/>
      <c r="AD418" s="858"/>
      <c r="AE418" s="858"/>
      <c r="AF418" s="858"/>
      <c r="AG418" s="858"/>
      <c r="AH418" s="877"/>
      <c r="AI418" s="878"/>
      <c r="AJ418" s="878"/>
      <c r="AK418" s="878"/>
      <c r="AL418" s="861"/>
      <c r="AM418" s="862"/>
      <c r="AN418" s="862"/>
      <c r="AO418" s="863"/>
      <c r="AP418" s="864"/>
      <c r="AQ418" s="864"/>
      <c r="AR418" s="864"/>
      <c r="AS418" s="864"/>
      <c r="AT418" s="864"/>
      <c r="AU418" s="864"/>
      <c r="AV418" s="864"/>
      <c r="AW418" s="864"/>
      <c r="AX418" s="864"/>
      <c r="AY418">
        <f>COUNTA($C$418)</f>
        <v>0</v>
      </c>
    </row>
    <row r="419" spans="1:51" ht="30" hidden="1" customHeight="1" x14ac:dyDescent="0.15">
      <c r="A419" s="849">
        <v>28</v>
      </c>
      <c r="B419" s="849">
        <v>1</v>
      </c>
      <c r="C419" s="850"/>
      <c r="D419" s="850"/>
      <c r="E419" s="850"/>
      <c r="F419" s="850"/>
      <c r="G419" s="850"/>
      <c r="H419" s="850"/>
      <c r="I419" s="850"/>
      <c r="J419" s="851"/>
      <c r="K419" s="852"/>
      <c r="L419" s="852"/>
      <c r="M419" s="852"/>
      <c r="N419" s="852"/>
      <c r="O419" s="852"/>
      <c r="P419" s="853"/>
      <c r="Q419" s="853"/>
      <c r="R419" s="853"/>
      <c r="S419" s="853"/>
      <c r="T419" s="853"/>
      <c r="U419" s="853"/>
      <c r="V419" s="853"/>
      <c r="W419" s="853"/>
      <c r="X419" s="853"/>
      <c r="Y419" s="854"/>
      <c r="Z419" s="855"/>
      <c r="AA419" s="855"/>
      <c r="AB419" s="856"/>
      <c r="AC419" s="857"/>
      <c r="AD419" s="858"/>
      <c r="AE419" s="858"/>
      <c r="AF419" s="858"/>
      <c r="AG419" s="858"/>
      <c r="AH419" s="877"/>
      <c r="AI419" s="878"/>
      <c r="AJ419" s="878"/>
      <c r="AK419" s="878"/>
      <c r="AL419" s="861"/>
      <c r="AM419" s="862"/>
      <c r="AN419" s="862"/>
      <c r="AO419" s="863"/>
      <c r="AP419" s="864"/>
      <c r="AQ419" s="864"/>
      <c r="AR419" s="864"/>
      <c r="AS419" s="864"/>
      <c r="AT419" s="864"/>
      <c r="AU419" s="864"/>
      <c r="AV419" s="864"/>
      <c r="AW419" s="864"/>
      <c r="AX419" s="864"/>
      <c r="AY419">
        <f>COUNTA($C$419)</f>
        <v>0</v>
      </c>
    </row>
    <row r="420" spans="1:51" ht="30" hidden="1" customHeight="1" x14ac:dyDescent="0.15">
      <c r="A420" s="849">
        <v>29</v>
      </c>
      <c r="B420" s="849">
        <v>1</v>
      </c>
      <c r="C420" s="850"/>
      <c r="D420" s="850"/>
      <c r="E420" s="850"/>
      <c r="F420" s="850"/>
      <c r="G420" s="850"/>
      <c r="H420" s="850"/>
      <c r="I420" s="850"/>
      <c r="J420" s="851"/>
      <c r="K420" s="852"/>
      <c r="L420" s="852"/>
      <c r="M420" s="852"/>
      <c r="N420" s="852"/>
      <c r="O420" s="852"/>
      <c r="P420" s="853"/>
      <c r="Q420" s="853"/>
      <c r="R420" s="853"/>
      <c r="S420" s="853"/>
      <c r="T420" s="853"/>
      <c r="U420" s="853"/>
      <c r="V420" s="853"/>
      <c r="W420" s="853"/>
      <c r="X420" s="853"/>
      <c r="Y420" s="854"/>
      <c r="Z420" s="855"/>
      <c r="AA420" s="855"/>
      <c r="AB420" s="856"/>
      <c r="AC420" s="857"/>
      <c r="AD420" s="858"/>
      <c r="AE420" s="858"/>
      <c r="AF420" s="858"/>
      <c r="AG420" s="858"/>
      <c r="AH420" s="877"/>
      <c r="AI420" s="878"/>
      <c r="AJ420" s="878"/>
      <c r="AK420" s="878"/>
      <c r="AL420" s="861"/>
      <c r="AM420" s="862"/>
      <c r="AN420" s="862"/>
      <c r="AO420" s="863"/>
      <c r="AP420" s="864"/>
      <c r="AQ420" s="864"/>
      <c r="AR420" s="864"/>
      <c r="AS420" s="864"/>
      <c r="AT420" s="864"/>
      <c r="AU420" s="864"/>
      <c r="AV420" s="864"/>
      <c r="AW420" s="864"/>
      <c r="AX420" s="864"/>
      <c r="AY420">
        <f>COUNTA($C$420)</f>
        <v>0</v>
      </c>
    </row>
    <row r="421" spans="1:51" ht="30" hidden="1" customHeight="1" x14ac:dyDescent="0.15">
      <c r="A421" s="849">
        <v>30</v>
      </c>
      <c r="B421" s="849">
        <v>1</v>
      </c>
      <c r="C421" s="850"/>
      <c r="D421" s="850"/>
      <c r="E421" s="850"/>
      <c r="F421" s="850"/>
      <c r="G421" s="850"/>
      <c r="H421" s="850"/>
      <c r="I421" s="850"/>
      <c r="J421" s="851"/>
      <c r="K421" s="852"/>
      <c r="L421" s="852"/>
      <c r="M421" s="852"/>
      <c r="N421" s="852"/>
      <c r="O421" s="852"/>
      <c r="P421" s="853"/>
      <c r="Q421" s="853"/>
      <c r="R421" s="853"/>
      <c r="S421" s="853"/>
      <c r="T421" s="853"/>
      <c r="U421" s="853"/>
      <c r="V421" s="853"/>
      <c r="W421" s="853"/>
      <c r="X421" s="853"/>
      <c r="Y421" s="854"/>
      <c r="Z421" s="855"/>
      <c r="AA421" s="855"/>
      <c r="AB421" s="856"/>
      <c r="AC421" s="857"/>
      <c r="AD421" s="858"/>
      <c r="AE421" s="858"/>
      <c r="AF421" s="858"/>
      <c r="AG421" s="858"/>
      <c r="AH421" s="877"/>
      <c r="AI421" s="878"/>
      <c r="AJ421" s="878"/>
      <c r="AK421" s="878"/>
      <c r="AL421" s="861"/>
      <c r="AM421" s="862"/>
      <c r="AN421" s="862"/>
      <c r="AO421" s="863"/>
      <c r="AP421" s="864"/>
      <c r="AQ421" s="864"/>
      <c r="AR421" s="864"/>
      <c r="AS421" s="864"/>
      <c r="AT421" s="864"/>
      <c r="AU421" s="864"/>
      <c r="AV421" s="864"/>
      <c r="AW421" s="864"/>
      <c r="AX421" s="864"/>
      <c r="AY421">
        <f>COUNTA($C$421)</f>
        <v>0</v>
      </c>
    </row>
    <row r="422" spans="1:51" ht="24.75"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1</v>
      </c>
    </row>
    <row r="423" spans="1:51" ht="24.75" customHeight="1" x14ac:dyDescent="0.15">
      <c r="A423" s="46"/>
      <c r="B423" s="50" t="s">
        <v>216</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1</v>
      </c>
    </row>
    <row r="424" spans="1:51" ht="59.25" customHeight="1" x14ac:dyDescent="0.15">
      <c r="A424" s="870"/>
      <c r="B424" s="870"/>
      <c r="C424" s="870" t="s">
        <v>24</v>
      </c>
      <c r="D424" s="870"/>
      <c r="E424" s="870"/>
      <c r="F424" s="870"/>
      <c r="G424" s="870"/>
      <c r="H424" s="870"/>
      <c r="I424" s="870"/>
      <c r="J424" s="871" t="s">
        <v>193</v>
      </c>
      <c r="K424" s="568"/>
      <c r="L424" s="568"/>
      <c r="M424" s="568"/>
      <c r="N424" s="568"/>
      <c r="O424" s="568"/>
      <c r="P424" s="425" t="s">
        <v>25</v>
      </c>
      <c r="Q424" s="425"/>
      <c r="R424" s="425"/>
      <c r="S424" s="425"/>
      <c r="T424" s="425"/>
      <c r="U424" s="425"/>
      <c r="V424" s="425"/>
      <c r="W424" s="425"/>
      <c r="X424" s="425"/>
      <c r="Y424" s="872" t="s">
        <v>192</v>
      </c>
      <c r="Z424" s="873"/>
      <c r="AA424" s="873"/>
      <c r="AB424" s="873"/>
      <c r="AC424" s="871" t="s">
        <v>225</v>
      </c>
      <c r="AD424" s="871"/>
      <c r="AE424" s="871"/>
      <c r="AF424" s="871"/>
      <c r="AG424" s="871"/>
      <c r="AH424" s="872" t="s">
        <v>243</v>
      </c>
      <c r="AI424" s="870"/>
      <c r="AJ424" s="870"/>
      <c r="AK424" s="870"/>
      <c r="AL424" s="870" t="s">
        <v>19</v>
      </c>
      <c r="AM424" s="870"/>
      <c r="AN424" s="870"/>
      <c r="AO424" s="874"/>
      <c r="AP424" s="848" t="s">
        <v>194</v>
      </c>
      <c r="AQ424" s="848"/>
      <c r="AR424" s="848"/>
      <c r="AS424" s="848"/>
      <c r="AT424" s="848"/>
      <c r="AU424" s="848"/>
      <c r="AV424" s="848"/>
      <c r="AW424" s="848"/>
      <c r="AX424" s="848"/>
      <c r="AY424">
        <f>$AY$422</f>
        <v>1</v>
      </c>
    </row>
    <row r="425" spans="1:51" ht="30" customHeight="1" x14ac:dyDescent="0.15">
      <c r="A425" s="849">
        <v>1</v>
      </c>
      <c r="B425" s="849">
        <v>1</v>
      </c>
      <c r="C425" s="850" t="s">
        <v>721</v>
      </c>
      <c r="D425" s="850"/>
      <c r="E425" s="850"/>
      <c r="F425" s="850"/>
      <c r="G425" s="850"/>
      <c r="H425" s="850"/>
      <c r="I425" s="850"/>
      <c r="J425" s="851">
        <v>3000020221309</v>
      </c>
      <c r="K425" s="852"/>
      <c r="L425" s="852"/>
      <c r="M425" s="852"/>
      <c r="N425" s="852"/>
      <c r="O425" s="852"/>
      <c r="P425" s="853" t="s">
        <v>722</v>
      </c>
      <c r="Q425" s="853"/>
      <c r="R425" s="853"/>
      <c r="S425" s="853"/>
      <c r="T425" s="853"/>
      <c r="U425" s="853"/>
      <c r="V425" s="853"/>
      <c r="W425" s="853"/>
      <c r="X425" s="853"/>
      <c r="Y425" s="854">
        <v>0.1</v>
      </c>
      <c r="Z425" s="855"/>
      <c r="AA425" s="855"/>
      <c r="AB425" s="856"/>
      <c r="AC425" s="857" t="s">
        <v>254</v>
      </c>
      <c r="AD425" s="858"/>
      <c r="AE425" s="858"/>
      <c r="AF425" s="858"/>
      <c r="AG425" s="858"/>
      <c r="AH425" s="859" t="s">
        <v>279</v>
      </c>
      <c r="AI425" s="860"/>
      <c r="AJ425" s="860"/>
      <c r="AK425" s="860"/>
      <c r="AL425" s="861" t="s">
        <v>279</v>
      </c>
      <c r="AM425" s="862"/>
      <c r="AN425" s="862"/>
      <c r="AO425" s="863"/>
      <c r="AP425" s="864" t="s">
        <v>279</v>
      </c>
      <c r="AQ425" s="864"/>
      <c r="AR425" s="864"/>
      <c r="AS425" s="864"/>
      <c r="AT425" s="864"/>
      <c r="AU425" s="864"/>
      <c r="AV425" s="864"/>
      <c r="AW425" s="864"/>
      <c r="AX425" s="864"/>
      <c r="AY425">
        <f>$AY$422</f>
        <v>1</v>
      </c>
    </row>
    <row r="426" spans="1:51" ht="30" customHeight="1" x14ac:dyDescent="0.15">
      <c r="A426" s="849">
        <v>2</v>
      </c>
      <c r="B426" s="849">
        <v>1</v>
      </c>
      <c r="C426" s="850" t="s">
        <v>723</v>
      </c>
      <c r="D426" s="850"/>
      <c r="E426" s="850"/>
      <c r="F426" s="850"/>
      <c r="G426" s="850"/>
      <c r="H426" s="850"/>
      <c r="I426" s="850"/>
      <c r="J426" s="851">
        <v>2000020224618</v>
      </c>
      <c r="K426" s="852"/>
      <c r="L426" s="852"/>
      <c r="M426" s="852"/>
      <c r="N426" s="852"/>
      <c r="O426" s="852"/>
      <c r="P426" s="853" t="s">
        <v>722</v>
      </c>
      <c r="Q426" s="853"/>
      <c r="R426" s="853"/>
      <c r="S426" s="853"/>
      <c r="T426" s="853"/>
      <c r="U426" s="853"/>
      <c r="V426" s="853"/>
      <c r="W426" s="853"/>
      <c r="X426" s="853"/>
      <c r="Y426" s="854">
        <v>0.1</v>
      </c>
      <c r="Z426" s="855"/>
      <c r="AA426" s="855"/>
      <c r="AB426" s="856"/>
      <c r="AC426" s="857" t="s">
        <v>254</v>
      </c>
      <c r="AD426" s="858"/>
      <c r="AE426" s="858"/>
      <c r="AF426" s="858"/>
      <c r="AG426" s="858"/>
      <c r="AH426" s="859" t="s">
        <v>279</v>
      </c>
      <c r="AI426" s="860"/>
      <c r="AJ426" s="860"/>
      <c r="AK426" s="860"/>
      <c r="AL426" s="861" t="s">
        <v>279</v>
      </c>
      <c r="AM426" s="862"/>
      <c r="AN426" s="862"/>
      <c r="AO426" s="863"/>
      <c r="AP426" s="864" t="s">
        <v>279</v>
      </c>
      <c r="AQ426" s="864"/>
      <c r="AR426" s="864"/>
      <c r="AS426" s="864"/>
      <c r="AT426" s="864"/>
      <c r="AU426" s="864"/>
      <c r="AV426" s="864"/>
      <c r="AW426" s="864"/>
      <c r="AX426" s="864"/>
      <c r="AY426">
        <f>COUNTA($C$426)</f>
        <v>1</v>
      </c>
    </row>
    <row r="427" spans="1:51" ht="30" customHeight="1" x14ac:dyDescent="0.15">
      <c r="A427" s="849">
        <v>3</v>
      </c>
      <c r="B427" s="849">
        <v>1</v>
      </c>
      <c r="C427" s="875" t="s">
        <v>724</v>
      </c>
      <c r="D427" s="850"/>
      <c r="E427" s="850"/>
      <c r="F427" s="850"/>
      <c r="G427" s="850"/>
      <c r="H427" s="850"/>
      <c r="I427" s="850"/>
      <c r="J427" s="851">
        <v>1000020462012</v>
      </c>
      <c r="K427" s="852"/>
      <c r="L427" s="852"/>
      <c r="M427" s="852"/>
      <c r="N427" s="852"/>
      <c r="O427" s="852"/>
      <c r="P427" s="876" t="s">
        <v>725</v>
      </c>
      <c r="Q427" s="853"/>
      <c r="R427" s="853"/>
      <c r="S427" s="853"/>
      <c r="T427" s="853"/>
      <c r="U427" s="853"/>
      <c r="V427" s="853"/>
      <c r="W427" s="853"/>
      <c r="X427" s="853"/>
      <c r="Y427" s="854">
        <v>0</v>
      </c>
      <c r="Z427" s="855"/>
      <c r="AA427" s="855"/>
      <c r="AB427" s="856"/>
      <c r="AC427" s="857" t="s">
        <v>254</v>
      </c>
      <c r="AD427" s="858"/>
      <c r="AE427" s="858"/>
      <c r="AF427" s="858"/>
      <c r="AG427" s="858"/>
      <c r="AH427" s="877" t="s">
        <v>279</v>
      </c>
      <c r="AI427" s="878"/>
      <c r="AJ427" s="878"/>
      <c r="AK427" s="878"/>
      <c r="AL427" s="861" t="s">
        <v>279</v>
      </c>
      <c r="AM427" s="862"/>
      <c r="AN427" s="862"/>
      <c r="AO427" s="863"/>
      <c r="AP427" s="864" t="s">
        <v>279</v>
      </c>
      <c r="AQ427" s="864"/>
      <c r="AR427" s="864"/>
      <c r="AS427" s="864"/>
      <c r="AT427" s="864"/>
      <c r="AU427" s="864"/>
      <c r="AV427" s="864"/>
      <c r="AW427" s="864"/>
      <c r="AX427" s="864"/>
      <c r="AY427">
        <f>COUNTA($C$427)</f>
        <v>1</v>
      </c>
    </row>
    <row r="428" spans="1:51" ht="30" customHeight="1" x14ac:dyDescent="0.15">
      <c r="A428" s="849">
        <v>4</v>
      </c>
      <c r="B428" s="849">
        <v>1</v>
      </c>
      <c r="C428" s="875" t="s">
        <v>726</v>
      </c>
      <c r="D428" s="850"/>
      <c r="E428" s="850"/>
      <c r="F428" s="850"/>
      <c r="G428" s="850"/>
      <c r="H428" s="850"/>
      <c r="I428" s="850"/>
      <c r="J428" s="851">
        <v>8000020130001</v>
      </c>
      <c r="K428" s="852"/>
      <c r="L428" s="852"/>
      <c r="M428" s="852"/>
      <c r="N428" s="852"/>
      <c r="O428" s="852"/>
      <c r="P428" s="876" t="s">
        <v>725</v>
      </c>
      <c r="Q428" s="853"/>
      <c r="R428" s="853"/>
      <c r="S428" s="853"/>
      <c r="T428" s="853"/>
      <c r="U428" s="853"/>
      <c r="V428" s="853"/>
      <c r="W428" s="853"/>
      <c r="X428" s="853"/>
      <c r="Y428" s="854">
        <v>0</v>
      </c>
      <c r="Z428" s="855"/>
      <c r="AA428" s="855"/>
      <c r="AB428" s="856"/>
      <c r="AC428" s="857" t="s">
        <v>254</v>
      </c>
      <c r="AD428" s="858"/>
      <c r="AE428" s="858"/>
      <c r="AF428" s="858"/>
      <c r="AG428" s="858"/>
      <c r="AH428" s="877" t="s">
        <v>279</v>
      </c>
      <c r="AI428" s="878"/>
      <c r="AJ428" s="878"/>
      <c r="AK428" s="878"/>
      <c r="AL428" s="861" t="s">
        <v>279</v>
      </c>
      <c r="AM428" s="862"/>
      <c r="AN428" s="862"/>
      <c r="AO428" s="863"/>
      <c r="AP428" s="864" t="s">
        <v>279</v>
      </c>
      <c r="AQ428" s="864"/>
      <c r="AR428" s="864"/>
      <c r="AS428" s="864"/>
      <c r="AT428" s="864"/>
      <c r="AU428" s="864"/>
      <c r="AV428" s="864"/>
      <c r="AW428" s="864"/>
      <c r="AX428" s="864"/>
      <c r="AY428">
        <f>COUNTA($C$428)</f>
        <v>1</v>
      </c>
    </row>
    <row r="429" spans="1:51" ht="30" customHeight="1" x14ac:dyDescent="0.15">
      <c r="A429" s="849">
        <v>5</v>
      </c>
      <c r="B429" s="849">
        <v>1</v>
      </c>
      <c r="C429" s="850" t="s">
        <v>727</v>
      </c>
      <c r="D429" s="850"/>
      <c r="E429" s="850"/>
      <c r="F429" s="850"/>
      <c r="G429" s="850"/>
      <c r="H429" s="850"/>
      <c r="I429" s="850"/>
      <c r="J429" s="851">
        <v>2000020252123</v>
      </c>
      <c r="K429" s="852"/>
      <c r="L429" s="852"/>
      <c r="M429" s="852"/>
      <c r="N429" s="852"/>
      <c r="O429" s="852"/>
      <c r="P429" s="853" t="s">
        <v>722</v>
      </c>
      <c r="Q429" s="853"/>
      <c r="R429" s="853"/>
      <c r="S429" s="853"/>
      <c r="T429" s="853"/>
      <c r="U429" s="853"/>
      <c r="V429" s="853"/>
      <c r="W429" s="853"/>
      <c r="X429" s="853"/>
      <c r="Y429" s="854">
        <v>0</v>
      </c>
      <c r="Z429" s="855"/>
      <c r="AA429" s="855"/>
      <c r="AB429" s="856"/>
      <c r="AC429" s="857" t="s">
        <v>254</v>
      </c>
      <c r="AD429" s="858"/>
      <c r="AE429" s="858"/>
      <c r="AF429" s="858"/>
      <c r="AG429" s="858"/>
      <c r="AH429" s="877" t="s">
        <v>279</v>
      </c>
      <c r="AI429" s="878"/>
      <c r="AJ429" s="878"/>
      <c r="AK429" s="878"/>
      <c r="AL429" s="861" t="s">
        <v>279</v>
      </c>
      <c r="AM429" s="862"/>
      <c r="AN429" s="862"/>
      <c r="AO429" s="863"/>
      <c r="AP429" s="864" t="s">
        <v>279</v>
      </c>
      <c r="AQ429" s="864"/>
      <c r="AR429" s="864"/>
      <c r="AS429" s="864"/>
      <c r="AT429" s="864"/>
      <c r="AU429" s="864"/>
      <c r="AV429" s="864"/>
      <c r="AW429" s="864"/>
      <c r="AX429" s="864"/>
      <c r="AY429">
        <f>COUNTA($C$429)</f>
        <v>1</v>
      </c>
    </row>
    <row r="430" spans="1:51" ht="30" customHeight="1" x14ac:dyDescent="0.15">
      <c r="A430" s="849">
        <v>6</v>
      </c>
      <c r="B430" s="849">
        <v>1</v>
      </c>
      <c r="C430" s="850" t="s">
        <v>728</v>
      </c>
      <c r="D430" s="850"/>
      <c r="E430" s="850"/>
      <c r="F430" s="850"/>
      <c r="G430" s="850"/>
      <c r="H430" s="850"/>
      <c r="I430" s="850"/>
      <c r="J430" s="851">
        <v>2000020133612</v>
      </c>
      <c r="K430" s="852"/>
      <c r="L430" s="852"/>
      <c r="M430" s="852"/>
      <c r="N430" s="852"/>
      <c r="O430" s="852"/>
      <c r="P430" s="853" t="s">
        <v>722</v>
      </c>
      <c r="Q430" s="853"/>
      <c r="R430" s="853"/>
      <c r="S430" s="853"/>
      <c r="T430" s="853"/>
      <c r="U430" s="853"/>
      <c r="V430" s="853"/>
      <c r="W430" s="853"/>
      <c r="X430" s="853"/>
      <c r="Y430" s="854">
        <v>0</v>
      </c>
      <c r="Z430" s="855"/>
      <c r="AA430" s="855"/>
      <c r="AB430" s="856"/>
      <c r="AC430" s="857" t="s">
        <v>254</v>
      </c>
      <c r="AD430" s="858"/>
      <c r="AE430" s="858"/>
      <c r="AF430" s="858"/>
      <c r="AG430" s="858"/>
      <c r="AH430" s="877" t="s">
        <v>279</v>
      </c>
      <c r="AI430" s="878"/>
      <c r="AJ430" s="878"/>
      <c r="AK430" s="878"/>
      <c r="AL430" s="861" t="s">
        <v>279</v>
      </c>
      <c r="AM430" s="862"/>
      <c r="AN430" s="862"/>
      <c r="AO430" s="863"/>
      <c r="AP430" s="864" t="s">
        <v>279</v>
      </c>
      <c r="AQ430" s="864"/>
      <c r="AR430" s="864"/>
      <c r="AS430" s="864"/>
      <c r="AT430" s="864"/>
      <c r="AU430" s="864"/>
      <c r="AV430" s="864"/>
      <c r="AW430" s="864"/>
      <c r="AX430" s="864"/>
      <c r="AY430">
        <f>COUNTA($C$430)</f>
        <v>1</v>
      </c>
    </row>
    <row r="431" spans="1:51" ht="30" customHeight="1" x14ac:dyDescent="0.15">
      <c r="A431" s="849">
        <v>7</v>
      </c>
      <c r="B431" s="849">
        <v>1</v>
      </c>
      <c r="C431" s="850" t="s">
        <v>151</v>
      </c>
      <c r="D431" s="850"/>
      <c r="E431" s="850"/>
      <c r="F431" s="850"/>
      <c r="G431" s="850"/>
      <c r="H431" s="850"/>
      <c r="I431" s="850"/>
      <c r="J431" s="851">
        <v>2000012100001</v>
      </c>
      <c r="K431" s="852"/>
      <c r="L431" s="852"/>
      <c r="M431" s="852"/>
      <c r="N431" s="852"/>
      <c r="O431" s="852"/>
      <c r="P431" s="853" t="s">
        <v>729</v>
      </c>
      <c r="Q431" s="853"/>
      <c r="R431" s="853"/>
      <c r="S431" s="853"/>
      <c r="T431" s="853"/>
      <c r="U431" s="853"/>
      <c r="V431" s="853"/>
      <c r="W431" s="853"/>
      <c r="X431" s="853"/>
      <c r="Y431" s="854">
        <v>0</v>
      </c>
      <c r="Z431" s="855"/>
      <c r="AA431" s="855"/>
      <c r="AB431" s="856"/>
      <c r="AC431" s="857" t="s">
        <v>254</v>
      </c>
      <c r="AD431" s="858"/>
      <c r="AE431" s="858"/>
      <c r="AF431" s="858"/>
      <c r="AG431" s="858"/>
      <c r="AH431" s="877" t="s">
        <v>279</v>
      </c>
      <c r="AI431" s="878"/>
      <c r="AJ431" s="878"/>
      <c r="AK431" s="878"/>
      <c r="AL431" s="861" t="s">
        <v>279</v>
      </c>
      <c r="AM431" s="862"/>
      <c r="AN431" s="862"/>
      <c r="AO431" s="863"/>
      <c r="AP431" s="864" t="s">
        <v>279</v>
      </c>
      <c r="AQ431" s="864"/>
      <c r="AR431" s="864"/>
      <c r="AS431" s="864"/>
      <c r="AT431" s="864"/>
      <c r="AU431" s="864"/>
      <c r="AV431" s="864"/>
      <c r="AW431" s="864"/>
      <c r="AX431" s="864"/>
      <c r="AY431">
        <f>COUNTA($C$431)</f>
        <v>1</v>
      </c>
    </row>
    <row r="432" spans="1:51" ht="30" customHeight="1" x14ac:dyDescent="0.15">
      <c r="A432" s="849">
        <v>8</v>
      </c>
      <c r="B432" s="849">
        <v>1</v>
      </c>
      <c r="C432" s="850" t="s">
        <v>151</v>
      </c>
      <c r="D432" s="850"/>
      <c r="E432" s="850"/>
      <c r="F432" s="850"/>
      <c r="G432" s="850"/>
      <c r="H432" s="850"/>
      <c r="I432" s="850"/>
      <c r="J432" s="851">
        <v>2000012100001</v>
      </c>
      <c r="K432" s="852"/>
      <c r="L432" s="852"/>
      <c r="M432" s="852"/>
      <c r="N432" s="852"/>
      <c r="O432" s="852"/>
      <c r="P432" s="853" t="s">
        <v>722</v>
      </c>
      <c r="Q432" s="853"/>
      <c r="R432" s="853"/>
      <c r="S432" s="853"/>
      <c r="T432" s="853"/>
      <c r="U432" s="853"/>
      <c r="V432" s="853"/>
      <c r="W432" s="853"/>
      <c r="X432" s="853"/>
      <c r="Y432" s="854">
        <v>0</v>
      </c>
      <c r="Z432" s="855"/>
      <c r="AA432" s="855"/>
      <c r="AB432" s="856"/>
      <c r="AC432" s="857" t="s">
        <v>254</v>
      </c>
      <c r="AD432" s="858"/>
      <c r="AE432" s="858"/>
      <c r="AF432" s="858"/>
      <c r="AG432" s="858"/>
      <c r="AH432" s="877" t="s">
        <v>279</v>
      </c>
      <c r="AI432" s="878"/>
      <c r="AJ432" s="878"/>
      <c r="AK432" s="878"/>
      <c r="AL432" s="861" t="s">
        <v>279</v>
      </c>
      <c r="AM432" s="862"/>
      <c r="AN432" s="862"/>
      <c r="AO432" s="863"/>
      <c r="AP432" s="864" t="s">
        <v>279</v>
      </c>
      <c r="AQ432" s="864"/>
      <c r="AR432" s="864"/>
      <c r="AS432" s="864"/>
      <c r="AT432" s="864"/>
      <c r="AU432" s="864"/>
      <c r="AV432" s="864"/>
      <c r="AW432" s="864"/>
      <c r="AX432" s="864"/>
      <c r="AY432">
        <f>COUNTA($C$432)</f>
        <v>1</v>
      </c>
    </row>
    <row r="433" spans="1:51" ht="30" hidden="1" customHeight="1" x14ac:dyDescent="0.15">
      <c r="A433" s="849">
        <v>9</v>
      </c>
      <c r="B433" s="849">
        <v>1</v>
      </c>
      <c r="C433" s="850"/>
      <c r="D433" s="850"/>
      <c r="E433" s="850"/>
      <c r="F433" s="850"/>
      <c r="G433" s="850"/>
      <c r="H433" s="850"/>
      <c r="I433" s="850"/>
      <c r="J433" s="851"/>
      <c r="K433" s="852"/>
      <c r="L433" s="852"/>
      <c r="M433" s="852"/>
      <c r="N433" s="852"/>
      <c r="O433" s="852"/>
      <c r="P433" s="853"/>
      <c r="Q433" s="853"/>
      <c r="R433" s="853"/>
      <c r="S433" s="853"/>
      <c r="T433" s="853"/>
      <c r="U433" s="853"/>
      <c r="V433" s="853"/>
      <c r="W433" s="853"/>
      <c r="X433" s="853"/>
      <c r="Y433" s="854"/>
      <c r="Z433" s="855"/>
      <c r="AA433" s="855"/>
      <c r="AB433" s="856"/>
      <c r="AC433" s="857"/>
      <c r="AD433" s="858"/>
      <c r="AE433" s="858"/>
      <c r="AF433" s="858"/>
      <c r="AG433" s="858"/>
      <c r="AH433" s="877"/>
      <c r="AI433" s="878"/>
      <c r="AJ433" s="878"/>
      <c r="AK433" s="878"/>
      <c r="AL433" s="861"/>
      <c r="AM433" s="862"/>
      <c r="AN433" s="862"/>
      <c r="AO433" s="863"/>
      <c r="AP433" s="864"/>
      <c r="AQ433" s="864"/>
      <c r="AR433" s="864"/>
      <c r="AS433" s="864"/>
      <c r="AT433" s="864"/>
      <c r="AU433" s="864"/>
      <c r="AV433" s="864"/>
      <c r="AW433" s="864"/>
      <c r="AX433" s="864"/>
      <c r="AY433">
        <f>COUNTA($C$433)</f>
        <v>0</v>
      </c>
    </row>
    <row r="434" spans="1:51" ht="30" hidden="1" customHeight="1" x14ac:dyDescent="0.15">
      <c r="A434" s="849">
        <v>10</v>
      </c>
      <c r="B434" s="849">
        <v>1</v>
      </c>
      <c r="C434" s="850"/>
      <c r="D434" s="850"/>
      <c r="E434" s="850"/>
      <c r="F434" s="850"/>
      <c r="G434" s="850"/>
      <c r="H434" s="850"/>
      <c r="I434" s="850"/>
      <c r="J434" s="851"/>
      <c r="K434" s="852"/>
      <c r="L434" s="852"/>
      <c r="M434" s="852"/>
      <c r="N434" s="852"/>
      <c r="O434" s="852"/>
      <c r="P434" s="853"/>
      <c r="Q434" s="853"/>
      <c r="R434" s="853"/>
      <c r="S434" s="853"/>
      <c r="T434" s="853"/>
      <c r="U434" s="853"/>
      <c r="V434" s="853"/>
      <c r="W434" s="853"/>
      <c r="X434" s="853"/>
      <c r="Y434" s="854"/>
      <c r="Z434" s="855"/>
      <c r="AA434" s="855"/>
      <c r="AB434" s="856"/>
      <c r="AC434" s="857"/>
      <c r="AD434" s="858"/>
      <c r="AE434" s="858"/>
      <c r="AF434" s="858"/>
      <c r="AG434" s="858"/>
      <c r="AH434" s="877"/>
      <c r="AI434" s="878"/>
      <c r="AJ434" s="878"/>
      <c r="AK434" s="878"/>
      <c r="AL434" s="861"/>
      <c r="AM434" s="862"/>
      <c r="AN434" s="862"/>
      <c r="AO434" s="863"/>
      <c r="AP434" s="864"/>
      <c r="AQ434" s="864"/>
      <c r="AR434" s="864"/>
      <c r="AS434" s="864"/>
      <c r="AT434" s="864"/>
      <c r="AU434" s="864"/>
      <c r="AV434" s="864"/>
      <c r="AW434" s="864"/>
      <c r="AX434" s="864"/>
      <c r="AY434">
        <f>COUNTA($C$434)</f>
        <v>0</v>
      </c>
    </row>
    <row r="435" spans="1:51" ht="30" hidden="1" customHeight="1" x14ac:dyDescent="0.15">
      <c r="A435" s="849">
        <v>11</v>
      </c>
      <c r="B435" s="849">
        <v>1</v>
      </c>
      <c r="C435" s="850"/>
      <c r="D435" s="850"/>
      <c r="E435" s="850"/>
      <c r="F435" s="850"/>
      <c r="G435" s="850"/>
      <c r="H435" s="850"/>
      <c r="I435" s="850"/>
      <c r="J435" s="851"/>
      <c r="K435" s="852"/>
      <c r="L435" s="852"/>
      <c r="M435" s="852"/>
      <c r="N435" s="852"/>
      <c r="O435" s="852"/>
      <c r="P435" s="853"/>
      <c r="Q435" s="853"/>
      <c r="R435" s="853"/>
      <c r="S435" s="853"/>
      <c r="T435" s="853"/>
      <c r="U435" s="853"/>
      <c r="V435" s="853"/>
      <c r="W435" s="853"/>
      <c r="X435" s="853"/>
      <c r="Y435" s="854"/>
      <c r="Z435" s="855"/>
      <c r="AA435" s="855"/>
      <c r="AB435" s="856"/>
      <c r="AC435" s="857"/>
      <c r="AD435" s="858"/>
      <c r="AE435" s="858"/>
      <c r="AF435" s="858"/>
      <c r="AG435" s="858"/>
      <c r="AH435" s="877"/>
      <c r="AI435" s="878"/>
      <c r="AJ435" s="878"/>
      <c r="AK435" s="878"/>
      <c r="AL435" s="861"/>
      <c r="AM435" s="862"/>
      <c r="AN435" s="862"/>
      <c r="AO435" s="863"/>
      <c r="AP435" s="864"/>
      <c r="AQ435" s="864"/>
      <c r="AR435" s="864"/>
      <c r="AS435" s="864"/>
      <c r="AT435" s="864"/>
      <c r="AU435" s="864"/>
      <c r="AV435" s="864"/>
      <c r="AW435" s="864"/>
      <c r="AX435" s="864"/>
      <c r="AY435">
        <f>COUNTA($C$435)</f>
        <v>0</v>
      </c>
    </row>
    <row r="436" spans="1:51" ht="30" hidden="1" customHeight="1" x14ac:dyDescent="0.15">
      <c r="A436" s="849">
        <v>12</v>
      </c>
      <c r="B436" s="849">
        <v>1</v>
      </c>
      <c r="C436" s="850"/>
      <c r="D436" s="850"/>
      <c r="E436" s="850"/>
      <c r="F436" s="850"/>
      <c r="G436" s="850"/>
      <c r="H436" s="850"/>
      <c r="I436" s="850"/>
      <c r="J436" s="851"/>
      <c r="K436" s="852"/>
      <c r="L436" s="852"/>
      <c r="M436" s="852"/>
      <c r="N436" s="852"/>
      <c r="O436" s="852"/>
      <c r="P436" s="853"/>
      <c r="Q436" s="853"/>
      <c r="R436" s="853"/>
      <c r="S436" s="853"/>
      <c r="T436" s="853"/>
      <c r="U436" s="853"/>
      <c r="V436" s="853"/>
      <c r="W436" s="853"/>
      <c r="X436" s="853"/>
      <c r="Y436" s="854"/>
      <c r="Z436" s="855"/>
      <c r="AA436" s="855"/>
      <c r="AB436" s="856"/>
      <c r="AC436" s="857"/>
      <c r="AD436" s="858"/>
      <c r="AE436" s="858"/>
      <c r="AF436" s="858"/>
      <c r="AG436" s="858"/>
      <c r="AH436" s="877"/>
      <c r="AI436" s="878"/>
      <c r="AJ436" s="878"/>
      <c r="AK436" s="878"/>
      <c r="AL436" s="861"/>
      <c r="AM436" s="862"/>
      <c r="AN436" s="862"/>
      <c r="AO436" s="863"/>
      <c r="AP436" s="864"/>
      <c r="AQ436" s="864"/>
      <c r="AR436" s="864"/>
      <c r="AS436" s="864"/>
      <c r="AT436" s="864"/>
      <c r="AU436" s="864"/>
      <c r="AV436" s="864"/>
      <c r="AW436" s="864"/>
      <c r="AX436" s="864"/>
      <c r="AY436">
        <f>COUNTA($C$436)</f>
        <v>0</v>
      </c>
    </row>
    <row r="437" spans="1:51" ht="30" hidden="1" customHeight="1" x14ac:dyDescent="0.15">
      <c r="A437" s="849">
        <v>13</v>
      </c>
      <c r="B437" s="849">
        <v>1</v>
      </c>
      <c r="C437" s="850"/>
      <c r="D437" s="850"/>
      <c r="E437" s="850"/>
      <c r="F437" s="850"/>
      <c r="G437" s="850"/>
      <c r="H437" s="850"/>
      <c r="I437" s="850"/>
      <c r="J437" s="851"/>
      <c r="K437" s="852"/>
      <c r="L437" s="852"/>
      <c r="M437" s="852"/>
      <c r="N437" s="852"/>
      <c r="O437" s="852"/>
      <c r="P437" s="853"/>
      <c r="Q437" s="853"/>
      <c r="R437" s="853"/>
      <c r="S437" s="853"/>
      <c r="T437" s="853"/>
      <c r="U437" s="853"/>
      <c r="V437" s="853"/>
      <c r="W437" s="853"/>
      <c r="X437" s="853"/>
      <c r="Y437" s="854"/>
      <c r="Z437" s="855"/>
      <c r="AA437" s="855"/>
      <c r="AB437" s="856"/>
      <c r="AC437" s="857"/>
      <c r="AD437" s="858"/>
      <c r="AE437" s="858"/>
      <c r="AF437" s="858"/>
      <c r="AG437" s="858"/>
      <c r="AH437" s="877"/>
      <c r="AI437" s="878"/>
      <c r="AJ437" s="878"/>
      <c r="AK437" s="878"/>
      <c r="AL437" s="861"/>
      <c r="AM437" s="862"/>
      <c r="AN437" s="862"/>
      <c r="AO437" s="863"/>
      <c r="AP437" s="864"/>
      <c r="AQ437" s="864"/>
      <c r="AR437" s="864"/>
      <c r="AS437" s="864"/>
      <c r="AT437" s="864"/>
      <c r="AU437" s="864"/>
      <c r="AV437" s="864"/>
      <c r="AW437" s="864"/>
      <c r="AX437" s="864"/>
      <c r="AY437">
        <f>COUNTA($C$437)</f>
        <v>0</v>
      </c>
    </row>
    <row r="438" spans="1:51" ht="30" hidden="1" customHeight="1" x14ac:dyDescent="0.15">
      <c r="A438" s="849">
        <v>14</v>
      </c>
      <c r="B438" s="849">
        <v>1</v>
      </c>
      <c r="C438" s="850"/>
      <c r="D438" s="850"/>
      <c r="E438" s="850"/>
      <c r="F438" s="850"/>
      <c r="G438" s="850"/>
      <c r="H438" s="850"/>
      <c r="I438" s="850"/>
      <c r="J438" s="851"/>
      <c r="K438" s="852"/>
      <c r="L438" s="852"/>
      <c r="M438" s="852"/>
      <c r="N438" s="852"/>
      <c r="O438" s="852"/>
      <c r="P438" s="853"/>
      <c r="Q438" s="853"/>
      <c r="R438" s="853"/>
      <c r="S438" s="853"/>
      <c r="T438" s="853"/>
      <c r="U438" s="853"/>
      <c r="V438" s="853"/>
      <c r="W438" s="853"/>
      <c r="X438" s="853"/>
      <c r="Y438" s="854"/>
      <c r="Z438" s="855"/>
      <c r="AA438" s="855"/>
      <c r="AB438" s="856"/>
      <c r="AC438" s="857"/>
      <c r="AD438" s="858"/>
      <c r="AE438" s="858"/>
      <c r="AF438" s="858"/>
      <c r="AG438" s="858"/>
      <c r="AH438" s="877"/>
      <c r="AI438" s="878"/>
      <c r="AJ438" s="878"/>
      <c r="AK438" s="878"/>
      <c r="AL438" s="861"/>
      <c r="AM438" s="862"/>
      <c r="AN438" s="862"/>
      <c r="AO438" s="863"/>
      <c r="AP438" s="864"/>
      <c r="AQ438" s="864"/>
      <c r="AR438" s="864"/>
      <c r="AS438" s="864"/>
      <c r="AT438" s="864"/>
      <c r="AU438" s="864"/>
      <c r="AV438" s="864"/>
      <c r="AW438" s="864"/>
      <c r="AX438" s="864"/>
      <c r="AY438">
        <f>COUNTA($C$438)</f>
        <v>0</v>
      </c>
    </row>
    <row r="439" spans="1:51" ht="30" hidden="1" customHeight="1" x14ac:dyDescent="0.15">
      <c r="A439" s="849">
        <v>15</v>
      </c>
      <c r="B439" s="849">
        <v>1</v>
      </c>
      <c r="C439" s="850"/>
      <c r="D439" s="850"/>
      <c r="E439" s="850"/>
      <c r="F439" s="850"/>
      <c r="G439" s="850"/>
      <c r="H439" s="850"/>
      <c r="I439" s="850"/>
      <c r="J439" s="851"/>
      <c r="K439" s="852"/>
      <c r="L439" s="852"/>
      <c r="M439" s="852"/>
      <c r="N439" s="852"/>
      <c r="O439" s="852"/>
      <c r="P439" s="853"/>
      <c r="Q439" s="853"/>
      <c r="R439" s="853"/>
      <c r="S439" s="853"/>
      <c r="T439" s="853"/>
      <c r="U439" s="853"/>
      <c r="V439" s="853"/>
      <c r="W439" s="853"/>
      <c r="X439" s="853"/>
      <c r="Y439" s="854"/>
      <c r="Z439" s="855"/>
      <c r="AA439" s="855"/>
      <c r="AB439" s="856"/>
      <c r="AC439" s="857"/>
      <c r="AD439" s="858"/>
      <c r="AE439" s="858"/>
      <c r="AF439" s="858"/>
      <c r="AG439" s="858"/>
      <c r="AH439" s="877"/>
      <c r="AI439" s="878"/>
      <c r="AJ439" s="878"/>
      <c r="AK439" s="878"/>
      <c r="AL439" s="861"/>
      <c r="AM439" s="862"/>
      <c r="AN439" s="862"/>
      <c r="AO439" s="863"/>
      <c r="AP439" s="864"/>
      <c r="AQ439" s="864"/>
      <c r="AR439" s="864"/>
      <c r="AS439" s="864"/>
      <c r="AT439" s="864"/>
      <c r="AU439" s="864"/>
      <c r="AV439" s="864"/>
      <c r="AW439" s="864"/>
      <c r="AX439" s="864"/>
      <c r="AY439">
        <f>COUNTA($C$439)</f>
        <v>0</v>
      </c>
    </row>
    <row r="440" spans="1:51" ht="30" hidden="1" customHeight="1" x14ac:dyDescent="0.15">
      <c r="A440" s="849">
        <v>16</v>
      </c>
      <c r="B440" s="849">
        <v>1</v>
      </c>
      <c r="C440" s="850"/>
      <c r="D440" s="850"/>
      <c r="E440" s="850"/>
      <c r="F440" s="850"/>
      <c r="G440" s="850"/>
      <c r="H440" s="850"/>
      <c r="I440" s="850"/>
      <c r="J440" s="851"/>
      <c r="K440" s="852"/>
      <c r="L440" s="852"/>
      <c r="M440" s="852"/>
      <c r="N440" s="852"/>
      <c r="O440" s="852"/>
      <c r="P440" s="853"/>
      <c r="Q440" s="853"/>
      <c r="R440" s="853"/>
      <c r="S440" s="853"/>
      <c r="T440" s="853"/>
      <c r="U440" s="853"/>
      <c r="V440" s="853"/>
      <c r="W440" s="853"/>
      <c r="X440" s="853"/>
      <c r="Y440" s="854"/>
      <c r="Z440" s="855"/>
      <c r="AA440" s="855"/>
      <c r="AB440" s="856"/>
      <c r="AC440" s="857"/>
      <c r="AD440" s="858"/>
      <c r="AE440" s="858"/>
      <c r="AF440" s="858"/>
      <c r="AG440" s="858"/>
      <c r="AH440" s="877"/>
      <c r="AI440" s="878"/>
      <c r="AJ440" s="878"/>
      <c r="AK440" s="878"/>
      <c r="AL440" s="861"/>
      <c r="AM440" s="862"/>
      <c r="AN440" s="862"/>
      <c r="AO440" s="863"/>
      <c r="AP440" s="864"/>
      <c r="AQ440" s="864"/>
      <c r="AR440" s="864"/>
      <c r="AS440" s="864"/>
      <c r="AT440" s="864"/>
      <c r="AU440" s="864"/>
      <c r="AV440" s="864"/>
      <c r="AW440" s="864"/>
      <c r="AX440" s="864"/>
      <c r="AY440">
        <f>COUNTA($C$440)</f>
        <v>0</v>
      </c>
    </row>
    <row r="441" spans="1:51" s="16" customFormat="1" ht="30" hidden="1" customHeight="1" x14ac:dyDescent="0.15">
      <c r="A441" s="849">
        <v>17</v>
      </c>
      <c r="B441" s="849">
        <v>1</v>
      </c>
      <c r="C441" s="850"/>
      <c r="D441" s="850"/>
      <c r="E441" s="850"/>
      <c r="F441" s="850"/>
      <c r="G441" s="850"/>
      <c r="H441" s="850"/>
      <c r="I441" s="850"/>
      <c r="J441" s="851"/>
      <c r="K441" s="852"/>
      <c r="L441" s="852"/>
      <c r="M441" s="852"/>
      <c r="N441" s="852"/>
      <c r="O441" s="852"/>
      <c r="P441" s="853"/>
      <c r="Q441" s="853"/>
      <c r="R441" s="853"/>
      <c r="S441" s="853"/>
      <c r="T441" s="853"/>
      <c r="U441" s="853"/>
      <c r="V441" s="853"/>
      <c r="W441" s="853"/>
      <c r="X441" s="853"/>
      <c r="Y441" s="854"/>
      <c r="Z441" s="855"/>
      <c r="AA441" s="855"/>
      <c r="AB441" s="856"/>
      <c r="AC441" s="857"/>
      <c r="AD441" s="858"/>
      <c r="AE441" s="858"/>
      <c r="AF441" s="858"/>
      <c r="AG441" s="858"/>
      <c r="AH441" s="877"/>
      <c r="AI441" s="878"/>
      <c r="AJ441" s="878"/>
      <c r="AK441" s="878"/>
      <c r="AL441" s="861"/>
      <c r="AM441" s="862"/>
      <c r="AN441" s="862"/>
      <c r="AO441" s="863"/>
      <c r="AP441" s="864"/>
      <c r="AQ441" s="864"/>
      <c r="AR441" s="864"/>
      <c r="AS441" s="864"/>
      <c r="AT441" s="864"/>
      <c r="AU441" s="864"/>
      <c r="AV441" s="864"/>
      <c r="AW441" s="864"/>
      <c r="AX441" s="864"/>
      <c r="AY441">
        <f>COUNTA($C$441)</f>
        <v>0</v>
      </c>
    </row>
    <row r="442" spans="1:51" ht="30" hidden="1" customHeight="1" x14ac:dyDescent="0.15">
      <c r="A442" s="849">
        <v>18</v>
      </c>
      <c r="B442" s="849">
        <v>1</v>
      </c>
      <c r="C442" s="850"/>
      <c r="D442" s="850"/>
      <c r="E442" s="850"/>
      <c r="F442" s="850"/>
      <c r="G442" s="850"/>
      <c r="H442" s="850"/>
      <c r="I442" s="850"/>
      <c r="J442" s="851"/>
      <c r="K442" s="852"/>
      <c r="L442" s="852"/>
      <c r="M442" s="852"/>
      <c r="N442" s="852"/>
      <c r="O442" s="852"/>
      <c r="P442" s="853"/>
      <c r="Q442" s="853"/>
      <c r="R442" s="853"/>
      <c r="S442" s="853"/>
      <c r="T442" s="853"/>
      <c r="U442" s="853"/>
      <c r="V442" s="853"/>
      <c r="W442" s="853"/>
      <c r="X442" s="853"/>
      <c r="Y442" s="854"/>
      <c r="Z442" s="855"/>
      <c r="AA442" s="855"/>
      <c r="AB442" s="856"/>
      <c r="AC442" s="857"/>
      <c r="AD442" s="858"/>
      <c r="AE442" s="858"/>
      <c r="AF442" s="858"/>
      <c r="AG442" s="858"/>
      <c r="AH442" s="877"/>
      <c r="AI442" s="878"/>
      <c r="AJ442" s="878"/>
      <c r="AK442" s="878"/>
      <c r="AL442" s="861"/>
      <c r="AM442" s="862"/>
      <c r="AN442" s="862"/>
      <c r="AO442" s="863"/>
      <c r="AP442" s="864"/>
      <c r="AQ442" s="864"/>
      <c r="AR442" s="864"/>
      <c r="AS442" s="864"/>
      <c r="AT442" s="864"/>
      <c r="AU442" s="864"/>
      <c r="AV442" s="864"/>
      <c r="AW442" s="864"/>
      <c r="AX442" s="864"/>
      <c r="AY442">
        <f>COUNTA($C$442)</f>
        <v>0</v>
      </c>
    </row>
    <row r="443" spans="1:51" ht="30" hidden="1" customHeight="1" x14ac:dyDescent="0.15">
      <c r="A443" s="849">
        <v>19</v>
      </c>
      <c r="B443" s="849">
        <v>1</v>
      </c>
      <c r="C443" s="850"/>
      <c r="D443" s="850"/>
      <c r="E443" s="850"/>
      <c r="F443" s="850"/>
      <c r="G443" s="850"/>
      <c r="H443" s="850"/>
      <c r="I443" s="850"/>
      <c r="J443" s="851"/>
      <c r="K443" s="852"/>
      <c r="L443" s="852"/>
      <c r="M443" s="852"/>
      <c r="N443" s="852"/>
      <c r="O443" s="852"/>
      <c r="P443" s="853"/>
      <c r="Q443" s="853"/>
      <c r="R443" s="853"/>
      <c r="S443" s="853"/>
      <c r="T443" s="853"/>
      <c r="U443" s="853"/>
      <c r="V443" s="853"/>
      <c r="W443" s="853"/>
      <c r="X443" s="853"/>
      <c r="Y443" s="854"/>
      <c r="Z443" s="855"/>
      <c r="AA443" s="855"/>
      <c r="AB443" s="856"/>
      <c r="AC443" s="857"/>
      <c r="AD443" s="858"/>
      <c r="AE443" s="858"/>
      <c r="AF443" s="858"/>
      <c r="AG443" s="858"/>
      <c r="AH443" s="877"/>
      <c r="AI443" s="878"/>
      <c r="AJ443" s="878"/>
      <c r="AK443" s="878"/>
      <c r="AL443" s="861"/>
      <c r="AM443" s="862"/>
      <c r="AN443" s="862"/>
      <c r="AO443" s="863"/>
      <c r="AP443" s="864"/>
      <c r="AQ443" s="864"/>
      <c r="AR443" s="864"/>
      <c r="AS443" s="864"/>
      <c r="AT443" s="864"/>
      <c r="AU443" s="864"/>
      <c r="AV443" s="864"/>
      <c r="AW443" s="864"/>
      <c r="AX443" s="864"/>
      <c r="AY443">
        <f>COUNTA($C$443)</f>
        <v>0</v>
      </c>
    </row>
    <row r="444" spans="1:51" ht="30" hidden="1" customHeight="1" x14ac:dyDescent="0.15">
      <c r="A444" s="849">
        <v>20</v>
      </c>
      <c r="B444" s="849">
        <v>1</v>
      </c>
      <c r="C444" s="850"/>
      <c r="D444" s="850"/>
      <c r="E444" s="850"/>
      <c r="F444" s="850"/>
      <c r="G444" s="850"/>
      <c r="H444" s="850"/>
      <c r="I444" s="850"/>
      <c r="J444" s="851"/>
      <c r="K444" s="852"/>
      <c r="L444" s="852"/>
      <c r="M444" s="852"/>
      <c r="N444" s="852"/>
      <c r="O444" s="852"/>
      <c r="P444" s="853"/>
      <c r="Q444" s="853"/>
      <c r="R444" s="853"/>
      <c r="S444" s="853"/>
      <c r="T444" s="853"/>
      <c r="U444" s="853"/>
      <c r="V444" s="853"/>
      <c r="W444" s="853"/>
      <c r="X444" s="853"/>
      <c r="Y444" s="854"/>
      <c r="Z444" s="855"/>
      <c r="AA444" s="855"/>
      <c r="AB444" s="856"/>
      <c r="AC444" s="857"/>
      <c r="AD444" s="858"/>
      <c r="AE444" s="858"/>
      <c r="AF444" s="858"/>
      <c r="AG444" s="858"/>
      <c r="AH444" s="877"/>
      <c r="AI444" s="878"/>
      <c r="AJ444" s="878"/>
      <c r="AK444" s="878"/>
      <c r="AL444" s="861"/>
      <c r="AM444" s="862"/>
      <c r="AN444" s="862"/>
      <c r="AO444" s="863"/>
      <c r="AP444" s="864"/>
      <c r="AQ444" s="864"/>
      <c r="AR444" s="864"/>
      <c r="AS444" s="864"/>
      <c r="AT444" s="864"/>
      <c r="AU444" s="864"/>
      <c r="AV444" s="864"/>
      <c r="AW444" s="864"/>
      <c r="AX444" s="864"/>
      <c r="AY444">
        <f>COUNTA($C$444)</f>
        <v>0</v>
      </c>
    </row>
    <row r="445" spans="1:51" ht="30" hidden="1" customHeight="1" x14ac:dyDescent="0.15">
      <c r="A445" s="849">
        <v>21</v>
      </c>
      <c r="B445" s="849">
        <v>1</v>
      </c>
      <c r="C445" s="850"/>
      <c r="D445" s="850"/>
      <c r="E445" s="850"/>
      <c r="F445" s="850"/>
      <c r="G445" s="850"/>
      <c r="H445" s="850"/>
      <c r="I445" s="850"/>
      <c r="J445" s="851"/>
      <c r="K445" s="852"/>
      <c r="L445" s="852"/>
      <c r="M445" s="852"/>
      <c r="N445" s="852"/>
      <c r="O445" s="852"/>
      <c r="P445" s="853"/>
      <c r="Q445" s="853"/>
      <c r="R445" s="853"/>
      <c r="S445" s="853"/>
      <c r="T445" s="853"/>
      <c r="U445" s="853"/>
      <c r="V445" s="853"/>
      <c r="W445" s="853"/>
      <c r="X445" s="853"/>
      <c r="Y445" s="854"/>
      <c r="Z445" s="855"/>
      <c r="AA445" s="855"/>
      <c r="AB445" s="856"/>
      <c r="AC445" s="857"/>
      <c r="AD445" s="858"/>
      <c r="AE445" s="858"/>
      <c r="AF445" s="858"/>
      <c r="AG445" s="858"/>
      <c r="AH445" s="877"/>
      <c r="AI445" s="878"/>
      <c r="AJ445" s="878"/>
      <c r="AK445" s="878"/>
      <c r="AL445" s="861"/>
      <c r="AM445" s="862"/>
      <c r="AN445" s="862"/>
      <c r="AO445" s="863"/>
      <c r="AP445" s="864"/>
      <c r="AQ445" s="864"/>
      <c r="AR445" s="864"/>
      <c r="AS445" s="864"/>
      <c r="AT445" s="864"/>
      <c r="AU445" s="864"/>
      <c r="AV445" s="864"/>
      <c r="AW445" s="864"/>
      <c r="AX445" s="864"/>
      <c r="AY445">
        <f>COUNTA($C$445)</f>
        <v>0</v>
      </c>
    </row>
    <row r="446" spans="1:51" ht="30" hidden="1" customHeight="1" x14ac:dyDescent="0.15">
      <c r="A446" s="849">
        <v>22</v>
      </c>
      <c r="B446" s="849">
        <v>1</v>
      </c>
      <c r="C446" s="850"/>
      <c r="D446" s="850"/>
      <c r="E446" s="850"/>
      <c r="F446" s="850"/>
      <c r="G446" s="850"/>
      <c r="H446" s="850"/>
      <c r="I446" s="850"/>
      <c r="J446" s="851"/>
      <c r="K446" s="852"/>
      <c r="L446" s="852"/>
      <c r="M446" s="852"/>
      <c r="N446" s="852"/>
      <c r="O446" s="852"/>
      <c r="P446" s="853"/>
      <c r="Q446" s="853"/>
      <c r="R446" s="853"/>
      <c r="S446" s="853"/>
      <c r="T446" s="853"/>
      <c r="U446" s="853"/>
      <c r="V446" s="853"/>
      <c r="W446" s="853"/>
      <c r="X446" s="853"/>
      <c r="Y446" s="854"/>
      <c r="Z446" s="855"/>
      <c r="AA446" s="855"/>
      <c r="AB446" s="856"/>
      <c r="AC446" s="857"/>
      <c r="AD446" s="858"/>
      <c r="AE446" s="858"/>
      <c r="AF446" s="858"/>
      <c r="AG446" s="858"/>
      <c r="AH446" s="877"/>
      <c r="AI446" s="878"/>
      <c r="AJ446" s="878"/>
      <c r="AK446" s="878"/>
      <c r="AL446" s="861"/>
      <c r="AM446" s="862"/>
      <c r="AN446" s="862"/>
      <c r="AO446" s="863"/>
      <c r="AP446" s="864"/>
      <c r="AQ446" s="864"/>
      <c r="AR446" s="864"/>
      <c r="AS446" s="864"/>
      <c r="AT446" s="864"/>
      <c r="AU446" s="864"/>
      <c r="AV446" s="864"/>
      <c r="AW446" s="864"/>
      <c r="AX446" s="864"/>
      <c r="AY446">
        <f>COUNTA($C$446)</f>
        <v>0</v>
      </c>
    </row>
    <row r="447" spans="1:51" ht="30" hidden="1" customHeight="1" x14ac:dyDescent="0.15">
      <c r="A447" s="849">
        <v>23</v>
      </c>
      <c r="B447" s="849">
        <v>1</v>
      </c>
      <c r="C447" s="850"/>
      <c r="D447" s="850"/>
      <c r="E447" s="850"/>
      <c r="F447" s="850"/>
      <c r="G447" s="850"/>
      <c r="H447" s="850"/>
      <c r="I447" s="850"/>
      <c r="J447" s="851"/>
      <c r="K447" s="852"/>
      <c r="L447" s="852"/>
      <c r="M447" s="852"/>
      <c r="N447" s="852"/>
      <c r="O447" s="852"/>
      <c r="P447" s="853"/>
      <c r="Q447" s="853"/>
      <c r="R447" s="853"/>
      <c r="S447" s="853"/>
      <c r="T447" s="853"/>
      <c r="U447" s="853"/>
      <c r="V447" s="853"/>
      <c r="W447" s="853"/>
      <c r="X447" s="853"/>
      <c r="Y447" s="854"/>
      <c r="Z447" s="855"/>
      <c r="AA447" s="855"/>
      <c r="AB447" s="856"/>
      <c r="AC447" s="857"/>
      <c r="AD447" s="858"/>
      <c r="AE447" s="858"/>
      <c r="AF447" s="858"/>
      <c r="AG447" s="858"/>
      <c r="AH447" s="877"/>
      <c r="AI447" s="878"/>
      <c r="AJ447" s="878"/>
      <c r="AK447" s="878"/>
      <c r="AL447" s="861"/>
      <c r="AM447" s="862"/>
      <c r="AN447" s="862"/>
      <c r="AO447" s="863"/>
      <c r="AP447" s="864"/>
      <c r="AQ447" s="864"/>
      <c r="AR447" s="864"/>
      <c r="AS447" s="864"/>
      <c r="AT447" s="864"/>
      <c r="AU447" s="864"/>
      <c r="AV447" s="864"/>
      <c r="AW447" s="864"/>
      <c r="AX447" s="864"/>
      <c r="AY447">
        <f>COUNTA($C$447)</f>
        <v>0</v>
      </c>
    </row>
    <row r="448" spans="1:51" ht="30" hidden="1" customHeight="1" x14ac:dyDescent="0.15">
      <c r="A448" s="849">
        <v>24</v>
      </c>
      <c r="B448" s="849">
        <v>1</v>
      </c>
      <c r="C448" s="850"/>
      <c r="D448" s="850"/>
      <c r="E448" s="850"/>
      <c r="F448" s="850"/>
      <c r="G448" s="850"/>
      <c r="H448" s="850"/>
      <c r="I448" s="850"/>
      <c r="J448" s="851"/>
      <c r="K448" s="852"/>
      <c r="L448" s="852"/>
      <c r="M448" s="852"/>
      <c r="N448" s="852"/>
      <c r="O448" s="852"/>
      <c r="P448" s="853"/>
      <c r="Q448" s="853"/>
      <c r="R448" s="853"/>
      <c r="S448" s="853"/>
      <c r="T448" s="853"/>
      <c r="U448" s="853"/>
      <c r="V448" s="853"/>
      <c r="W448" s="853"/>
      <c r="X448" s="853"/>
      <c r="Y448" s="854"/>
      <c r="Z448" s="855"/>
      <c r="AA448" s="855"/>
      <c r="AB448" s="856"/>
      <c r="AC448" s="857"/>
      <c r="AD448" s="858"/>
      <c r="AE448" s="858"/>
      <c r="AF448" s="858"/>
      <c r="AG448" s="858"/>
      <c r="AH448" s="877"/>
      <c r="AI448" s="878"/>
      <c r="AJ448" s="878"/>
      <c r="AK448" s="878"/>
      <c r="AL448" s="861"/>
      <c r="AM448" s="862"/>
      <c r="AN448" s="862"/>
      <c r="AO448" s="863"/>
      <c r="AP448" s="864"/>
      <c r="AQ448" s="864"/>
      <c r="AR448" s="864"/>
      <c r="AS448" s="864"/>
      <c r="AT448" s="864"/>
      <c r="AU448" s="864"/>
      <c r="AV448" s="864"/>
      <c r="AW448" s="864"/>
      <c r="AX448" s="864"/>
      <c r="AY448">
        <f>COUNTA($C$448)</f>
        <v>0</v>
      </c>
    </row>
    <row r="449" spans="1:51" ht="30" hidden="1" customHeight="1" x14ac:dyDescent="0.15">
      <c r="A449" s="849">
        <v>25</v>
      </c>
      <c r="B449" s="849">
        <v>1</v>
      </c>
      <c r="C449" s="850"/>
      <c r="D449" s="850"/>
      <c r="E449" s="850"/>
      <c r="F449" s="850"/>
      <c r="G449" s="850"/>
      <c r="H449" s="850"/>
      <c r="I449" s="850"/>
      <c r="J449" s="851"/>
      <c r="K449" s="852"/>
      <c r="L449" s="852"/>
      <c r="M449" s="852"/>
      <c r="N449" s="852"/>
      <c r="O449" s="852"/>
      <c r="P449" s="853"/>
      <c r="Q449" s="853"/>
      <c r="R449" s="853"/>
      <c r="S449" s="853"/>
      <c r="T449" s="853"/>
      <c r="U449" s="853"/>
      <c r="V449" s="853"/>
      <c r="W449" s="853"/>
      <c r="X449" s="853"/>
      <c r="Y449" s="854"/>
      <c r="Z449" s="855"/>
      <c r="AA449" s="855"/>
      <c r="AB449" s="856"/>
      <c r="AC449" s="857"/>
      <c r="AD449" s="858"/>
      <c r="AE449" s="858"/>
      <c r="AF449" s="858"/>
      <c r="AG449" s="858"/>
      <c r="AH449" s="877"/>
      <c r="AI449" s="878"/>
      <c r="AJ449" s="878"/>
      <c r="AK449" s="878"/>
      <c r="AL449" s="861"/>
      <c r="AM449" s="862"/>
      <c r="AN449" s="862"/>
      <c r="AO449" s="863"/>
      <c r="AP449" s="864"/>
      <c r="AQ449" s="864"/>
      <c r="AR449" s="864"/>
      <c r="AS449" s="864"/>
      <c r="AT449" s="864"/>
      <c r="AU449" s="864"/>
      <c r="AV449" s="864"/>
      <c r="AW449" s="864"/>
      <c r="AX449" s="864"/>
      <c r="AY449">
        <f>COUNTA($C$449)</f>
        <v>0</v>
      </c>
    </row>
    <row r="450" spans="1:51" ht="30" hidden="1" customHeight="1" x14ac:dyDescent="0.15">
      <c r="A450" s="849">
        <v>26</v>
      </c>
      <c r="B450" s="849">
        <v>1</v>
      </c>
      <c r="C450" s="850"/>
      <c r="D450" s="850"/>
      <c r="E450" s="850"/>
      <c r="F450" s="850"/>
      <c r="G450" s="850"/>
      <c r="H450" s="850"/>
      <c r="I450" s="850"/>
      <c r="J450" s="851"/>
      <c r="K450" s="852"/>
      <c r="L450" s="852"/>
      <c r="M450" s="852"/>
      <c r="N450" s="852"/>
      <c r="O450" s="852"/>
      <c r="P450" s="853"/>
      <c r="Q450" s="853"/>
      <c r="R450" s="853"/>
      <c r="S450" s="853"/>
      <c r="T450" s="853"/>
      <c r="U450" s="853"/>
      <c r="V450" s="853"/>
      <c r="W450" s="853"/>
      <c r="X450" s="853"/>
      <c r="Y450" s="854"/>
      <c r="Z450" s="855"/>
      <c r="AA450" s="855"/>
      <c r="AB450" s="856"/>
      <c r="AC450" s="857"/>
      <c r="AD450" s="858"/>
      <c r="AE450" s="858"/>
      <c r="AF450" s="858"/>
      <c r="AG450" s="858"/>
      <c r="AH450" s="877"/>
      <c r="AI450" s="878"/>
      <c r="AJ450" s="878"/>
      <c r="AK450" s="878"/>
      <c r="AL450" s="861"/>
      <c r="AM450" s="862"/>
      <c r="AN450" s="862"/>
      <c r="AO450" s="863"/>
      <c r="AP450" s="864"/>
      <c r="AQ450" s="864"/>
      <c r="AR450" s="864"/>
      <c r="AS450" s="864"/>
      <c r="AT450" s="864"/>
      <c r="AU450" s="864"/>
      <c r="AV450" s="864"/>
      <c r="AW450" s="864"/>
      <c r="AX450" s="864"/>
      <c r="AY450">
        <f>COUNTA($C$450)</f>
        <v>0</v>
      </c>
    </row>
    <row r="451" spans="1:51" ht="30" hidden="1" customHeight="1" x14ac:dyDescent="0.15">
      <c r="A451" s="849">
        <v>27</v>
      </c>
      <c r="B451" s="849">
        <v>1</v>
      </c>
      <c r="C451" s="850"/>
      <c r="D451" s="850"/>
      <c r="E451" s="850"/>
      <c r="F451" s="850"/>
      <c r="G451" s="850"/>
      <c r="H451" s="850"/>
      <c r="I451" s="850"/>
      <c r="J451" s="851"/>
      <c r="K451" s="852"/>
      <c r="L451" s="852"/>
      <c r="M451" s="852"/>
      <c r="N451" s="852"/>
      <c r="O451" s="852"/>
      <c r="P451" s="853"/>
      <c r="Q451" s="853"/>
      <c r="R451" s="853"/>
      <c r="S451" s="853"/>
      <c r="T451" s="853"/>
      <c r="U451" s="853"/>
      <c r="V451" s="853"/>
      <c r="W451" s="853"/>
      <c r="X451" s="853"/>
      <c r="Y451" s="854"/>
      <c r="Z451" s="855"/>
      <c r="AA451" s="855"/>
      <c r="AB451" s="856"/>
      <c r="AC451" s="857"/>
      <c r="AD451" s="858"/>
      <c r="AE451" s="858"/>
      <c r="AF451" s="858"/>
      <c r="AG451" s="858"/>
      <c r="AH451" s="877"/>
      <c r="AI451" s="878"/>
      <c r="AJ451" s="878"/>
      <c r="AK451" s="878"/>
      <c r="AL451" s="861"/>
      <c r="AM451" s="862"/>
      <c r="AN451" s="862"/>
      <c r="AO451" s="863"/>
      <c r="AP451" s="864"/>
      <c r="AQ451" s="864"/>
      <c r="AR451" s="864"/>
      <c r="AS451" s="864"/>
      <c r="AT451" s="864"/>
      <c r="AU451" s="864"/>
      <c r="AV451" s="864"/>
      <c r="AW451" s="864"/>
      <c r="AX451" s="864"/>
      <c r="AY451">
        <f>COUNTA($C$451)</f>
        <v>0</v>
      </c>
    </row>
    <row r="452" spans="1:51" ht="30" hidden="1" customHeight="1" x14ac:dyDescent="0.15">
      <c r="A452" s="849">
        <v>28</v>
      </c>
      <c r="B452" s="849">
        <v>1</v>
      </c>
      <c r="C452" s="850"/>
      <c r="D452" s="850"/>
      <c r="E452" s="850"/>
      <c r="F452" s="850"/>
      <c r="G452" s="850"/>
      <c r="H452" s="850"/>
      <c r="I452" s="850"/>
      <c r="J452" s="851"/>
      <c r="K452" s="852"/>
      <c r="L452" s="852"/>
      <c r="M452" s="852"/>
      <c r="N452" s="852"/>
      <c r="O452" s="852"/>
      <c r="P452" s="853"/>
      <c r="Q452" s="853"/>
      <c r="R452" s="853"/>
      <c r="S452" s="853"/>
      <c r="T452" s="853"/>
      <c r="U452" s="853"/>
      <c r="V452" s="853"/>
      <c r="W452" s="853"/>
      <c r="X452" s="853"/>
      <c r="Y452" s="854"/>
      <c r="Z452" s="855"/>
      <c r="AA452" s="855"/>
      <c r="AB452" s="856"/>
      <c r="AC452" s="857"/>
      <c r="AD452" s="858"/>
      <c r="AE452" s="858"/>
      <c r="AF452" s="858"/>
      <c r="AG452" s="858"/>
      <c r="AH452" s="877"/>
      <c r="AI452" s="878"/>
      <c r="AJ452" s="878"/>
      <c r="AK452" s="878"/>
      <c r="AL452" s="861"/>
      <c r="AM452" s="862"/>
      <c r="AN452" s="862"/>
      <c r="AO452" s="863"/>
      <c r="AP452" s="864"/>
      <c r="AQ452" s="864"/>
      <c r="AR452" s="864"/>
      <c r="AS452" s="864"/>
      <c r="AT452" s="864"/>
      <c r="AU452" s="864"/>
      <c r="AV452" s="864"/>
      <c r="AW452" s="864"/>
      <c r="AX452" s="864"/>
      <c r="AY452">
        <f>COUNTA($C$452)</f>
        <v>0</v>
      </c>
    </row>
    <row r="453" spans="1:51" ht="30" hidden="1" customHeight="1" x14ac:dyDescent="0.15">
      <c r="A453" s="849">
        <v>29</v>
      </c>
      <c r="B453" s="849">
        <v>1</v>
      </c>
      <c r="C453" s="850"/>
      <c r="D453" s="850"/>
      <c r="E453" s="850"/>
      <c r="F453" s="850"/>
      <c r="G453" s="850"/>
      <c r="H453" s="850"/>
      <c r="I453" s="850"/>
      <c r="J453" s="851"/>
      <c r="K453" s="852"/>
      <c r="L453" s="852"/>
      <c r="M453" s="852"/>
      <c r="N453" s="852"/>
      <c r="O453" s="852"/>
      <c r="P453" s="853"/>
      <c r="Q453" s="853"/>
      <c r="R453" s="853"/>
      <c r="S453" s="853"/>
      <c r="T453" s="853"/>
      <c r="U453" s="853"/>
      <c r="V453" s="853"/>
      <c r="W453" s="853"/>
      <c r="X453" s="853"/>
      <c r="Y453" s="854"/>
      <c r="Z453" s="855"/>
      <c r="AA453" s="855"/>
      <c r="AB453" s="856"/>
      <c r="AC453" s="857"/>
      <c r="AD453" s="858"/>
      <c r="AE453" s="858"/>
      <c r="AF453" s="858"/>
      <c r="AG453" s="858"/>
      <c r="AH453" s="877"/>
      <c r="AI453" s="878"/>
      <c r="AJ453" s="878"/>
      <c r="AK453" s="878"/>
      <c r="AL453" s="861"/>
      <c r="AM453" s="862"/>
      <c r="AN453" s="862"/>
      <c r="AO453" s="863"/>
      <c r="AP453" s="864"/>
      <c r="AQ453" s="864"/>
      <c r="AR453" s="864"/>
      <c r="AS453" s="864"/>
      <c r="AT453" s="864"/>
      <c r="AU453" s="864"/>
      <c r="AV453" s="864"/>
      <c r="AW453" s="864"/>
      <c r="AX453" s="864"/>
      <c r="AY453">
        <f>COUNTA($C$453)</f>
        <v>0</v>
      </c>
    </row>
    <row r="454" spans="1:51" ht="30" hidden="1" customHeight="1" x14ac:dyDescent="0.15">
      <c r="A454" s="849">
        <v>30</v>
      </c>
      <c r="B454" s="849">
        <v>1</v>
      </c>
      <c r="C454" s="850"/>
      <c r="D454" s="850"/>
      <c r="E454" s="850"/>
      <c r="F454" s="850"/>
      <c r="G454" s="850"/>
      <c r="H454" s="850"/>
      <c r="I454" s="850"/>
      <c r="J454" s="851"/>
      <c r="K454" s="852"/>
      <c r="L454" s="852"/>
      <c r="M454" s="852"/>
      <c r="N454" s="852"/>
      <c r="O454" s="852"/>
      <c r="P454" s="853"/>
      <c r="Q454" s="853"/>
      <c r="R454" s="853"/>
      <c r="S454" s="853"/>
      <c r="T454" s="853"/>
      <c r="U454" s="853"/>
      <c r="V454" s="853"/>
      <c r="W454" s="853"/>
      <c r="X454" s="853"/>
      <c r="Y454" s="854"/>
      <c r="Z454" s="855"/>
      <c r="AA454" s="855"/>
      <c r="AB454" s="856"/>
      <c r="AC454" s="857"/>
      <c r="AD454" s="858"/>
      <c r="AE454" s="858"/>
      <c r="AF454" s="858"/>
      <c r="AG454" s="858"/>
      <c r="AH454" s="877"/>
      <c r="AI454" s="878"/>
      <c r="AJ454" s="878"/>
      <c r="AK454" s="878"/>
      <c r="AL454" s="861"/>
      <c r="AM454" s="862"/>
      <c r="AN454" s="862"/>
      <c r="AO454" s="863"/>
      <c r="AP454" s="864"/>
      <c r="AQ454" s="864"/>
      <c r="AR454" s="864"/>
      <c r="AS454" s="864"/>
      <c r="AT454" s="864"/>
      <c r="AU454" s="864"/>
      <c r="AV454" s="864"/>
      <c r="AW454" s="864"/>
      <c r="AX454" s="864"/>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165</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870"/>
      <c r="B457" s="870"/>
      <c r="C457" s="870" t="s">
        <v>24</v>
      </c>
      <c r="D457" s="870"/>
      <c r="E457" s="870"/>
      <c r="F457" s="870"/>
      <c r="G457" s="870"/>
      <c r="H457" s="870"/>
      <c r="I457" s="870"/>
      <c r="J457" s="871" t="s">
        <v>193</v>
      </c>
      <c r="K457" s="568"/>
      <c r="L457" s="568"/>
      <c r="M457" s="568"/>
      <c r="N457" s="568"/>
      <c r="O457" s="568"/>
      <c r="P457" s="425" t="s">
        <v>25</v>
      </c>
      <c r="Q457" s="425"/>
      <c r="R457" s="425"/>
      <c r="S457" s="425"/>
      <c r="T457" s="425"/>
      <c r="U457" s="425"/>
      <c r="V457" s="425"/>
      <c r="W457" s="425"/>
      <c r="X457" s="425"/>
      <c r="Y457" s="872" t="s">
        <v>192</v>
      </c>
      <c r="Z457" s="873"/>
      <c r="AA457" s="873"/>
      <c r="AB457" s="873"/>
      <c r="AC457" s="871" t="s">
        <v>225</v>
      </c>
      <c r="AD457" s="871"/>
      <c r="AE457" s="871"/>
      <c r="AF457" s="871"/>
      <c r="AG457" s="871"/>
      <c r="AH457" s="872" t="s">
        <v>243</v>
      </c>
      <c r="AI457" s="870"/>
      <c r="AJ457" s="870"/>
      <c r="AK457" s="870"/>
      <c r="AL457" s="870" t="s">
        <v>19</v>
      </c>
      <c r="AM457" s="870"/>
      <c r="AN457" s="870"/>
      <c r="AO457" s="874"/>
      <c r="AP457" s="848" t="s">
        <v>194</v>
      </c>
      <c r="AQ457" s="848"/>
      <c r="AR457" s="848"/>
      <c r="AS457" s="848"/>
      <c r="AT457" s="848"/>
      <c r="AU457" s="848"/>
      <c r="AV457" s="848"/>
      <c r="AW457" s="848"/>
      <c r="AX457" s="848"/>
      <c r="AY457">
        <f>$AY$455</f>
        <v>0</v>
      </c>
    </row>
    <row r="458" spans="1:51" ht="30" hidden="1" customHeight="1" x14ac:dyDescent="0.15">
      <c r="A458" s="849">
        <v>1</v>
      </c>
      <c r="B458" s="849">
        <v>1</v>
      </c>
      <c r="C458" s="850"/>
      <c r="D458" s="850"/>
      <c r="E458" s="850"/>
      <c r="F458" s="850"/>
      <c r="G458" s="850"/>
      <c r="H458" s="850"/>
      <c r="I458" s="850"/>
      <c r="J458" s="851"/>
      <c r="K458" s="852"/>
      <c r="L458" s="852"/>
      <c r="M458" s="852"/>
      <c r="N458" s="852"/>
      <c r="O458" s="852"/>
      <c r="P458" s="853"/>
      <c r="Q458" s="853"/>
      <c r="R458" s="853"/>
      <c r="S458" s="853"/>
      <c r="T458" s="853"/>
      <c r="U458" s="853"/>
      <c r="V458" s="853"/>
      <c r="W458" s="853"/>
      <c r="X458" s="853"/>
      <c r="Y458" s="854"/>
      <c r="Z458" s="855"/>
      <c r="AA458" s="855"/>
      <c r="AB458" s="856"/>
      <c r="AC458" s="857"/>
      <c r="AD458" s="858"/>
      <c r="AE458" s="858"/>
      <c r="AF458" s="858"/>
      <c r="AG458" s="858"/>
      <c r="AH458" s="859"/>
      <c r="AI458" s="860"/>
      <c r="AJ458" s="860"/>
      <c r="AK458" s="860"/>
      <c r="AL458" s="861"/>
      <c r="AM458" s="862"/>
      <c r="AN458" s="862"/>
      <c r="AO458" s="863"/>
      <c r="AP458" s="864"/>
      <c r="AQ458" s="864"/>
      <c r="AR458" s="864"/>
      <c r="AS458" s="864"/>
      <c r="AT458" s="864"/>
      <c r="AU458" s="864"/>
      <c r="AV458" s="864"/>
      <c r="AW458" s="864"/>
      <c r="AX458" s="864"/>
      <c r="AY458">
        <f>$AY$455</f>
        <v>0</v>
      </c>
    </row>
    <row r="459" spans="1:51" ht="30" hidden="1" customHeight="1" x14ac:dyDescent="0.15">
      <c r="A459" s="849">
        <v>2</v>
      </c>
      <c r="B459" s="849">
        <v>1</v>
      </c>
      <c r="C459" s="850"/>
      <c r="D459" s="850"/>
      <c r="E459" s="850"/>
      <c r="F459" s="850"/>
      <c r="G459" s="850"/>
      <c r="H459" s="850"/>
      <c r="I459" s="850"/>
      <c r="J459" s="851"/>
      <c r="K459" s="852"/>
      <c r="L459" s="852"/>
      <c r="M459" s="852"/>
      <c r="N459" s="852"/>
      <c r="O459" s="852"/>
      <c r="P459" s="853"/>
      <c r="Q459" s="853"/>
      <c r="R459" s="853"/>
      <c r="S459" s="853"/>
      <c r="T459" s="853"/>
      <c r="U459" s="853"/>
      <c r="V459" s="853"/>
      <c r="W459" s="853"/>
      <c r="X459" s="853"/>
      <c r="Y459" s="854"/>
      <c r="Z459" s="855"/>
      <c r="AA459" s="855"/>
      <c r="AB459" s="856"/>
      <c r="AC459" s="857"/>
      <c r="AD459" s="858"/>
      <c r="AE459" s="858"/>
      <c r="AF459" s="858"/>
      <c r="AG459" s="858"/>
      <c r="AH459" s="859"/>
      <c r="AI459" s="860"/>
      <c r="AJ459" s="860"/>
      <c r="AK459" s="860"/>
      <c r="AL459" s="861"/>
      <c r="AM459" s="862"/>
      <c r="AN459" s="862"/>
      <c r="AO459" s="863"/>
      <c r="AP459" s="864"/>
      <c r="AQ459" s="864"/>
      <c r="AR459" s="864"/>
      <c r="AS459" s="864"/>
      <c r="AT459" s="864"/>
      <c r="AU459" s="864"/>
      <c r="AV459" s="864"/>
      <c r="AW459" s="864"/>
      <c r="AX459" s="864"/>
      <c r="AY459">
        <f>COUNTA($C$459)</f>
        <v>0</v>
      </c>
    </row>
    <row r="460" spans="1:51" ht="30" hidden="1" customHeight="1" x14ac:dyDescent="0.15">
      <c r="A460" s="849">
        <v>3</v>
      </c>
      <c r="B460" s="849">
        <v>1</v>
      </c>
      <c r="C460" s="875"/>
      <c r="D460" s="850"/>
      <c r="E460" s="850"/>
      <c r="F460" s="850"/>
      <c r="G460" s="850"/>
      <c r="H460" s="850"/>
      <c r="I460" s="850"/>
      <c r="J460" s="851"/>
      <c r="K460" s="852"/>
      <c r="L460" s="852"/>
      <c r="M460" s="852"/>
      <c r="N460" s="852"/>
      <c r="O460" s="852"/>
      <c r="P460" s="876"/>
      <c r="Q460" s="853"/>
      <c r="R460" s="853"/>
      <c r="S460" s="853"/>
      <c r="T460" s="853"/>
      <c r="U460" s="853"/>
      <c r="V460" s="853"/>
      <c r="W460" s="853"/>
      <c r="X460" s="853"/>
      <c r="Y460" s="854"/>
      <c r="Z460" s="855"/>
      <c r="AA460" s="855"/>
      <c r="AB460" s="856"/>
      <c r="AC460" s="857"/>
      <c r="AD460" s="858"/>
      <c r="AE460" s="858"/>
      <c r="AF460" s="858"/>
      <c r="AG460" s="858"/>
      <c r="AH460" s="877"/>
      <c r="AI460" s="878"/>
      <c r="AJ460" s="878"/>
      <c r="AK460" s="878"/>
      <c r="AL460" s="861"/>
      <c r="AM460" s="862"/>
      <c r="AN460" s="862"/>
      <c r="AO460" s="863"/>
      <c r="AP460" s="864"/>
      <c r="AQ460" s="864"/>
      <c r="AR460" s="864"/>
      <c r="AS460" s="864"/>
      <c r="AT460" s="864"/>
      <c r="AU460" s="864"/>
      <c r="AV460" s="864"/>
      <c r="AW460" s="864"/>
      <c r="AX460" s="864"/>
      <c r="AY460">
        <f>COUNTA($C$460)</f>
        <v>0</v>
      </c>
    </row>
    <row r="461" spans="1:51" ht="30" hidden="1" customHeight="1" x14ac:dyDescent="0.15">
      <c r="A461" s="849">
        <v>4</v>
      </c>
      <c r="B461" s="849">
        <v>1</v>
      </c>
      <c r="C461" s="875"/>
      <c r="D461" s="850"/>
      <c r="E461" s="850"/>
      <c r="F461" s="850"/>
      <c r="G461" s="850"/>
      <c r="H461" s="850"/>
      <c r="I461" s="850"/>
      <c r="J461" s="851"/>
      <c r="K461" s="852"/>
      <c r="L461" s="852"/>
      <c r="M461" s="852"/>
      <c r="N461" s="852"/>
      <c r="O461" s="852"/>
      <c r="P461" s="876"/>
      <c r="Q461" s="853"/>
      <c r="R461" s="853"/>
      <c r="S461" s="853"/>
      <c r="T461" s="853"/>
      <c r="U461" s="853"/>
      <c r="V461" s="853"/>
      <c r="W461" s="853"/>
      <c r="X461" s="853"/>
      <c r="Y461" s="854"/>
      <c r="Z461" s="855"/>
      <c r="AA461" s="855"/>
      <c r="AB461" s="856"/>
      <c r="AC461" s="857"/>
      <c r="AD461" s="858"/>
      <c r="AE461" s="858"/>
      <c r="AF461" s="858"/>
      <c r="AG461" s="858"/>
      <c r="AH461" s="877"/>
      <c r="AI461" s="878"/>
      <c r="AJ461" s="878"/>
      <c r="AK461" s="878"/>
      <c r="AL461" s="861"/>
      <c r="AM461" s="862"/>
      <c r="AN461" s="862"/>
      <c r="AO461" s="863"/>
      <c r="AP461" s="864"/>
      <c r="AQ461" s="864"/>
      <c r="AR461" s="864"/>
      <c r="AS461" s="864"/>
      <c r="AT461" s="864"/>
      <c r="AU461" s="864"/>
      <c r="AV461" s="864"/>
      <c r="AW461" s="864"/>
      <c r="AX461" s="864"/>
      <c r="AY461">
        <f>COUNTA($C$461)</f>
        <v>0</v>
      </c>
    </row>
    <row r="462" spans="1:51" ht="30" hidden="1" customHeight="1" x14ac:dyDescent="0.15">
      <c r="A462" s="849">
        <v>5</v>
      </c>
      <c r="B462" s="849">
        <v>1</v>
      </c>
      <c r="C462" s="850"/>
      <c r="D462" s="850"/>
      <c r="E462" s="850"/>
      <c r="F462" s="850"/>
      <c r="G462" s="850"/>
      <c r="H462" s="850"/>
      <c r="I462" s="850"/>
      <c r="J462" s="851"/>
      <c r="K462" s="852"/>
      <c r="L462" s="852"/>
      <c r="M462" s="852"/>
      <c r="N462" s="852"/>
      <c r="O462" s="852"/>
      <c r="P462" s="853"/>
      <c r="Q462" s="853"/>
      <c r="R462" s="853"/>
      <c r="S462" s="853"/>
      <c r="T462" s="853"/>
      <c r="U462" s="853"/>
      <c r="V462" s="853"/>
      <c r="W462" s="853"/>
      <c r="X462" s="853"/>
      <c r="Y462" s="854"/>
      <c r="Z462" s="855"/>
      <c r="AA462" s="855"/>
      <c r="AB462" s="856"/>
      <c r="AC462" s="857"/>
      <c r="AD462" s="858"/>
      <c r="AE462" s="858"/>
      <c r="AF462" s="858"/>
      <c r="AG462" s="858"/>
      <c r="AH462" s="877"/>
      <c r="AI462" s="878"/>
      <c r="AJ462" s="878"/>
      <c r="AK462" s="878"/>
      <c r="AL462" s="861"/>
      <c r="AM462" s="862"/>
      <c r="AN462" s="862"/>
      <c r="AO462" s="863"/>
      <c r="AP462" s="864"/>
      <c r="AQ462" s="864"/>
      <c r="AR462" s="864"/>
      <c r="AS462" s="864"/>
      <c r="AT462" s="864"/>
      <c r="AU462" s="864"/>
      <c r="AV462" s="864"/>
      <c r="AW462" s="864"/>
      <c r="AX462" s="864"/>
      <c r="AY462">
        <f>COUNTA($C$462)</f>
        <v>0</v>
      </c>
    </row>
    <row r="463" spans="1:51" ht="30" hidden="1" customHeight="1" x14ac:dyDescent="0.15">
      <c r="A463" s="849">
        <v>6</v>
      </c>
      <c r="B463" s="849">
        <v>1</v>
      </c>
      <c r="C463" s="850"/>
      <c r="D463" s="850"/>
      <c r="E463" s="850"/>
      <c r="F463" s="850"/>
      <c r="G463" s="850"/>
      <c r="H463" s="850"/>
      <c r="I463" s="850"/>
      <c r="J463" s="851"/>
      <c r="K463" s="852"/>
      <c r="L463" s="852"/>
      <c r="M463" s="852"/>
      <c r="N463" s="852"/>
      <c r="O463" s="852"/>
      <c r="P463" s="853"/>
      <c r="Q463" s="853"/>
      <c r="R463" s="853"/>
      <c r="S463" s="853"/>
      <c r="T463" s="853"/>
      <c r="U463" s="853"/>
      <c r="V463" s="853"/>
      <c r="W463" s="853"/>
      <c r="X463" s="853"/>
      <c r="Y463" s="854"/>
      <c r="Z463" s="855"/>
      <c r="AA463" s="855"/>
      <c r="AB463" s="856"/>
      <c r="AC463" s="857"/>
      <c r="AD463" s="858"/>
      <c r="AE463" s="858"/>
      <c r="AF463" s="858"/>
      <c r="AG463" s="858"/>
      <c r="AH463" s="877"/>
      <c r="AI463" s="878"/>
      <c r="AJ463" s="878"/>
      <c r="AK463" s="878"/>
      <c r="AL463" s="861"/>
      <c r="AM463" s="862"/>
      <c r="AN463" s="862"/>
      <c r="AO463" s="863"/>
      <c r="AP463" s="864"/>
      <c r="AQ463" s="864"/>
      <c r="AR463" s="864"/>
      <c r="AS463" s="864"/>
      <c r="AT463" s="864"/>
      <c r="AU463" s="864"/>
      <c r="AV463" s="864"/>
      <c r="AW463" s="864"/>
      <c r="AX463" s="864"/>
      <c r="AY463">
        <f>COUNTA($C$463)</f>
        <v>0</v>
      </c>
    </row>
    <row r="464" spans="1:51" ht="30" hidden="1" customHeight="1" x14ac:dyDescent="0.15">
      <c r="A464" s="849">
        <v>7</v>
      </c>
      <c r="B464" s="849">
        <v>1</v>
      </c>
      <c r="C464" s="850"/>
      <c r="D464" s="850"/>
      <c r="E464" s="850"/>
      <c r="F464" s="850"/>
      <c r="G464" s="850"/>
      <c r="H464" s="850"/>
      <c r="I464" s="850"/>
      <c r="J464" s="851"/>
      <c r="K464" s="852"/>
      <c r="L464" s="852"/>
      <c r="M464" s="852"/>
      <c r="N464" s="852"/>
      <c r="O464" s="852"/>
      <c r="P464" s="853"/>
      <c r="Q464" s="853"/>
      <c r="R464" s="853"/>
      <c r="S464" s="853"/>
      <c r="T464" s="853"/>
      <c r="U464" s="853"/>
      <c r="V464" s="853"/>
      <c r="W464" s="853"/>
      <c r="X464" s="853"/>
      <c r="Y464" s="854"/>
      <c r="Z464" s="855"/>
      <c r="AA464" s="855"/>
      <c r="AB464" s="856"/>
      <c r="AC464" s="857"/>
      <c r="AD464" s="858"/>
      <c r="AE464" s="858"/>
      <c r="AF464" s="858"/>
      <c r="AG464" s="858"/>
      <c r="AH464" s="877"/>
      <c r="AI464" s="878"/>
      <c r="AJ464" s="878"/>
      <c r="AK464" s="878"/>
      <c r="AL464" s="861"/>
      <c r="AM464" s="862"/>
      <c r="AN464" s="862"/>
      <c r="AO464" s="863"/>
      <c r="AP464" s="864"/>
      <c r="AQ464" s="864"/>
      <c r="AR464" s="864"/>
      <c r="AS464" s="864"/>
      <c r="AT464" s="864"/>
      <c r="AU464" s="864"/>
      <c r="AV464" s="864"/>
      <c r="AW464" s="864"/>
      <c r="AX464" s="864"/>
      <c r="AY464">
        <f>COUNTA($C$464)</f>
        <v>0</v>
      </c>
    </row>
    <row r="465" spans="1:51" ht="30" hidden="1" customHeight="1" x14ac:dyDescent="0.15">
      <c r="A465" s="849">
        <v>8</v>
      </c>
      <c r="B465" s="849">
        <v>1</v>
      </c>
      <c r="C465" s="850"/>
      <c r="D465" s="850"/>
      <c r="E465" s="850"/>
      <c r="F465" s="850"/>
      <c r="G465" s="850"/>
      <c r="H465" s="850"/>
      <c r="I465" s="850"/>
      <c r="J465" s="851"/>
      <c r="K465" s="852"/>
      <c r="L465" s="852"/>
      <c r="M465" s="852"/>
      <c r="N465" s="852"/>
      <c r="O465" s="852"/>
      <c r="P465" s="853"/>
      <c r="Q465" s="853"/>
      <c r="R465" s="853"/>
      <c r="S465" s="853"/>
      <c r="T465" s="853"/>
      <c r="U465" s="853"/>
      <c r="V465" s="853"/>
      <c r="W465" s="853"/>
      <c r="X465" s="853"/>
      <c r="Y465" s="854"/>
      <c r="Z465" s="855"/>
      <c r="AA465" s="855"/>
      <c r="AB465" s="856"/>
      <c r="AC465" s="857"/>
      <c r="AD465" s="858"/>
      <c r="AE465" s="858"/>
      <c r="AF465" s="858"/>
      <c r="AG465" s="858"/>
      <c r="AH465" s="877"/>
      <c r="AI465" s="878"/>
      <c r="AJ465" s="878"/>
      <c r="AK465" s="878"/>
      <c r="AL465" s="861"/>
      <c r="AM465" s="862"/>
      <c r="AN465" s="862"/>
      <c r="AO465" s="863"/>
      <c r="AP465" s="864"/>
      <c r="AQ465" s="864"/>
      <c r="AR465" s="864"/>
      <c r="AS465" s="864"/>
      <c r="AT465" s="864"/>
      <c r="AU465" s="864"/>
      <c r="AV465" s="864"/>
      <c r="AW465" s="864"/>
      <c r="AX465" s="864"/>
      <c r="AY465">
        <f>COUNTA($C$465)</f>
        <v>0</v>
      </c>
    </row>
    <row r="466" spans="1:51" ht="30" hidden="1" customHeight="1" x14ac:dyDescent="0.15">
      <c r="A466" s="849">
        <v>9</v>
      </c>
      <c r="B466" s="849">
        <v>1</v>
      </c>
      <c r="C466" s="850"/>
      <c r="D466" s="850"/>
      <c r="E466" s="850"/>
      <c r="F466" s="850"/>
      <c r="G466" s="850"/>
      <c r="H466" s="850"/>
      <c r="I466" s="850"/>
      <c r="J466" s="851"/>
      <c r="K466" s="852"/>
      <c r="L466" s="852"/>
      <c r="M466" s="852"/>
      <c r="N466" s="852"/>
      <c r="O466" s="852"/>
      <c r="P466" s="853"/>
      <c r="Q466" s="853"/>
      <c r="R466" s="853"/>
      <c r="S466" s="853"/>
      <c r="T466" s="853"/>
      <c r="U466" s="853"/>
      <c r="V466" s="853"/>
      <c r="W466" s="853"/>
      <c r="X466" s="853"/>
      <c r="Y466" s="854"/>
      <c r="Z466" s="855"/>
      <c r="AA466" s="855"/>
      <c r="AB466" s="856"/>
      <c r="AC466" s="857"/>
      <c r="AD466" s="858"/>
      <c r="AE466" s="858"/>
      <c r="AF466" s="858"/>
      <c r="AG466" s="858"/>
      <c r="AH466" s="877"/>
      <c r="AI466" s="878"/>
      <c r="AJ466" s="878"/>
      <c r="AK466" s="878"/>
      <c r="AL466" s="861"/>
      <c r="AM466" s="862"/>
      <c r="AN466" s="862"/>
      <c r="AO466" s="863"/>
      <c r="AP466" s="864"/>
      <c r="AQ466" s="864"/>
      <c r="AR466" s="864"/>
      <c r="AS466" s="864"/>
      <c r="AT466" s="864"/>
      <c r="AU466" s="864"/>
      <c r="AV466" s="864"/>
      <c r="AW466" s="864"/>
      <c r="AX466" s="864"/>
      <c r="AY466">
        <f>COUNTA($C$466)</f>
        <v>0</v>
      </c>
    </row>
    <row r="467" spans="1:51" ht="30" hidden="1" customHeight="1" x14ac:dyDescent="0.15">
      <c r="A467" s="849">
        <v>10</v>
      </c>
      <c r="B467" s="849">
        <v>1</v>
      </c>
      <c r="C467" s="850"/>
      <c r="D467" s="850"/>
      <c r="E467" s="850"/>
      <c r="F467" s="850"/>
      <c r="G467" s="850"/>
      <c r="H467" s="850"/>
      <c r="I467" s="850"/>
      <c r="J467" s="851"/>
      <c r="K467" s="852"/>
      <c r="L467" s="852"/>
      <c r="M467" s="852"/>
      <c r="N467" s="852"/>
      <c r="O467" s="852"/>
      <c r="P467" s="853"/>
      <c r="Q467" s="853"/>
      <c r="R467" s="853"/>
      <c r="S467" s="853"/>
      <c r="T467" s="853"/>
      <c r="U467" s="853"/>
      <c r="V467" s="853"/>
      <c r="W467" s="853"/>
      <c r="X467" s="853"/>
      <c r="Y467" s="854"/>
      <c r="Z467" s="855"/>
      <c r="AA467" s="855"/>
      <c r="AB467" s="856"/>
      <c r="AC467" s="857"/>
      <c r="AD467" s="858"/>
      <c r="AE467" s="858"/>
      <c r="AF467" s="858"/>
      <c r="AG467" s="858"/>
      <c r="AH467" s="877"/>
      <c r="AI467" s="878"/>
      <c r="AJ467" s="878"/>
      <c r="AK467" s="878"/>
      <c r="AL467" s="861"/>
      <c r="AM467" s="862"/>
      <c r="AN467" s="862"/>
      <c r="AO467" s="863"/>
      <c r="AP467" s="864"/>
      <c r="AQ467" s="864"/>
      <c r="AR467" s="864"/>
      <c r="AS467" s="864"/>
      <c r="AT467" s="864"/>
      <c r="AU467" s="864"/>
      <c r="AV467" s="864"/>
      <c r="AW467" s="864"/>
      <c r="AX467" s="864"/>
      <c r="AY467">
        <f>COUNTA($C$467)</f>
        <v>0</v>
      </c>
    </row>
    <row r="468" spans="1:51" ht="30" hidden="1" customHeight="1" x14ac:dyDescent="0.15">
      <c r="A468" s="849">
        <v>11</v>
      </c>
      <c r="B468" s="849">
        <v>1</v>
      </c>
      <c r="C468" s="850"/>
      <c r="D468" s="850"/>
      <c r="E468" s="850"/>
      <c r="F468" s="850"/>
      <c r="G468" s="850"/>
      <c r="H468" s="850"/>
      <c r="I468" s="850"/>
      <c r="J468" s="851"/>
      <c r="K468" s="852"/>
      <c r="L468" s="852"/>
      <c r="M468" s="852"/>
      <c r="N468" s="852"/>
      <c r="O468" s="852"/>
      <c r="P468" s="853"/>
      <c r="Q468" s="853"/>
      <c r="R468" s="853"/>
      <c r="S468" s="853"/>
      <c r="T468" s="853"/>
      <c r="U468" s="853"/>
      <c r="V468" s="853"/>
      <c r="W468" s="853"/>
      <c r="X468" s="853"/>
      <c r="Y468" s="854"/>
      <c r="Z468" s="855"/>
      <c r="AA468" s="855"/>
      <c r="AB468" s="856"/>
      <c r="AC468" s="857"/>
      <c r="AD468" s="858"/>
      <c r="AE468" s="858"/>
      <c r="AF468" s="858"/>
      <c r="AG468" s="858"/>
      <c r="AH468" s="877"/>
      <c r="AI468" s="878"/>
      <c r="AJ468" s="878"/>
      <c r="AK468" s="878"/>
      <c r="AL468" s="861"/>
      <c r="AM468" s="862"/>
      <c r="AN468" s="862"/>
      <c r="AO468" s="863"/>
      <c r="AP468" s="864"/>
      <c r="AQ468" s="864"/>
      <c r="AR468" s="864"/>
      <c r="AS468" s="864"/>
      <c r="AT468" s="864"/>
      <c r="AU468" s="864"/>
      <c r="AV468" s="864"/>
      <c r="AW468" s="864"/>
      <c r="AX468" s="864"/>
      <c r="AY468">
        <f>COUNTA($C$468)</f>
        <v>0</v>
      </c>
    </row>
    <row r="469" spans="1:51" ht="30" hidden="1" customHeight="1" x14ac:dyDescent="0.15">
      <c r="A469" s="849">
        <v>12</v>
      </c>
      <c r="B469" s="849">
        <v>1</v>
      </c>
      <c r="C469" s="850"/>
      <c r="D469" s="850"/>
      <c r="E469" s="850"/>
      <c r="F469" s="850"/>
      <c r="G469" s="850"/>
      <c r="H469" s="850"/>
      <c r="I469" s="850"/>
      <c r="J469" s="851"/>
      <c r="K469" s="852"/>
      <c r="L469" s="852"/>
      <c r="M469" s="852"/>
      <c r="N469" s="852"/>
      <c r="O469" s="852"/>
      <c r="P469" s="853"/>
      <c r="Q469" s="853"/>
      <c r="R469" s="853"/>
      <c r="S469" s="853"/>
      <c r="T469" s="853"/>
      <c r="U469" s="853"/>
      <c r="V469" s="853"/>
      <c r="W469" s="853"/>
      <c r="X469" s="853"/>
      <c r="Y469" s="854"/>
      <c r="Z469" s="855"/>
      <c r="AA469" s="855"/>
      <c r="AB469" s="856"/>
      <c r="AC469" s="857"/>
      <c r="AD469" s="858"/>
      <c r="AE469" s="858"/>
      <c r="AF469" s="858"/>
      <c r="AG469" s="858"/>
      <c r="AH469" s="877"/>
      <c r="AI469" s="878"/>
      <c r="AJ469" s="878"/>
      <c r="AK469" s="878"/>
      <c r="AL469" s="861"/>
      <c r="AM469" s="862"/>
      <c r="AN469" s="862"/>
      <c r="AO469" s="863"/>
      <c r="AP469" s="864"/>
      <c r="AQ469" s="864"/>
      <c r="AR469" s="864"/>
      <c r="AS469" s="864"/>
      <c r="AT469" s="864"/>
      <c r="AU469" s="864"/>
      <c r="AV469" s="864"/>
      <c r="AW469" s="864"/>
      <c r="AX469" s="864"/>
      <c r="AY469">
        <f>COUNTA($C$469)</f>
        <v>0</v>
      </c>
    </row>
    <row r="470" spans="1:51" ht="30" hidden="1" customHeight="1" x14ac:dyDescent="0.15">
      <c r="A470" s="849">
        <v>13</v>
      </c>
      <c r="B470" s="849">
        <v>1</v>
      </c>
      <c r="C470" s="850"/>
      <c r="D470" s="850"/>
      <c r="E470" s="850"/>
      <c r="F470" s="850"/>
      <c r="G470" s="850"/>
      <c r="H470" s="850"/>
      <c r="I470" s="850"/>
      <c r="J470" s="851"/>
      <c r="K470" s="852"/>
      <c r="L470" s="852"/>
      <c r="M470" s="852"/>
      <c r="N470" s="852"/>
      <c r="O470" s="852"/>
      <c r="P470" s="853"/>
      <c r="Q470" s="853"/>
      <c r="R470" s="853"/>
      <c r="S470" s="853"/>
      <c r="T470" s="853"/>
      <c r="U470" s="853"/>
      <c r="V470" s="853"/>
      <c r="W470" s="853"/>
      <c r="X470" s="853"/>
      <c r="Y470" s="854"/>
      <c r="Z470" s="855"/>
      <c r="AA470" s="855"/>
      <c r="AB470" s="856"/>
      <c r="AC470" s="857"/>
      <c r="AD470" s="858"/>
      <c r="AE470" s="858"/>
      <c r="AF470" s="858"/>
      <c r="AG470" s="858"/>
      <c r="AH470" s="877"/>
      <c r="AI470" s="878"/>
      <c r="AJ470" s="878"/>
      <c r="AK470" s="878"/>
      <c r="AL470" s="861"/>
      <c r="AM470" s="862"/>
      <c r="AN470" s="862"/>
      <c r="AO470" s="863"/>
      <c r="AP470" s="864"/>
      <c r="AQ470" s="864"/>
      <c r="AR470" s="864"/>
      <c r="AS470" s="864"/>
      <c r="AT470" s="864"/>
      <c r="AU470" s="864"/>
      <c r="AV470" s="864"/>
      <c r="AW470" s="864"/>
      <c r="AX470" s="864"/>
      <c r="AY470">
        <f>COUNTA($C$470)</f>
        <v>0</v>
      </c>
    </row>
    <row r="471" spans="1:51" ht="30" hidden="1" customHeight="1" x14ac:dyDescent="0.15">
      <c r="A471" s="849">
        <v>14</v>
      </c>
      <c r="B471" s="849">
        <v>1</v>
      </c>
      <c r="C471" s="850"/>
      <c r="D471" s="850"/>
      <c r="E471" s="850"/>
      <c r="F471" s="850"/>
      <c r="G471" s="850"/>
      <c r="H471" s="850"/>
      <c r="I471" s="850"/>
      <c r="J471" s="851"/>
      <c r="K471" s="852"/>
      <c r="L471" s="852"/>
      <c r="M471" s="852"/>
      <c r="N471" s="852"/>
      <c r="O471" s="852"/>
      <c r="P471" s="853"/>
      <c r="Q471" s="853"/>
      <c r="R471" s="853"/>
      <c r="S471" s="853"/>
      <c r="T471" s="853"/>
      <c r="U471" s="853"/>
      <c r="V471" s="853"/>
      <c r="W471" s="853"/>
      <c r="X471" s="853"/>
      <c r="Y471" s="854"/>
      <c r="Z471" s="855"/>
      <c r="AA471" s="855"/>
      <c r="AB471" s="856"/>
      <c r="AC471" s="857"/>
      <c r="AD471" s="858"/>
      <c r="AE471" s="858"/>
      <c r="AF471" s="858"/>
      <c r="AG471" s="858"/>
      <c r="AH471" s="877"/>
      <c r="AI471" s="878"/>
      <c r="AJ471" s="878"/>
      <c r="AK471" s="878"/>
      <c r="AL471" s="861"/>
      <c r="AM471" s="862"/>
      <c r="AN471" s="862"/>
      <c r="AO471" s="863"/>
      <c r="AP471" s="864"/>
      <c r="AQ471" s="864"/>
      <c r="AR471" s="864"/>
      <c r="AS471" s="864"/>
      <c r="AT471" s="864"/>
      <c r="AU471" s="864"/>
      <c r="AV471" s="864"/>
      <c r="AW471" s="864"/>
      <c r="AX471" s="864"/>
      <c r="AY471">
        <f>COUNTA($C$471)</f>
        <v>0</v>
      </c>
    </row>
    <row r="472" spans="1:51" ht="30" hidden="1" customHeight="1" x14ac:dyDescent="0.15">
      <c r="A472" s="849">
        <v>15</v>
      </c>
      <c r="B472" s="849">
        <v>1</v>
      </c>
      <c r="C472" s="850"/>
      <c r="D472" s="850"/>
      <c r="E472" s="850"/>
      <c r="F472" s="850"/>
      <c r="G472" s="850"/>
      <c r="H472" s="850"/>
      <c r="I472" s="850"/>
      <c r="J472" s="851"/>
      <c r="K472" s="852"/>
      <c r="L472" s="852"/>
      <c r="M472" s="852"/>
      <c r="N472" s="852"/>
      <c r="O472" s="852"/>
      <c r="P472" s="853"/>
      <c r="Q472" s="853"/>
      <c r="R472" s="853"/>
      <c r="S472" s="853"/>
      <c r="T472" s="853"/>
      <c r="U472" s="853"/>
      <c r="V472" s="853"/>
      <c r="W472" s="853"/>
      <c r="X472" s="853"/>
      <c r="Y472" s="854"/>
      <c r="Z472" s="855"/>
      <c r="AA472" s="855"/>
      <c r="AB472" s="856"/>
      <c r="AC472" s="857"/>
      <c r="AD472" s="858"/>
      <c r="AE472" s="858"/>
      <c r="AF472" s="858"/>
      <c r="AG472" s="858"/>
      <c r="AH472" s="877"/>
      <c r="AI472" s="878"/>
      <c r="AJ472" s="878"/>
      <c r="AK472" s="878"/>
      <c r="AL472" s="861"/>
      <c r="AM472" s="862"/>
      <c r="AN472" s="862"/>
      <c r="AO472" s="863"/>
      <c r="AP472" s="864"/>
      <c r="AQ472" s="864"/>
      <c r="AR472" s="864"/>
      <c r="AS472" s="864"/>
      <c r="AT472" s="864"/>
      <c r="AU472" s="864"/>
      <c r="AV472" s="864"/>
      <c r="AW472" s="864"/>
      <c r="AX472" s="864"/>
      <c r="AY472">
        <f>COUNTA($C$472)</f>
        <v>0</v>
      </c>
    </row>
    <row r="473" spans="1:51" ht="30" hidden="1" customHeight="1" x14ac:dyDescent="0.15">
      <c r="A473" s="849">
        <v>16</v>
      </c>
      <c r="B473" s="849">
        <v>1</v>
      </c>
      <c r="C473" s="850"/>
      <c r="D473" s="850"/>
      <c r="E473" s="850"/>
      <c r="F473" s="850"/>
      <c r="G473" s="850"/>
      <c r="H473" s="850"/>
      <c r="I473" s="850"/>
      <c r="J473" s="851"/>
      <c r="K473" s="852"/>
      <c r="L473" s="852"/>
      <c r="M473" s="852"/>
      <c r="N473" s="852"/>
      <c r="O473" s="852"/>
      <c r="P473" s="853"/>
      <c r="Q473" s="853"/>
      <c r="R473" s="853"/>
      <c r="S473" s="853"/>
      <c r="T473" s="853"/>
      <c r="U473" s="853"/>
      <c r="V473" s="853"/>
      <c r="W473" s="853"/>
      <c r="X473" s="853"/>
      <c r="Y473" s="854"/>
      <c r="Z473" s="855"/>
      <c r="AA473" s="855"/>
      <c r="AB473" s="856"/>
      <c r="AC473" s="857"/>
      <c r="AD473" s="858"/>
      <c r="AE473" s="858"/>
      <c r="AF473" s="858"/>
      <c r="AG473" s="858"/>
      <c r="AH473" s="877"/>
      <c r="AI473" s="878"/>
      <c r="AJ473" s="878"/>
      <c r="AK473" s="878"/>
      <c r="AL473" s="861"/>
      <c r="AM473" s="862"/>
      <c r="AN473" s="862"/>
      <c r="AO473" s="863"/>
      <c r="AP473" s="864"/>
      <c r="AQ473" s="864"/>
      <c r="AR473" s="864"/>
      <c r="AS473" s="864"/>
      <c r="AT473" s="864"/>
      <c r="AU473" s="864"/>
      <c r="AV473" s="864"/>
      <c r="AW473" s="864"/>
      <c r="AX473" s="864"/>
      <c r="AY473">
        <f>COUNTA($C$473)</f>
        <v>0</v>
      </c>
    </row>
    <row r="474" spans="1:51" s="16" customFormat="1" ht="30" hidden="1" customHeight="1" x14ac:dyDescent="0.15">
      <c r="A474" s="849">
        <v>17</v>
      </c>
      <c r="B474" s="849">
        <v>1</v>
      </c>
      <c r="C474" s="850"/>
      <c r="D474" s="850"/>
      <c r="E474" s="850"/>
      <c r="F474" s="850"/>
      <c r="G474" s="850"/>
      <c r="H474" s="850"/>
      <c r="I474" s="850"/>
      <c r="J474" s="851"/>
      <c r="K474" s="852"/>
      <c r="L474" s="852"/>
      <c r="M474" s="852"/>
      <c r="N474" s="852"/>
      <c r="O474" s="852"/>
      <c r="P474" s="853"/>
      <c r="Q474" s="853"/>
      <c r="R474" s="853"/>
      <c r="S474" s="853"/>
      <c r="T474" s="853"/>
      <c r="U474" s="853"/>
      <c r="V474" s="853"/>
      <c r="W474" s="853"/>
      <c r="X474" s="853"/>
      <c r="Y474" s="854"/>
      <c r="Z474" s="855"/>
      <c r="AA474" s="855"/>
      <c r="AB474" s="856"/>
      <c r="AC474" s="857"/>
      <c r="AD474" s="858"/>
      <c r="AE474" s="858"/>
      <c r="AF474" s="858"/>
      <c r="AG474" s="858"/>
      <c r="AH474" s="877"/>
      <c r="AI474" s="878"/>
      <c r="AJ474" s="878"/>
      <c r="AK474" s="878"/>
      <c r="AL474" s="861"/>
      <c r="AM474" s="862"/>
      <c r="AN474" s="862"/>
      <c r="AO474" s="863"/>
      <c r="AP474" s="864"/>
      <c r="AQ474" s="864"/>
      <c r="AR474" s="864"/>
      <c r="AS474" s="864"/>
      <c r="AT474" s="864"/>
      <c r="AU474" s="864"/>
      <c r="AV474" s="864"/>
      <c r="AW474" s="864"/>
      <c r="AX474" s="864"/>
      <c r="AY474">
        <f>COUNTA($C$474)</f>
        <v>0</v>
      </c>
    </row>
    <row r="475" spans="1:51" ht="30" hidden="1" customHeight="1" x14ac:dyDescent="0.15">
      <c r="A475" s="849">
        <v>18</v>
      </c>
      <c r="B475" s="849">
        <v>1</v>
      </c>
      <c r="C475" s="850"/>
      <c r="D475" s="850"/>
      <c r="E475" s="850"/>
      <c r="F475" s="850"/>
      <c r="G475" s="850"/>
      <c r="H475" s="850"/>
      <c r="I475" s="850"/>
      <c r="J475" s="851"/>
      <c r="K475" s="852"/>
      <c r="L475" s="852"/>
      <c r="M475" s="852"/>
      <c r="N475" s="852"/>
      <c r="O475" s="852"/>
      <c r="P475" s="853"/>
      <c r="Q475" s="853"/>
      <c r="R475" s="853"/>
      <c r="S475" s="853"/>
      <c r="T475" s="853"/>
      <c r="U475" s="853"/>
      <c r="V475" s="853"/>
      <c r="W475" s="853"/>
      <c r="X475" s="853"/>
      <c r="Y475" s="854"/>
      <c r="Z475" s="855"/>
      <c r="AA475" s="855"/>
      <c r="AB475" s="856"/>
      <c r="AC475" s="857"/>
      <c r="AD475" s="858"/>
      <c r="AE475" s="858"/>
      <c r="AF475" s="858"/>
      <c r="AG475" s="858"/>
      <c r="AH475" s="877"/>
      <c r="AI475" s="878"/>
      <c r="AJ475" s="878"/>
      <c r="AK475" s="878"/>
      <c r="AL475" s="861"/>
      <c r="AM475" s="862"/>
      <c r="AN475" s="862"/>
      <c r="AO475" s="863"/>
      <c r="AP475" s="864"/>
      <c r="AQ475" s="864"/>
      <c r="AR475" s="864"/>
      <c r="AS475" s="864"/>
      <c r="AT475" s="864"/>
      <c r="AU475" s="864"/>
      <c r="AV475" s="864"/>
      <c r="AW475" s="864"/>
      <c r="AX475" s="864"/>
      <c r="AY475">
        <f>COUNTA($C$475)</f>
        <v>0</v>
      </c>
    </row>
    <row r="476" spans="1:51" ht="30" hidden="1" customHeight="1" x14ac:dyDescent="0.15">
      <c r="A476" s="849">
        <v>19</v>
      </c>
      <c r="B476" s="849">
        <v>1</v>
      </c>
      <c r="C476" s="850"/>
      <c r="D476" s="850"/>
      <c r="E476" s="850"/>
      <c r="F476" s="850"/>
      <c r="G476" s="850"/>
      <c r="H476" s="850"/>
      <c r="I476" s="850"/>
      <c r="J476" s="851"/>
      <c r="K476" s="852"/>
      <c r="L476" s="852"/>
      <c r="M476" s="852"/>
      <c r="N476" s="852"/>
      <c r="O476" s="852"/>
      <c r="P476" s="853"/>
      <c r="Q476" s="853"/>
      <c r="R476" s="853"/>
      <c r="S476" s="853"/>
      <c r="T476" s="853"/>
      <c r="U476" s="853"/>
      <c r="V476" s="853"/>
      <c r="W476" s="853"/>
      <c r="X476" s="853"/>
      <c r="Y476" s="854"/>
      <c r="Z476" s="855"/>
      <c r="AA476" s="855"/>
      <c r="AB476" s="856"/>
      <c r="AC476" s="857"/>
      <c r="AD476" s="858"/>
      <c r="AE476" s="858"/>
      <c r="AF476" s="858"/>
      <c r="AG476" s="858"/>
      <c r="AH476" s="877"/>
      <c r="AI476" s="878"/>
      <c r="AJ476" s="878"/>
      <c r="AK476" s="878"/>
      <c r="AL476" s="861"/>
      <c r="AM476" s="862"/>
      <c r="AN476" s="862"/>
      <c r="AO476" s="863"/>
      <c r="AP476" s="864"/>
      <c r="AQ476" s="864"/>
      <c r="AR476" s="864"/>
      <c r="AS476" s="864"/>
      <c r="AT476" s="864"/>
      <c r="AU476" s="864"/>
      <c r="AV476" s="864"/>
      <c r="AW476" s="864"/>
      <c r="AX476" s="864"/>
      <c r="AY476">
        <f>COUNTA($C$476)</f>
        <v>0</v>
      </c>
    </row>
    <row r="477" spans="1:51" ht="30" hidden="1" customHeight="1" x14ac:dyDescent="0.15">
      <c r="A477" s="849">
        <v>20</v>
      </c>
      <c r="B477" s="849">
        <v>1</v>
      </c>
      <c r="C477" s="850"/>
      <c r="D477" s="850"/>
      <c r="E477" s="850"/>
      <c r="F477" s="850"/>
      <c r="G477" s="850"/>
      <c r="H477" s="850"/>
      <c r="I477" s="850"/>
      <c r="J477" s="851"/>
      <c r="K477" s="852"/>
      <c r="L477" s="852"/>
      <c r="M477" s="852"/>
      <c r="N477" s="852"/>
      <c r="O477" s="852"/>
      <c r="P477" s="853"/>
      <c r="Q477" s="853"/>
      <c r="R477" s="853"/>
      <c r="S477" s="853"/>
      <c r="T477" s="853"/>
      <c r="U477" s="853"/>
      <c r="V477" s="853"/>
      <c r="W477" s="853"/>
      <c r="X477" s="853"/>
      <c r="Y477" s="854"/>
      <c r="Z477" s="855"/>
      <c r="AA477" s="855"/>
      <c r="AB477" s="856"/>
      <c r="AC477" s="857"/>
      <c r="AD477" s="858"/>
      <c r="AE477" s="858"/>
      <c r="AF477" s="858"/>
      <c r="AG477" s="858"/>
      <c r="AH477" s="877"/>
      <c r="AI477" s="878"/>
      <c r="AJ477" s="878"/>
      <c r="AK477" s="878"/>
      <c r="AL477" s="861"/>
      <c r="AM477" s="862"/>
      <c r="AN477" s="862"/>
      <c r="AO477" s="863"/>
      <c r="AP477" s="864"/>
      <c r="AQ477" s="864"/>
      <c r="AR477" s="864"/>
      <c r="AS477" s="864"/>
      <c r="AT477" s="864"/>
      <c r="AU477" s="864"/>
      <c r="AV477" s="864"/>
      <c r="AW477" s="864"/>
      <c r="AX477" s="864"/>
      <c r="AY477">
        <f>COUNTA($C$477)</f>
        <v>0</v>
      </c>
    </row>
    <row r="478" spans="1:51" ht="30" hidden="1" customHeight="1" x14ac:dyDescent="0.15">
      <c r="A478" s="849">
        <v>21</v>
      </c>
      <c r="B478" s="849">
        <v>1</v>
      </c>
      <c r="C478" s="850"/>
      <c r="D478" s="850"/>
      <c r="E478" s="850"/>
      <c r="F478" s="850"/>
      <c r="G478" s="850"/>
      <c r="H478" s="850"/>
      <c r="I478" s="850"/>
      <c r="J478" s="851"/>
      <c r="K478" s="852"/>
      <c r="L478" s="852"/>
      <c r="M478" s="852"/>
      <c r="N478" s="852"/>
      <c r="O478" s="852"/>
      <c r="P478" s="853"/>
      <c r="Q478" s="853"/>
      <c r="R478" s="853"/>
      <c r="S478" s="853"/>
      <c r="T478" s="853"/>
      <c r="U478" s="853"/>
      <c r="V478" s="853"/>
      <c r="W478" s="853"/>
      <c r="X478" s="853"/>
      <c r="Y478" s="854"/>
      <c r="Z478" s="855"/>
      <c r="AA478" s="855"/>
      <c r="AB478" s="856"/>
      <c r="AC478" s="857"/>
      <c r="AD478" s="858"/>
      <c r="AE478" s="858"/>
      <c r="AF478" s="858"/>
      <c r="AG478" s="858"/>
      <c r="AH478" s="877"/>
      <c r="AI478" s="878"/>
      <c r="AJ478" s="878"/>
      <c r="AK478" s="878"/>
      <c r="AL478" s="861"/>
      <c r="AM478" s="862"/>
      <c r="AN478" s="862"/>
      <c r="AO478" s="863"/>
      <c r="AP478" s="864"/>
      <c r="AQ478" s="864"/>
      <c r="AR478" s="864"/>
      <c r="AS478" s="864"/>
      <c r="AT478" s="864"/>
      <c r="AU478" s="864"/>
      <c r="AV478" s="864"/>
      <c r="AW478" s="864"/>
      <c r="AX478" s="864"/>
      <c r="AY478">
        <f>COUNTA($C$478)</f>
        <v>0</v>
      </c>
    </row>
    <row r="479" spans="1:51" ht="30" hidden="1" customHeight="1" x14ac:dyDescent="0.15">
      <c r="A479" s="849">
        <v>22</v>
      </c>
      <c r="B479" s="849">
        <v>1</v>
      </c>
      <c r="C479" s="850"/>
      <c r="D479" s="850"/>
      <c r="E479" s="850"/>
      <c r="F479" s="850"/>
      <c r="G479" s="850"/>
      <c r="H479" s="850"/>
      <c r="I479" s="850"/>
      <c r="J479" s="851"/>
      <c r="K479" s="852"/>
      <c r="L479" s="852"/>
      <c r="M479" s="852"/>
      <c r="N479" s="852"/>
      <c r="O479" s="852"/>
      <c r="P479" s="853"/>
      <c r="Q479" s="853"/>
      <c r="R479" s="853"/>
      <c r="S479" s="853"/>
      <c r="T479" s="853"/>
      <c r="U479" s="853"/>
      <c r="V479" s="853"/>
      <c r="W479" s="853"/>
      <c r="X479" s="853"/>
      <c r="Y479" s="854"/>
      <c r="Z479" s="855"/>
      <c r="AA479" s="855"/>
      <c r="AB479" s="856"/>
      <c r="AC479" s="857"/>
      <c r="AD479" s="858"/>
      <c r="AE479" s="858"/>
      <c r="AF479" s="858"/>
      <c r="AG479" s="858"/>
      <c r="AH479" s="877"/>
      <c r="AI479" s="878"/>
      <c r="AJ479" s="878"/>
      <c r="AK479" s="878"/>
      <c r="AL479" s="861"/>
      <c r="AM479" s="862"/>
      <c r="AN479" s="862"/>
      <c r="AO479" s="863"/>
      <c r="AP479" s="864"/>
      <c r="AQ479" s="864"/>
      <c r="AR479" s="864"/>
      <c r="AS479" s="864"/>
      <c r="AT479" s="864"/>
      <c r="AU479" s="864"/>
      <c r="AV479" s="864"/>
      <c r="AW479" s="864"/>
      <c r="AX479" s="864"/>
      <c r="AY479">
        <f>COUNTA($C$479)</f>
        <v>0</v>
      </c>
    </row>
    <row r="480" spans="1:51" ht="30" hidden="1" customHeight="1" x14ac:dyDescent="0.15">
      <c r="A480" s="849">
        <v>23</v>
      </c>
      <c r="B480" s="849">
        <v>1</v>
      </c>
      <c r="C480" s="850"/>
      <c r="D480" s="850"/>
      <c r="E480" s="850"/>
      <c r="F480" s="850"/>
      <c r="G480" s="850"/>
      <c r="H480" s="850"/>
      <c r="I480" s="850"/>
      <c r="J480" s="851"/>
      <c r="K480" s="852"/>
      <c r="L480" s="852"/>
      <c r="M480" s="852"/>
      <c r="N480" s="852"/>
      <c r="O480" s="852"/>
      <c r="P480" s="853"/>
      <c r="Q480" s="853"/>
      <c r="R480" s="853"/>
      <c r="S480" s="853"/>
      <c r="T480" s="853"/>
      <c r="U480" s="853"/>
      <c r="V480" s="853"/>
      <c r="W480" s="853"/>
      <c r="X480" s="853"/>
      <c r="Y480" s="854"/>
      <c r="Z480" s="855"/>
      <c r="AA480" s="855"/>
      <c r="AB480" s="856"/>
      <c r="AC480" s="857"/>
      <c r="AD480" s="858"/>
      <c r="AE480" s="858"/>
      <c r="AF480" s="858"/>
      <c r="AG480" s="858"/>
      <c r="AH480" s="877"/>
      <c r="AI480" s="878"/>
      <c r="AJ480" s="878"/>
      <c r="AK480" s="878"/>
      <c r="AL480" s="861"/>
      <c r="AM480" s="862"/>
      <c r="AN480" s="862"/>
      <c r="AO480" s="863"/>
      <c r="AP480" s="864"/>
      <c r="AQ480" s="864"/>
      <c r="AR480" s="864"/>
      <c r="AS480" s="864"/>
      <c r="AT480" s="864"/>
      <c r="AU480" s="864"/>
      <c r="AV480" s="864"/>
      <c r="AW480" s="864"/>
      <c r="AX480" s="864"/>
      <c r="AY480">
        <f>COUNTA($C$480)</f>
        <v>0</v>
      </c>
    </row>
    <row r="481" spans="1:51" ht="30" hidden="1" customHeight="1" x14ac:dyDescent="0.15">
      <c r="A481" s="849">
        <v>24</v>
      </c>
      <c r="B481" s="849">
        <v>1</v>
      </c>
      <c r="C481" s="850"/>
      <c r="D481" s="850"/>
      <c r="E481" s="850"/>
      <c r="F481" s="850"/>
      <c r="G481" s="850"/>
      <c r="H481" s="850"/>
      <c r="I481" s="850"/>
      <c r="J481" s="851"/>
      <c r="K481" s="852"/>
      <c r="L481" s="852"/>
      <c r="M481" s="852"/>
      <c r="N481" s="852"/>
      <c r="O481" s="852"/>
      <c r="P481" s="853"/>
      <c r="Q481" s="853"/>
      <c r="R481" s="853"/>
      <c r="S481" s="853"/>
      <c r="T481" s="853"/>
      <c r="U481" s="853"/>
      <c r="V481" s="853"/>
      <c r="W481" s="853"/>
      <c r="X481" s="853"/>
      <c r="Y481" s="854"/>
      <c r="Z481" s="855"/>
      <c r="AA481" s="855"/>
      <c r="AB481" s="856"/>
      <c r="AC481" s="857"/>
      <c r="AD481" s="858"/>
      <c r="AE481" s="858"/>
      <c r="AF481" s="858"/>
      <c r="AG481" s="858"/>
      <c r="AH481" s="877"/>
      <c r="AI481" s="878"/>
      <c r="AJ481" s="878"/>
      <c r="AK481" s="878"/>
      <c r="AL481" s="861"/>
      <c r="AM481" s="862"/>
      <c r="AN481" s="862"/>
      <c r="AO481" s="863"/>
      <c r="AP481" s="864"/>
      <c r="AQ481" s="864"/>
      <c r="AR481" s="864"/>
      <c r="AS481" s="864"/>
      <c r="AT481" s="864"/>
      <c r="AU481" s="864"/>
      <c r="AV481" s="864"/>
      <c r="AW481" s="864"/>
      <c r="AX481" s="864"/>
      <c r="AY481">
        <f>COUNTA($C$481)</f>
        <v>0</v>
      </c>
    </row>
    <row r="482" spans="1:51" ht="30" hidden="1" customHeight="1" x14ac:dyDescent="0.15">
      <c r="A482" s="849">
        <v>25</v>
      </c>
      <c r="B482" s="849">
        <v>1</v>
      </c>
      <c r="C482" s="850"/>
      <c r="D482" s="850"/>
      <c r="E482" s="850"/>
      <c r="F482" s="850"/>
      <c r="G482" s="850"/>
      <c r="H482" s="850"/>
      <c r="I482" s="850"/>
      <c r="J482" s="851"/>
      <c r="K482" s="852"/>
      <c r="L482" s="852"/>
      <c r="M482" s="852"/>
      <c r="N482" s="852"/>
      <c r="O482" s="852"/>
      <c r="P482" s="853"/>
      <c r="Q482" s="853"/>
      <c r="R482" s="853"/>
      <c r="S482" s="853"/>
      <c r="T482" s="853"/>
      <c r="U482" s="853"/>
      <c r="V482" s="853"/>
      <c r="W482" s="853"/>
      <c r="X482" s="853"/>
      <c r="Y482" s="854"/>
      <c r="Z482" s="855"/>
      <c r="AA482" s="855"/>
      <c r="AB482" s="856"/>
      <c r="AC482" s="857"/>
      <c r="AD482" s="858"/>
      <c r="AE482" s="858"/>
      <c r="AF482" s="858"/>
      <c r="AG482" s="858"/>
      <c r="AH482" s="877"/>
      <c r="AI482" s="878"/>
      <c r="AJ482" s="878"/>
      <c r="AK482" s="878"/>
      <c r="AL482" s="861"/>
      <c r="AM482" s="862"/>
      <c r="AN482" s="862"/>
      <c r="AO482" s="863"/>
      <c r="AP482" s="864"/>
      <c r="AQ482" s="864"/>
      <c r="AR482" s="864"/>
      <c r="AS482" s="864"/>
      <c r="AT482" s="864"/>
      <c r="AU482" s="864"/>
      <c r="AV482" s="864"/>
      <c r="AW482" s="864"/>
      <c r="AX482" s="864"/>
      <c r="AY482">
        <f>COUNTA($C$482)</f>
        <v>0</v>
      </c>
    </row>
    <row r="483" spans="1:51" ht="30" hidden="1" customHeight="1" x14ac:dyDescent="0.15">
      <c r="A483" s="849">
        <v>26</v>
      </c>
      <c r="B483" s="849">
        <v>1</v>
      </c>
      <c r="C483" s="850"/>
      <c r="D483" s="850"/>
      <c r="E483" s="850"/>
      <c r="F483" s="850"/>
      <c r="G483" s="850"/>
      <c r="H483" s="850"/>
      <c r="I483" s="850"/>
      <c r="J483" s="851"/>
      <c r="K483" s="852"/>
      <c r="L483" s="852"/>
      <c r="M483" s="852"/>
      <c r="N483" s="852"/>
      <c r="O483" s="852"/>
      <c r="P483" s="853"/>
      <c r="Q483" s="853"/>
      <c r="R483" s="853"/>
      <c r="S483" s="853"/>
      <c r="T483" s="853"/>
      <c r="U483" s="853"/>
      <c r="V483" s="853"/>
      <c r="W483" s="853"/>
      <c r="X483" s="853"/>
      <c r="Y483" s="854"/>
      <c r="Z483" s="855"/>
      <c r="AA483" s="855"/>
      <c r="AB483" s="856"/>
      <c r="AC483" s="857"/>
      <c r="AD483" s="858"/>
      <c r="AE483" s="858"/>
      <c r="AF483" s="858"/>
      <c r="AG483" s="858"/>
      <c r="AH483" s="877"/>
      <c r="AI483" s="878"/>
      <c r="AJ483" s="878"/>
      <c r="AK483" s="878"/>
      <c r="AL483" s="861"/>
      <c r="AM483" s="862"/>
      <c r="AN483" s="862"/>
      <c r="AO483" s="863"/>
      <c r="AP483" s="864"/>
      <c r="AQ483" s="864"/>
      <c r="AR483" s="864"/>
      <c r="AS483" s="864"/>
      <c r="AT483" s="864"/>
      <c r="AU483" s="864"/>
      <c r="AV483" s="864"/>
      <c r="AW483" s="864"/>
      <c r="AX483" s="864"/>
      <c r="AY483">
        <f>COUNTA($C$483)</f>
        <v>0</v>
      </c>
    </row>
    <row r="484" spans="1:51" ht="30" hidden="1" customHeight="1" x14ac:dyDescent="0.15">
      <c r="A484" s="849">
        <v>27</v>
      </c>
      <c r="B484" s="849">
        <v>1</v>
      </c>
      <c r="C484" s="850"/>
      <c r="D484" s="850"/>
      <c r="E484" s="850"/>
      <c r="F484" s="850"/>
      <c r="G484" s="850"/>
      <c r="H484" s="850"/>
      <c r="I484" s="850"/>
      <c r="J484" s="851"/>
      <c r="K484" s="852"/>
      <c r="L484" s="852"/>
      <c r="M484" s="852"/>
      <c r="N484" s="852"/>
      <c r="O484" s="852"/>
      <c r="P484" s="853"/>
      <c r="Q484" s="853"/>
      <c r="R484" s="853"/>
      <c r="S484" s="853"/>
      <c r="T484" s="853"/>
      <c r="U484" s="853"/>
      <c r="V484" s="853"/>
      <c r="W484" s="853"/>
      <c r="X484" s="853"/>
      <c r="Y484" s="854"/>
      <c r="Z484" s="855"/>
      <c r="AA484" s="855"/>
      <c r="AB484" s="856"/>
      <c r="AC484" s="857"/>
      <c r="AD484" s="858"/>
      <c r="AE484" s="858"/>
      <c r="AF484" s="858"/>
      <c r="AG484" s="858"/>
      <c r="AH484" s="877"/>
      <c r="AI484" s="878"/>
      <c r="AJ484" s="878"/>
      <c r="AK484" s="878"/>
      <c r="AL484" s="861"/>
      <c r="AM484" s="862"/>
      <c r="AN484" s="862"/>
      <c r="AO484" s="863"/>
      <c r="AP484" s="864"/>
      <c r="AQ484" s="864"/>
      <c r="AR484" s="864"/>
      <c r="AS484" s="864"/>
      <c r="AT484" s="864"/>
      <c r="AU484" s="864"/>
      <c r="AV484" s="864"/>
      <c r="AW484" s="864"/>
      <c r="AX484" s="864"/>
      <c r="AY484">
        <f>COUNTA($C$484)</f>
        <v>0</v>
      </c>
    </row>
    <row r="485" spans="1:51" ht="30" hidden="1" customHeight="1" x14ac:dyDescent="0.15">
      <c r="A485" s="849">
        <v>28</v>
      </c>
      <c r="B485" s="849">
        <v>1</v>
      </c>
      <c r="C485" s="850"/>
      <c r="D485" s="850"/>
      <c r="E485" s="850"/>
      <c r="F485" s="850"/>
      <c r="G485" s="850"/>
      <c r="H485" s="850"/>
      <c r="I485" s="850"/>
      <c r="J485" s="851"/>
      <c r="K485" s="852"/>
      <c r="L485" s="852"/>
      <c r="M485" s="852"/>
      <c r="N485" s="852"/>
      <c r="O485" s="852"/>
      <c r="P485" s="853"/>
      <c r="Q485" s="853"/>
      <c r="R485" s="853"/>
      <c r="S485" s="853"/>
      <c r="T485" s="853"/>
      <c r="U485" s="853"/>
      <c r="V485" s="853"/>
      <c r="W485" s="853"/>
      <c r="X485" s="853"/>
      <c r="Y485" s="854"/>
      <c r="Z485" s="855"/>
      <c r="AA485" s="855"/>
      <c r="AB485" s="856"/>
      <c r="AC485" s="857"/>
      <c r="AD485" s="858"/>
      <c r="AE485" s="858"/>
      <c r="AF485" s="858"/>
      <c r="AG485" s="858"/>
      <c r="AH485" s="877"/>
      <c r="AI485" s="878"/>
      <c r="AJ485" s="878"/>
      <c r="AK485" s="878"/>
      <c r="AL485" s="861"/>
      <c r="AM485" s="862"/>
      <c r="AN485" s="862"/>
      <c r="AO485" s="863"/>
      <c r="AP485" s="864"/>
      <c r="AQ485" s="864"/>
      <c r="AR485" s="864"/>
      <c r="AS485" s="864"/>
      <c r="AT485" s="864"/>
      <c r="AU485" s="864"/>
      <c r="AV485" s="864"/>
      <c r="AW485" s="864"/>
      <c r="AX485" s="864"/>
      <c r="AY485">
        <f>COUNTA($C$485)</f>
        <v>0</v>
      </c>
    </row>
    <row r="486" spans="1:51" ht="30" hidden="1" customHeight="1" x14ac:dyDescent="0.15">
      <c r="A486" s="849">
        <v>29</v>
      </c>
      <c r="B486" s="849">
        <v>1</v>
      </c>
      <c r="C486" s="850"/>
      <c r="D486" s="850"/>
      <c r="E486" s="850"/>
      <c r="F486" s="850"/>
      <c r="G486" s="850"/>
      <c r="H486" s="850"/>
      <c r="I486" s="850"/>
      <c r="J486" s="851"/>
      <c r="K486" s="852"/>
      <c r="L486" s="852"/>
      <c r="M486" s="852"/>
      <c r="N486" s="852"/>
      <c r="O486" s="852"/>
      <c r="P486" s="853"/>
      <c r="Q486" s="853"/>
      <c r="R486" s="853"/>
      <c r="S486" s="853"/>
      <c r="T486" s="853"/>
      <c r="U486" s="853"/>
      <c r="V486" s="853"/>
      <c r="W486" s="853"/>
      <c r="X486" s="853"/>
      <c r="Y486" s="854"/>
      <c r="Z486" s="855"/>
      <c r="AA486" s="855"/>
      <c r="AB486" s="856"/>
      <c r="AC486" s="857"/>
      <c r="AD486" s="858"/>
      <c r="AE486" s="858"/>
      <c r="AF486" s="858"/>
      <c r="AG486" s="858"/>
      <c r="AH486" s="877"/>
      <c r="AI486" s="878"/>
      <c r="AJ486" s="878"/>
      <c r="AK486" s="878"/>
      <c r="AL486" s="861"/>
      <c r="AM486" s="862"/>
      <c r="AN486" s="862"/>
      <c r="AO486" s="863"/>
      <c r="AP486" s="864"/>
      <c r="AQ486" s="864"/>
      <c r="AR486" s="864"/>
      <c r="AS486" s="864"/>
      <c r="AT486" s="864"/>
      <c r="AU486" s="864"/>
      <c r="AV486" s="864"/>
      <c r="AW486" s="864"/>
      <c r="AX486" s="864"/>
      <c r="AY486">
        <f>COUNTA($C$486)</f>
        <v>0</v>
      </c>
    </row>
    <row r="487" spans="1:51" ht="30" hidden="1" customHeight="1" x14ac:dyDescent="0.15">
      <c r="A487" s="849">
        <v>30</v>
      </c>
      <c r="B487" s="849">
        <v>1</v>
      </c>
      <c r="C487" s="850"/>
      <c r="D487" s="850"/>
      <c r="E487" s="850"/>
      <c r="F487" s="850"/>
      <c r="G487" s="850"/>
      <c r="H487" s="850"/>
      <c r="I487" s="850"/>
      <c r="J487" s="851"/>
      <c r="K487" s="852"/>
      <c r="L487" s="852"/>
      <c r="M487" s="852"/>
      <c r="N487" s="852"/>
      <c r="O487" s="852"/>
      <c r="P487" s="853"/>
      <c r="Q487" s="853"/>
      <c r="R487" s="853"/>
      <c r="S487" s="853"/>
      <c r="T487" s="853"/>
      <c r="U487" s="853"/>
      <c r="V487" s="853"/>
      <c r="W487" s="853"/>
      <c r="X487" s="853"/>
      <c r="Y487" s="854"/>
      <c r="Z487" s="855"/>
      <c r="AA487" s="855"/>
      <c r="AB487" s="856"/>
      <c r="AC487" s="857"/>
      <c r="AD487" s="858"/>
      <c r="AE487" s="858"/>
      <c r="AF487" s="858"/>
      <c r="AG487" s="858"/>
      <c r="AH487" s="877"/>
      <c r="AI487" s="878"/>
      <c r="AJ487" s="878"/>
      <c r="AK487" s="878"/>
      <c r="AL487" s="861"/>
      <c r="AM487" s="862"/>
      <c r="AN487" s="862"/>
      <c r="AO487" s="863"/>
      <c r="AP487" s="864"/>
      <c r="AQ487" s="864"/>
      <c r="AR487" s="864"/>
      <c r="AS487" s="864"/>
      <c r="AT487" s="864"/>
      <c r="AU487" s="864"/>
      <c r="AV487" s="864"/>
      <c r="AW487" s="864"/>
      <c r="AX487" s="864"/>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166</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870"/>
      <c r="B490" s="870"/>
      <c r="C490" s="870" t="s">
        <v>24</v>
      </c>
      <c r="D490" s="870"/>
      <c r="E490" s="870"/>
      <c r="F490" s="870"/>
      <c r="G490" s="870"/>
      <c r="H490" s="870"/>
      <c r="I490" s="870"/>
      <c r="J490" s="871" t="s">
        <v>193</v>
      </c>
      <c r="K490" s="568"/>
      <c r="L490" s="568"/>
      <c r="M490" s="568"/>
      <c r="N490" s="568"/>
      <c r="O490" s="568"/>
      <c r="P490" s="425" t="s">
        <v>25</v>
      </c>
      <c r="Q490" s="425"/>
      <c r="R490" s="425"/>
      <c r="S490" s="425"/>
      <c r="T490" s="425"/>
      <c r="U490" s="425"/>
      <c r="V490" s="425"/>
      <c r="W490" s="425"/>
      <c r="X490" s="425"/>
      <c r="Y490" s="872" t="s">
        <v>192</v>
      </c>
      <c r="Z490" s="873"/>
      <c r="AA490" s="873"/>
      <c r="AB490" s="873"/>
      <c r="AC490" s="871" t="s">
        <v>225</v>
      </c>
      <c r="AD490" s="871"/>
      <c r="AE490" s="871"/>
      <c r="AF490" s="871"/>
      <c r="AG490" s="871"/>
      <c r="AH490" s="872" t="s">
        <v>243</v>
      </c>
      <c r="AI490" s="870"/>
      <c r="AJ490" s="870"/>
      <c r="AK490" s="870"/>
      <c r="AL490" s="870" t="s">
        <v>19</v>
      </c>
      <c r="AM490" s="870"/>
      <c r="AN490" s="870"/>
      <c r="AO490" s="874"/>
      <c r="AP490" s="848" t="s">
        <v>194</v>
      </c>
      <c r="AQ490" s="848"/>
      <c r="AR490" s="848"/>
      <c r="AS490" s="848"/>
      <c r="AT490" s="848"/>
      <c r="AU490" s="848"/>
      <c r="AV490" s="848"/>
      <c r="AW490" s="848"/>
      <c r="AX490" s="848"/>
      <c r="AY490">
        <f>$AY$488</f>
        <v>0</v>
      </c>
    </row>
    <row r="491" spans="1:51" ht="30" hidden="1" customHeight="1" x14ac:dyDescent="0.15">
      <c r="A491" s="849">
        <v>1</v>
      </c>
      <c r="B491" s="849">
        <v>1</v>
      </c>
      <c r="C491" s="850"/>
      <c r="D491" s="850"/>
      <c r="E491" s="850"/>
      <c r="F491" s="850"/>
      <c r="G491" s="850"/>
      <c r="H491" s="850"/>
      <c r="I491" s="850"/>
      <c r="J491" s="851"/>
      <c r="K491" s="852"/>
      <c r="L491" s="852"/>
      <c r="M491" s="852"/>
      <c r="N491" s="852"/>
      <c r="O491" s="852"/>
      <c r="P491" s="853"/>
      <c r="Q491" s="853"/>
      <c r="R491" s="853"/>
      <c r="S491" s="853"/>
      <c r="T491" s="853"/>
      <c r="U491" s="853"/>
      <c r="V491" s="853"/>
      <c r="W491" s="853"/>
      <c r="X491" s="853"/>
      <c r="Y491" s="854"/>
      <c r="Z491" s="855"/>
      <c r="AA491" s="855"/>
      <c r="AB491" s="856"/>
      <c r="AC491" s="857"/>
      <c r="AD491" s="858"/>
      <c r="AE491" s="858"/>
      <c r="AF491" s="858"/>
      <c r="AG491" s="858"/>
      <c r="AH491" s="859"/>
      <c r="AI491" s="860"/>
      <c r="AJ491" s="860"/>
      <c r="AK491" s="860"/>
      <c r="AL491" s="861"/>
      <c r="AM491" s="862"/>
      <c r="AN491" s="862"/>
      <c r="AO491" s="863"/>
      <c r="AP491" s="864"/>
      <c r="AQ491" s="864"/>
      <c r="AR491" s="864"/>
      <c r="AS491" s="864"/>
      <c r="AT491" s="864"/>
      <c r="AU491" s="864"/>
      <c r="AV491" s="864"/>
      <c r="AW491" s="864"/>
      <c r="AX491" s="864"/>
      <c r="AY491">
        <f>$AY$488</f>
        <v>0</v>
      </c>
    </row>
    <row r="492" spans="1:51" ht="30" hidden="1" customHeight="1" x14ac:dyDescent="0.15">
      <c r="A492" s="849">
        <v>2</v>
      </c>
      <c r="B492" s="849">
        <v>1</v>
      </c>
      <c r="C492" s="850"/>
      <c r="D492" s="850"/>
      <c r="E492" s="850"/>
      <c r="F492" s="850"/>
      <c r="G492" s="850"/>
      <c r="H492" s="850"/>
      <c r="I492" s="850"/>
      <c r="J492" s="851"/>
      <c r="K492" s="852"/>
      <c r="L492" s="852"/>
      <c r="M492" s="852"/>
      <c r="N492" s="852"/>
      <c r="O492" s="852"/>
      <c r="P492" s="853"/>
      <c r="Q492" s="853"/>
      <c r="R492" s="853"/>
      <c r="S492" s="853"/>
      <c r="T492" s="853"/>
      <c r="U492" s="853"/>
      <c r="V492" s="853"/>
      <c r="W492" s="853"/>
      <c r="X492" s="853"/>
      <c r="Y492" s="854"/>
      <c r="Z492" s="855"/>
      <c r="AA492" s="855"/>
      <c r="AB492" s="856"/>
      <c r="AC492" s="857"/>
      <c r="AD492" s="858"/>
      <c r="AE492" s="858"/>
      <c r="AF492" s="858"/>
      <c r="AG492" s="858"/>
      <c r="AH492" s="859"/>
      <c r="AI492" s="860"/>
      <c r="AJ492" s="860"/>
      <c r="AK492" s="860"/>
      <c r="AL492" s="861"/>
      <c r="AM492" s="862"/>
      <c r="AN492" s="862"/>
      <c r="AO492" s="863"/>
      <c r="AP492" s="864"/>
      <c r="AQ492" s="864"/>
      <c r="AR492" s="864"/>
      <c r="AS492" s="864"/>
      <c r="AT492" s="864"/>
      <c r="AU492" s="864"/>
      <c r="AV492" s="864"/>
      <c r="AW492" s="864"/>
      <c r="AX492" s="864"/>
      <c r="AY492">
        <f>COUNTA($C$492)</f>
        <v>0</v>
      </c>
    </row>
    <row r="493" spans="1:51" ht="30" hidden="1" customHeight="1" x14ac:dyDescent="0.15">
      <c r="A493" s="849">
        <v>3</v>
      </c>
      <c r="B493" s="849">
        <v>1</v>
      </c>
      <c r="C493" s="875"/>
      <c r="D493" s="850"/>
      <c r="E493" s="850"/>
      <c r="F493" s="850"/>
      <c r="G493" s="850"/>
      <c r="H493" s="850"/>
      <c r="I493" s="850"/>
      <c r="J493" s="851"/>
      <c r="K493" s="852"/>
      <c r="L493" s="852"/>
      <c r="M493" s="852"/>
      <c r="N493" s="852"/>
      <c r="O493" s="852"/>
      <c r="P493" s="876"/>
      <c r="Q493" s="853"/>
      <c r="R493" s="853"/>
      <c r="S493" s="853"/>
      <c r="T493" s="853"/>
      <c r="U493" s="853"/>
      <c r="V493" s="853"/>
      <c r="W493" s="853"/>
      <c r="X493" s="853"/>
      <c r="Y493" s="854"/>
      <c r="Z493" s="855"/>
      <c r="AA493" s="855"/>
      <c r="AB493" s="856"/>
      <c r="AC493" s="857"/>
      <c r="AD493" s="858"/>
      <c r="AE493" s="858"/>
      <c r="AF493" s="858"/>
      <c r="AG493" s="858"/>
      <c r="AH493" s="877"/>
      <c r="AI493" s="878"/>
      <c r="AJ493" s="878"/>
      <c r="AK493" s="878"/>
      <c r="AL493" s="861"/>
      <c r="AM493" s="862"/>
      <c r="AN493" s="862"/>
      <c r="AO493" s="863"/>
      <c r="AP493" s="864"/>
      <c r="AQ493" s="864"/>
      <c r="AR493" s="864"/>
      <c r="AS493" s="864"/>
      <c r="AT493" s="864"/>
      <c r="AU493" s="864"/>
      <c r="AV493" s="864"/>
      <c r="AW493" s="864"/>
      <c r="AX493" s="864"/>
      <c r="AY493">
        <f>COUNTA($C$493)</f>
        <v>0</v>
      </c>
    </row>
    <row r="494" spans="1:51" ht="30" hidden="1" customHeight="1" x14ac:dyDescent="0.15">
      <c r="A494" s="849">
        <v>4</v>
      </c>
      <c r="B494" s="849">
        <v>1</v>
      </c>
      <c r="C494" s="875"/>
      <c r="D494" s="850"/>
      <c r="E494" s="850"/>
      <c r="F494" s="850"/>
      <c r="G494" s="850"/>
      <c r="H494" s="850"/>
      <c r="I494" s="850"/>
      <c r="J494" s="851"/>
      <c r="K494" s="852"/>
      <c r="L494" s="852"/>
      <c r="M494" s="852"/>
      <c r="N494" s="852"/>
      <c r="O494" s="852"/>
      <c r="P494" s="876"/>
      <c r="Q494" s="853"/>
      <c r="R494" s="853"/>
      <c r="S494" s="853"/>
      <c r="T494" s="853"/>
      <c r="U494" s="853"/>
      <c r="V494" s="853"/>
      <c r="W494" s="853"/>
      <c r="X494" s="853"/>
      <c r="Y494" s="854"/>
      <c r="Z494" s="855"/>
      <c r="AA494" s="855"/>
      <c r="AB494" s="856"/>
      <c r="AC494" s="857"/>
      <c r="AD494" s="858"/>
      <c r="AE494" s="858"/>
      <c r="AF494" s="858"/>
      <c r="AG494" s="858"/>
      <c r="AH494" s="877"/>
      <c r="AI494" s="878"/>
      <c r="AJ494" s="878"/>
      <c r="AK494" s="878"/>
      <c r="AL494" s="861"/>
      <c r="AM494" s="862"/>
      <c r="AN494" s="862"/>
      <c r="AO494" s="863"/>
      <c r="AP494" s="864"/>
      <c r="AQ494" s="864"/>
      <c r="AR494" s="864"/>
      <c r="AS494" s="864"/>
      <c r="AT494" s="864"/>
      <c r="AU494" s="864"/>
      <c r="AV494" s="864"/>
      <c r="AW494" s="864"/>
      <c r="AX494" s="864"/>
      <c r="AY494">
        <f>COUNTA($C$494)</f>
        <v>0</v>
      </c>
    </row>
    <row r="495" spans="1:51" ht="30" hidden="1" customHeight="1" x14ac:dyDescent="0.15">
      <c r="A495" s="849">
        <v>5</v>
      </c>
      <c r="B495" s="849">
        <v>1</v>
      </c>
      <c r="C495" s="850"/>
      <c r="D495" s="850"/>
      <c r="E495" s="850"/>
      <c r="F495" s="850"/>
      <c r="G495" s="850"/>
      <c r="H495" s="850"/>
      <c r="I495" s="850"/>
      <c r="J495" s="851"/>
      <c r="K495" s="852"/>
      <c r="L495" s="852"/>
      <c r="M495" s="852"/>
      <c r="N495" s="852"/>
      <c r="O495" s="852"/>
      <c r="P495" s="853"/>
      <c r="Q495" s="853"/>
      <c r="R495" s="853"/>
      <c r="S495" s="853"/>
      <c r="T495" s="853"/>
      <c r="U495" s="853"/>
      <c r="V495" s="853"/>
      <c r="W495" s="853"/>
      <c r="X495" s="853"/>
      <c r="Y495" s="854"/>
      <c r="Z495" s="855"/>
      <c r="AA495" s="855"/>
      <c r="AB495" s="856"/>
      <c r="AC495" s="857"/>
      <c r="AD495" s="858"/>
      <c r="AE495" s="858"/>
      <c r="AF495" s="858"/>
      <c r="AG495" s="858"/>
      <c r="AH495" s="877"/>
      <c r="AI495" s="878"/>
      <c r="AJ495" s="878"/>
      <c r="AK495" s="878"/>
      <c r="AL495" s="861"/>
      <c r="AM495" s="862"/>
      <c r="AN495" s="862"/>
      <c r="AO495" s="863"/>
      <c r="AP495" s="864"/>
      <c r="AQ495" s="864"/>
      <c r="AR495" s="864"/>
      <c r="AS495" s="864"/>
      <c r="AT495" s="864"/>
      <c r="AU495" s="864"/>
      <c r="AV495" s="864"/>
      <c r="AW495" s="864"/>
      <c r="AX495" s="864"/>
      <c r="AY495">
        <f>COUNTA($C$495)</f>
        <v>0</v>
      </c>
    </row>
    <row r="496" spans="1:51" ht="30" hidden="1" customHeight="1" x14ac:dyDescent="0.15">
      <c r="A496" s="849">
        <v>6</v>
      </c>
      <c r="B496" s="849">
        <v>1</v>
      </c>
      <c r="C496" s="850"/>
      <c r="D496" s="850"/>
      <c r="E496" s="850"/>
      <c r="F496" s="850"/>
      <c r="G496" s="850"/>
      <c r="H496" s="850"/>
      <c r="I496" s="850"/>
      <c r="J496" s="851"/>
      <c r="K496" s="852"/>
      <c r="L496" s="852"/>
      <c r="M496" s="852"/>
      <c r="N496" s="852"/>
      <c r="O496" s="852"/>
      <c r="P496" s="853"/>
      <c r="Q496" s="853"/>
      <c r="R496" s="853"/>
      <c r="S496" s="853"/>
      <c r="T496" s="853"/>
      <c r="U496" s="853"/>
      <c r="V496" s="853"/>
      <c r="W496" s="853"/>
      <c r="X496" s="853"/>
      <c r="Y496" s="854"/>
      <c r="Z496" s="855"/>
      <c r="AA496" s="855"/>
      <c r="AB496" s="856"/>
      <c r="AC496" s="857"/>
      <c r="AD496" s="858"/>
      <c r="AE496" s="858"/>
      <c r="AF496" s="858"/>
      <c r="AG496" s="858"/>
      <c r="AH496" s="877"/>
      <c r="AI496" s="878"/>
      <c r="AJ496" s="878"/>
      <c r="AK496" s="878"/>
      <c r="AL496" s="861"/>
      <c r="AM496" s="862"/>
      <c r="AN496" s="862"/>
      <c r="AO496" s="863"/>
      <c r="AP496" s="864"/>
      <c r="AQ496" s="864"/>
      <c r="AR496" s="864"/>
      <c r="AS496" s="864"/>
      <c r="AT496" s="864"/>
      <c r="AU496" s="864"/>
      <c r="AV496" s="864"/>
      <c r="AW496" s="864"/>
      <c r="AX496" s="864"/>
      <c r="AY496">
        <f>COUNTA($C$496)</f>
        <v>0</v>
      </c>
    </row>
    <row r="497" spans="1:51" ht="30" hidden="1" customHeight="1" x14ac:dyDescent="0.15">
      <c r="A497" s="849">
        <v>7</v>
      </c>
      <c r="B497" s="849">
        <v>1</v>
      </c>
      <c r="C497" s="850"/>
      <c r="D497" s="850"/>
      <c r="E497" s="850"/>
      <c r="F497" s="850"/>
      <c r="G497" s="850"/>
      <c r="H497" s="850"/>
      <c r="I497" s="850"/>
      <c r="J497" s="851"/>
      <c r="K497" s="852"/>
      <c r="L497" s="852"/>
      <c r="M497" s="852"/>
      <c r="N497" s="852"/>
      <c r="O497" s="852"/>
      <c r="P497" s="853"/>
      <c r="Q497" s="853"/>
      <c r="R497" s="853"/>
      <c r="S497" s="853"/>
      <c r="T497" s="853"/>
      <c r="U497" s="853"/>
      <c r="V497" s="853"/>
      <c r="W497" s="853"/>
      <c r="X497" s="853"/>
      <c r="Y497" s="854"/>
      <c r="Z497" s="855"/>
      <c r="AA497" s="855"/>
      <c r="AB497" s="856"/>
      <c r="AC497" s="857"/>
      <c r="AD497" s="858"/>
      <c r="AE497" s="858"/>
      <c r="AF497" s="858"/>
      <c r="AG497" s="858"/>
      <c r="AH497" s="877"/>
      <c r="AI497" s="878"/>
      <c r="AJ497" s="878"/>
      <c r="AK497" s="878"/>
      <c r="AL497" s="861"/>
      <c r="AM497" s="862"/>
      <c r="AN497" s="862"/>
      <c r="AO497" s="863"/>
      <c r="AP497" s="864"/>
      <c r="AQ497" s="864"/>
      <c r="AR497" s="864"/>
      <c r="AS497" s="864"/>
      <c r="AT497" s="864"/>
      <c r="AU497" s="864"/>
      <c r="AV497" s="864"/>
      <c r="AW497" s="864"/>
      <c r="AX497" s="864"/>
      <c r="AY497">
        <f>COUNTA($C$497)</f>
        <v>0</v>
      </c>
    </row>
    <row r="498" spans="1:51" ht="30" hidden="1" customHeight="1" x14ac:dyDescent="0.15">
      <c r="A498" s="849">
        <v>8</v>
      </c>
      <c r="B498" s="849">
        <v>1</v>
      </c>
      <c r="C498" s="850"/>
      <c r="D498" s="850"/>
      <c r="E498" s="850"/>
      <c r="F498" s="850"/>
      <c r="G498" s="850"/>
      <c r="H498" s="850"/>
      <c r="I498" s="850"/>
      <c r="J498" s="851"/>
      <c r="K498" s="852"/>
      <c r="L498" s="852"/>
      <c r="M498" s="852"/>
      <c r="N498" s="852"/>
      <c r="O498" s="852"/>
      <c r="P498" s="853"/>
      <c r="Q498" s="853"/>
      <c r="R498" s="853"/>
      <c r="S498" s="853"/>
      <c r="T498" s="853"/>
      <c r="U498" s="853"/>
      <c r="V498" s="853"/>
      <c r="W498" s="853"/>
      <c r="X498" s="853"/>
      <c r="Y498" s="854"/>
      <c r="Z498" s="855"/>
      <c r="AA498" s="855"/>
      <c r="AB498" s="856"/>
      <c r="AC498" s="857"/>
      <c r="AD498" s="858"/>
      <c r="AE498" s="858"/>
      <c r="AF498" s="858"/>
      <c r="AG498" s="858"/>
      <c r="AH498" s="877"/>
      <c r="AI498" s="878"/>
      <c r="AJ498" s="878"/>
      <c r="AK498" s="878"/>
      <c r="AL498" s="861"/>
      <c r="AM498" s="862"/>
      <c r="AN498" s="862"/>
      <c r="AO498" s="863"/>
      <c r="AP498" s="864"/>
      <c r="AQ498" s="864"/>
      <c r="AR498" s="864"/>
      <c r="AS498" s="864"/>
      <c r="AT498" s="864"/>
      <c r="AU498" s="864"/>
      <c r="AV498" s="864"/>
      <c r="AW498" s="864"/>
      <c r="AX498" s="864"/>
      <c r="AY498">
        <f>COUNTA($C$498)</f>
        <v>0</v>
      </c>
    </row>
    <row r="499" spans="1:51" ht="30" hidden="1" customHeight="1" x14ac:dyDescent="0.15">
      <c r="A499" s="849">
        <v>9</v>
      </c>
      <c r="B499" s="849">
        <v>1</v>
      </c>
      <c r="C499" s="850"/>
      <c r="D499" s="850"/>
      <c r="E499" s="850"/>
      <c r="F499" s="850"/>
      <c r="G499" s="850"/>
      <c r="H499" s="850"/>
      <c r="I499" s="850"/>
      <c r="J499" s="851"/>
      <c r="K499" s="852"/>
      <c r="L499" s="852"/>
      <c r="M499" s="852"/>
      <c r="N499" s="852"/>
      <c r="O499" s="852"/>
      <c r="P499" s="853"/>
      <c r="Q499" s="853"/>
      <c r="R499" s="853"/>
      <c r="S499" s="853"/>
      <c r="T499" s="853"/>
      <c r="U499" s="853"/>
      <c r="V499" s="853"/>
      <c r="W499" s="853"/>
      <c r="X499" s="853"/>
      <c r="Y499" s="854"/>
      <c r="Z499" s="855"/>
      <c r="AA499" s="855"/>
      <c r="AB499" s="856"/>
      <c r="AC499" s="857"/>
      <c r="AD499" s="858"/>
      <c r="AE499" s="858"/>
      <c r="AF499" s="858"/>
      <c r="AG499" s="858"/>
      <c r="AH499" s="877"/>
      <c r="AI499" s="878"/>
      <c r="AJ499" s="878"/>
      <c r="AK499" s="878"/>
      <c r="AL499" s="861"/>
      <c r="AM499" s="862"/>
      <c r="AN499" s="862"/>
      <c r="AO499" s="863"/>
      <c r="AP499" s="864"/>
      <c r="AQ499" s="864"/>
      <c r="AR499" s="864"/>
      <c r="AS499" s="864"/>
      <c r="AT499" s="864"/>
      <c r="AU499" s="864"/>
      <c r="AV499" s="864"/>
      <c r="AW499" s="864"/>
      <c r="AX499" s="864"/>
      <c r="AY499">
        <f>COUNTA($C$499)</f>
        <v>0</v>
      </c>
    </row>
    <row r="500" spans="1:51" ht="30" hidden="1" customHeight="1" x14ac:dyDescent="0.15">
      <c r="A500" s="849">
        <v>10</v>
      </c>
      <c r="B500" s="849">
        <v>1</v>
      </c>
      <c r="C500" s="850"/>
      <c r="D500" s="850"/>
      <c r="E500" s="850"/>
      <c r="F500" s="850"/>
      <c r="G500" s="850"/>
      <c r="H500" s="850"/>
      <c r="I500" s="850"/>
      <c r="J500" s="851"/>
      <c r="K500" s="852"/>
      <c r="L500" s="852"/>
      <c r="M500" s="852"/>
      <c r="N500" s="852"/>
      <c r="O500" s="852"/>
      <c r="P500" s="853"/>
      <c r="Q500" s="853"/>
      <c r="R500" s="853"/>
      <c r="S500" s="853"/>
      <c r="T500" s="853"/>
      <c r="U500" s="853"/>
      <c r="V500" s="853"/>
      <c r="W500" s="853"/>
      <c r="X500" s="853"/>
      <c r="Y500" s="854"/>
      <c r="Z500" s="855"/>
      <c r="AA500" s="855"/>
      <c r="AB500" s="856"/>
      <c r="AC500" s="857"/>
      <c r="AD500" s="858"/>
      <c r="AE500" s="858"/>
      <c r="AF500" s="858"/>
      <c r="AG500" s="858"/>
      <c r="AH500" s="877"/>
      <c r="AI500" s="878"/>
      <c r="AJ500" s="878"/>
      <c r="AK500" s="878"/>
      <c r="AL500" s="861"/>
      <c r="AM500" s="862"/>
      <c r="AN500" s="862"/>
      <c r="AO500" s="863"/>
      <c r="AP500" s="864"/>
      <c r="AQ500" s="864"/>
      <c r="AR500" s="864"/>
      <c r="AS500" s="864"/>
      <c r="AT500" s="864"/>
      <c r="AU500" s="864"/>
      <c r="AV500" s="864"/>
      <c r="AW500" s="864"/>
      <c r="AX500" s="864"/>
      <c r="AY500">
        <f>COUNTA($C$500)</f>
        <v>0</v>
      </c>
    </row>
    <row r="501" spans="1:51" ht="30" hidden="1" customHeight="1" x14ac:dyDescent="0.15">
      <c r="A501" s="849">
        <v>11</v>
      </c>
      <c r="B501" s="849">
        <v>1</v>
      </c>
      <c r="C501" s="850"/>
      <c r="D501" s="850"/>
      <c r="E501" s="850"/>
      <c r="F501" s="850"/>
      <c r="G501" s="850"/>
      <c r="H501" s="850"/>
      <c r="I501" s="850"/>
      <c r="J501" s="851"/>
      <c r="K501" s="852"/>
      <c r="L501" s="852"/>
      <c r="M501" s="852"/>
      <c r="N501" s="852"/>
      <c r="O501" s="852"/>
      <c r="P501" s="853"/>
      <c r="Q501" s="853"/>
      <c r="R501" s="853"/>
      <c r="S501" s="853"/>
      <c r="T501" s="853"/>
      <c r="U501" s="853"/>
      <c r="V501" s="853"/>
      <c r="W501" s="853"/>
      <c r="X501" s="853"/>
      <c r="Y501" s="854"/>
      <c r="Z501" s="855"/>
      <c r="AA501" s="855"/>
      <c r="AB501" s="856"/>
      <c r="AC501" s="857"/>
      <c r="AD501" s="858"/>
      <c r="AE501" s="858"/>
      <c r="AF501" s="858"/>
      <c r="AG501" s="858"/>
      <c r="AH501" s="877"/>
      <c r="AI501" s="878"/>
      <c r="AJ501" s="878"/>
      <c r="AK501" s="878"/>
      <c r="AL501" s="861"/>
      <c r="AM501" s="862"/>
      <c r="AN501" s="862"/>
      <c r="AO501" s="863"/>
      <c r="AP501" s="864"/>
      <c r="AQ501" s="864"/>
      <c r="AR501" s="864"/>
      <c r="AS501" s="864"/>
      <c r="AT501" s="864"/>
      <c r="AU501" s="864"/>
      <c r="AV501" s="864"/>
      <c r="AW501" s="864"/>
      <c r="AX501" s="864"/>
      <c r="AY501">
        <f>COUNTA($C$501)</f>
        <v>0</v>
      </c>
    </row>
    <row r="502" spans="1:51" ht="30" hidden="1" customHeight="1" x14ac:dyDescent="0.15">
      <c r="A502" s="849">
        <v>12</v>
      </c>
      <c r="B502" s="849">
        <v>1</v>
      </c>
      <c r="C502" s="850"/>
      <c r="D502" s="850"/>
      <c r="E502" s="850"/>
      <c r="F502" s="850"/>
      <c r="G502" s="850"/>
      <c r="H502" s="850"/>
      <c r="I502" s="850"/>
      <c r="J502" s="851"/>
      <c r="K502" s="852"/>
      <c r="L502" s="852"/>
      <c r="M502" s="852"/>
      <c r="N502" s="852"/>
      <c r="O502" s="852"/>
      <c r="P502" s="853"/>
      <c r="Q502" s="853"/>
      <c r="R502" s="853"/>
      <c r="S502" s="853"/>
      <c r="T502" s="853"/>
      <c r="U502" s="853"/>
      <c r="V502" s="853"/>
      <c r="W502" s="853"/>
      <c r="X502" s="853"/>
      <c r="Y502" s="854"/>
      <c r="Z502" s="855"/>
      <c r="AA502" s="855"/>
      <c r="AB502" s="856"/>
      <c r="AC502" s="857"/>
      <c r="AD502" s="858"/>
      <c r="AE502" s="858"/>
      <c r="AF502" s="858"/>
      <c r="AG502" s="858"/>
      <c r="AH502" s="877"/>
      <c r="AI502" s="878"/>
      <c r="AJ502" s="878"/>
      <c r="AK502" s="878"/>
      <c r="AL502" s="861"/>
      <c r="AM502" s="862"/>
      <c r="AN502" s="862"/>
      <c r="AO502" s="863"/>
      <c r="AP502" s="864"/>
      <c r="AQ502" s="864"/>
      <c r="AR502" s="864"/>
      <c r="AS502" s="864"/>
      <c r="AT502" s="864"/>
      <c r="AU502" s="864"/>
      <c r="AV502" s="864"/>
      <c r="AW502" s="864"/>
      <c r="AX502" s="864"/>
      <c r="AY502">
        <f>COUNTA($C$502)</f>
        <v>0</v>
      </c>
    </row>
    <row r="503" spans="1:51" ht="30" hidden="1" customHeight="1" x14ac:dyDescent="0.15">
      <c r="A503" s="849">
        <v>13</v>
      </c>
      <c r="B503" s="849">
        <v>1</v>
      </c>
      <c r="C503" s="850"/>
      <c r="D503" s="850"/>
      <c r="E503" s="850"/>
      <c r="F503" s="850"/>
      <c r="G503" s="850"/>
      <c r="H503" s="850"/>
      <c r="I503" s="850"/>
      <c r="J503" s="851"/>
      <c r="K503" s="852"/>
      <c r="L503" s="852"/>
      <c r="M503" s="852"/>
      <c r="N503" s="852"/>
      <c r="O503" s="852"/>
      <c r="P503" s="853"/>
      <c r="Q503" s="853"/>
      <c r="R503" s="853"/>
      <c r="S503" s="853"/>
      <c r="T503" s="853"/>
      <c r="U503" s="853"/>
      <c r="V503" s="853"/>
      <c r="W503" s="853"/>
      <c r="X503" s="853"/>
      <c r="Y503" s="854"/>
      <c r="Z503" s="855"/>
      <c r="AA503" s="855"/>
      <c r="AB503" s="856"/>
      <c r="AC503" s="857"/>
      <c r="AD503" s="858"/>
      <c r="AE503" s="858"/>
      <c r="AF503" s="858"/>
      <c r="AG503" s="858"/>
      <c r="AH503" s="877"/>
      <c r="AI503" s="878"/>
      <c r="AJ503" s="878"/>
      <c r="AK503" s="878"/>
      <c r="AL503" s="861"/>
      <c r="AM503" s="862"/>
      <c r="AN503" s="862"/>
      <c r="AO503" s="863"/>
      <c r="AP503" s="864"/>
      <c r="AQ503" s="864"/>
      <c r="AR503" s="864"/>
      <c r="AS503" s="864"/>
      <c r="AT503" s="864"/>
      <c r="AU503" s="864"/>
      <c r="AV503" s="864"/>
      <c r="AW503" s="864"/>
      <c r="AX503" s="864"/>
      <c r="AY503">
        <f>COUNTA($C$503)</f>
        <v>0</v>
      </c>
    </row>
    <row r="504" spans="1:51" ht="30" hidden="1" customHeight="1" x14ac:dyDescent="0.15">
      <c r="A504" s="849">
        <v>14</v>
      </c>
      <c r="B504" s="849">
        <v>1</v>
      </c>
      <c r="C504" s="850"/>
      <c r="D504" s="850"/>
      <c r="E504" s="850"/>
      <c r="F504" s="850"/>
      <c r="G504" s="850"/>
      <c r="H504" s="850"/>
      <c r="I504" s="850"/>
      <c r="J504" s="851"/>
      <c r="K504" s="852"/>
      <c r="L504" s="852"/>
      <c r="M504" s="852"/>
      <c r="N504" s="852"/>
      <c r="O504" s="852"/>
      <c r="P504" s="853"/>
      <c r="Q504" s="853"/>
      <c r="R504" s="853"/>
      <c r="S504" s="853"/>
      <c r="T504" s="853"/>
      <c r="U504" s="853"/>
      <c r="V504" s="853"/>
      <c r="W504" s="853"/>
      <c r="X504" s="853"/>
      <c r="Y504" s="854"/>
      <c r="Z504" s="855"/>
      <c r="AA504" s="855"/>
      <c r="AB504" s="856"/>
      <c r="AC504" s="857"/>
      <c r="AD504" s="858"/>
      <c r="AE504" s="858"/>
      <c r="AF504" s="858"/>
      <c r="AG504" s="858"/>
      <c r="AH504" s="877"/>
      <c r="AI504" s="878"/>
      <c r="AJ504" s="878"/>
      <c r="AK504" s="878"/>
      <c r="AL504" s="861"/>
      <c r="AM504" s="862"/>
      <c r="AN504" s="862"/>
      <c r="AO504" s="863"/>
      <c r="AP504" s="864"/>
      <c r="AQ504" s="864"/>
      <c r="AR504" s="864"/>
      <c r="AS504" s="864"/>
      <c r="AT504" s="864"/>
      <c r="AU504" s="864"/>
      <c r="AV504" s="864"/>
      <c r="AW504" s="864"/>
      <c r="AX504" s="864"/>
      <c r="AY504">
        <f>COUNTA($C$504)</f>
        <v>0</v>
      </c>
    </row>
    <row r="505" spans="1:51" ht="30" hidden="1" customHeight="1" x14ac:dyDescent="0.15">
      <c r="A505" s="849">
        <v>15</v>
      </c>
      <c r="B505" s="849">
        <v>1</v>
      </c>
      <c r="C505" s="850"/>
      <c r="D505" s="850"/>
      <c r="E505" s="850"/>
      <c r="F505" s="850"/>
      <c r="G505" s="850"/>
      <c r="H505" s="850"/>
      <c r="I505" s="850"/>
      <c r="J505" s="851"/>
      <c r="K505" s="852"/>
      <c r="L505" s="852"/>
      <c r="M505" s="852"/>
      <c r="N505" s="852"/>
      <c r="O505" s="852"/>
      <c r="P505" s="853"/>
      <c r="Q505" s="853"/>
      <c r="R505" s="853"/>
      <c r="S505" s="853"/>
      <c r="T505" s="853"/>
      <c r="U505" s="853"/>
      <c r="V505" s="853"/>
      <c r="W505" s="853"/>
      <c r="X505" s="853"/>
      <c r="Y505" s="854"/>
      <c r="Z505" s="855"/>
      <c r="AA505" s="855"/>
      <c r="AB505" s="856"/>
      <c r="AC505" s="857"/>
      <c r="AD505" s="858"/>
      <c r="AE505" s="858"/>
      <c r="AF505" s="858"/>
      <c r="AG505" s="858"/>
      <c r="AH505" s="877"/>
      <c r="AI505" s="878"/>
      <c r="AJ505" s="878"/>
      <c r="AK505" s="878"/>
      <c r="AL505" s="861"/>
      <c r="AM505" s="862"/>
      <c r="AN505" s="862"/>
      <c r="AO505" s="863"/>
      <c r="AP505" s="864"/>
      <c r="AQ505" s="864"/>
      <c r="AR505" s="864"/>
      <c r="AS505" s="864"/>
      <c r="AT505" s="864"/>
      <c r="AU505" s="864"/>
      <c r="AV505" s="864"/>
      <c r="AW505" s="864"/>
      <c r="AX505" s="864"/>
      <c r="AY505">
        <f>COUNTA($C$505)</f>
        <v>0</v>
      </c>
    </row>
    <row r="506" spans="1:51" ht="30" hidden="1" customHeight="1" x14ac:dyDescent="0.15">
      <c r="A506" s="849">
        <v>16</v>
      </c>
      <c r="B506" s="849">
        <v>1</v>
      </c>
      <c r="C506" s="850"/>
      <c r="D506" s="850"/>
      <c r="E506" s="850"/>
      <c r="F506" s="850"/>
      <c r="G506" s="850"/>
      <c r="H506" s="850"/>
      <c r="I506" s="850"/>
      <c r="J506" s="851"/>
      <c r="K506" s="852"/>
      <c r="L506" s="852"/>
      <c r="M506" s="852"/>
      <c r="N506" s="852"/>
      <c r="O506" s="852"/>
      <c r="P506" s="853"/>
      <c r="Q506" s="853"/>
      <c r="R506" s="853"/>
      <c r="S506" s="853"/>
      <c r="T506" s="853"/>
      <c r="U506" s="853"/>
      <c r="V506" s="853"/>
      <c r="W506" s="853"/>
      <c r="X506" s="853"/>
      <c r="Y506" s="854"/>
      <c r="Z506" s="855"/>
      <c r="AA506" s="855"/>
      <c r="AB506" s="856"/>
      <c r="AC506" s="857"/>
      <c r="AD506" s="858"/>
      <c r="AE506" s="858"/>
      <c r="AF506" s="858"/>
      <c r="AG506" s="858"/>
      <c r="AH506" s="877"/>
      <c r="AI506" s="878"/>
      <c r="AJ506" s="878"/>
      <c r="AK506" s="878"/>
      <c r="AL506" s="861"/>
      <c r="AM506" s="862"/>
      <c r="AN506" s="862"/>
      <c r="AO506" s="863"/>
      <c r="AP506" s="864"/>
      <c r="AQ506" s="864"/>
      <c r="AR506" s="864"/>
      <c r="AS506" s="864"/>
      <c r="AT506" s="864"/>
      <c r="AU506" s="864"/>
      <c r="AV506" s="864"/>
      <c r="AW506" s="864"/>
      <c r="AX506" s="864"/>
      <c r="AY506">
        <f>COUNTA($C$506)</f>
        <v>0</v>
      </c>
    </row>
    <row r="507" spans="1:51" s="16" customFormat="1" ht="30" hidden="1" customHeight="1" x14ac:dyDescent="0.15">
      <c r="A507" s="849">
        <v>17</v>
      </c>
      <c r="B507" s="849">
        <v>1</v>
      </c>
      <c r="C507" s="850"/>
      <c r="D507" s="850"/>
      <c r="E507" s="850"/>
      <c r="F507" s="850"/>
      <c r="G507" s="850"/>
      <c r="H507" s="850"/>
      <c r="I507" s="850"/>
      <c r="J507" s="851"/>
      <c r="K507" s="852"/>
      <c r="L507" s="852"/>
      <c r="M507" s="852"/>
      <c r="N507" s="852"/>
      <c r="O507" s="852"/>
      <c r="P507" s="853"/>
      <c r="Q507" s="853"/>
      <c r="R507" s="853"/>
      <c r="S507" s="853"/>
      <c r="T507" s="853"/>
      <c r="U507" s="853"/>
      <c r="V507" s="853"/>
      <c r="W507" s="853"/>
      <c r="X507" s="853"/>
      <c r="Y507" s="854"/>
      <c r="Z507" s="855"/>
      <c r="AA507" s="855"/>
      <c r="AB507" s="856"/>
      <c r="AC507" s="857"/>
      <c r="AD507" s="858"/>
      <c r="AE507" s="858"/>
      <c r="AF507" s="858"/>
      <c r="AG507" s="858"/>
      <c r="AH507" s="877"/>
      <c r="AI507" s="878"/>
      <c r="AJ507" s="878"/>
      <c r="AK507" s="878"/>
      <c r="AL507" s="861"/>
      <c r="AM507" s="862"/>
      <c r="AN507" s="862"/>
      <c r="AO507" s="863"/>
      <c r="AP507" s="864"/>
      <c r="AQ507" s="864"/>
      <c r="AR507" s="864"/>
      <c r="AS507" s="864"/>
      <c r="AT507" s="864"/>
      <c r="AU507" s="864"/>
      <c r="AV507" s="864"/>
      <c r="AW507" s="864"/>
      <c r="AX507" s="864"/>
      <c r="AY507">
        <f>COUNTA($C$507)</f>
        <v>0</v>
      </c>
    </row>
    <row r="508" spans="1:51" ht="30" hidden="1" customHeight="1" x14ac:dyDescent="0.15">
      <c r="A508" s="849">
        <v>18</v>
      </c>
      <c r="B508" s="849">
        <v>1</v>
      </c>
      <c r="C508" s="850"/>
      <c r="D508" s="850"/>
      <c r="E508" s="850"/>
      <c r="F508" s="850"/>
      <c r="G508" s="850"/>
      <c r="H508" s="850"/>
      <c r="I508" s="850"/>
      <c r="J508" s="851"/>
      <c r="K508" s="852"/>
      <c r="L508" s="852"/>
      <c r="M508" s="852"/>
      <c r="N508" s="852"/>
      <c r="O508" s="852"/>
      <c r="P508" s="853"/>
      <c r="Q508" s="853"/>
      <c r="R508" s="853"/>
      <c r="S508" s="853"/>
      <c r="T508" s="853"/>
      <c r="U508" s="853"/>
      <c r="V508" s="853"/>
      <c r="W508" s="853"/>
      <c r="X508" s="853"/>
      <c r="Y508" s="854"/>
      <c r="Z508" s="855"/>
      <c r="AA508" s="855"/>
      <c r="AB508" s="856"/>
      <c r="AC508" s="857"/>
      <c r="AD508" s="858"/>
      <c r="AE508" s="858"/>
      <c r="AF508" s="858"/>
      <c r="AG508" s="858"/>
      <c r="AH508" s="877"/>
      <c r="AI508" s="878"/>
      <c r="AJ508" s="878"/>
      <c r="AK508" s="878"/>
      <c r="AL508" s="861"/>
      <c r="AM508" s="862"/>
      <c r="AN508" s="862"/>
      <c r="AO508" s="863"/>
      <c r="AP508" s="864"/>
      <c r="AQ508" s="864"/>
      <c r="AR508" s="864"/>
      <c r="AS508" s="864"/>
      <c r="AT508" s="864"/>
      <c r="AU508" s="864"/>
      <c r="AV508" s="864"/>
      <c r="AW508" s="864"/>
      <c r="AX508" s="864"/>
      <c r="AY508">
        <f>COUNTA($C$508)</f>
        <v>0</v>
      </c>
    </row>
    <row r="509" spans="1:51" ht="30" hidden="1" customHeight="1" x14ac:dyDescent="0.15">
      <c r="A509" s="849">
        <v>19</v>
      </c>
      <c r="B509" s="849">
        <v>1</v>
      </c>
      <c r="C509" s="850"/>
      <c r="D509" s="850"/>
      <c r="E509" s="850"/>
      <c r="F509" s="850"/>
      <c r="G509" s="850"/>
      <c r="H509" s="850"/>
      <c r="I509" s="850"/>
      <c r="J509" s="851"/>
      <c r="K509" s="852"/>
      <c r="L509" s="852"/>
      <c r="M509" s="852"/>
      <c r="N509" s="852"/>
      <c r="O509" s="852"/>
      <c r="P509" s="853"/>
      <c r="Q509" s="853"/>
      <c r="R509" s="853"/>
      <c r="S509" s="853"/>
      <c r="T509" s="853"/>
      <c r="U509" s="853"/>
      <c r="V509" s="853"/>
      <c r="W509" s="853"/>
      <c r="X509" s="853"/>
      <c r="Y509" s="854"/>
      <c r="Z509" s="855"/>
      <c r="AA509" s="855"/>
      <c r="AB509" s="856"/>
      <c r="AC509" s="857"/>
      <c r="AD509" s="858"/>
      <c r="AE509" s="858"/>
      <c r="AF509" s="858"/>
      <c r="AG509" s="858"/>
      <c r="AH509" s="877"/>
      <c r="AI509" s="878"/>
      <c r="AJ509" s="878"/>
      <c r="AK509" s="878"/>
      <c r="AL509" s="861"/>
      <c r="AM509" s="862"/>
      <c r="AN509" s="862"/>
      <c r="AO509" s="863"/>
      <c r="AP509" s="864"/>
      <c r="AQ509" s="864"/>
      <c r="AR509" s="864"/>
      <c r="AS509" s="864"/>
      <c r="AT509" s="864"/>
      <c r="AU509" s="864"/>
      <c r="AV509" s="864"/>
      <c r="AW509" s="864"/>
      <c r="AX509" s="864"/>
      <c r="AY509">
        <f>COUNTA($C$509)</f>
        <v>0</v>
      </c>
    </row>
    <row r="510" spans="1:51" ht="30" hidden="1" customHeight="1" x14ac:dyDescent="0.15">
      <c r="A510" s="849">
        <v>20</v>
      </c>
      <c r="B510" s="849">
        <v>1</v>
      </c>
      <c r="C510" s="850"/>
      <c r="D510" s="850"/>
      <c r="E510" s="850"/>
      <c r="F510" s="850"/>
      <c r="G510" s="850"/>
      <c r="H510" s="850"/>
      <c r="I510" s="850"/>
      <c r="J510" s="851"/>
      <c r="K510" s="852"/>
      <c r="L510" s="852"/>
      <c r="M510" s="852"/>
      <c r="N510" s="852"/>
      <c r="O510" s="852"/>
      <c r="P510" s="853"/>
      <c r="Q510" s="853"/>
      <c r="R510" s="853"/>
      <c r="S510" s="853"/>
      <c r="T510" s="853"/>
      <c r="U510" s="853"/>
      <c r="V510" s="853"/>
      <c r="W510" s="853"/>
      <c r="X510" s="853"/>
      <c r="Y510" s="854"/>
      <c r="Z510" s="855"/>
      <c r="AA510" s="855"/>
      <c r="AB510" s="856"/>
      <c r="AC510" s="857"/>
      <c r="AD510" s="858"/>
      <c r="AE510" s="858"/>
      <c r="AF510" s="858"/>
      <c r="AG510" s="858"/>
      <c r="AH510" s="877"/>
      <c r="AI510" s="878"/>
      <c r="AJ510" s="878"/>
      <c r="AK510" s="878"/>
      <c r="AL510" s="861"/>
      <c r="AM510" s="862"/>
      <c r="AN510" s="862"/>
      <c r="AO510" s="863"/>
      <c r="AP510" s="864"/>
      <c r="AQ510" s="864"/>
      <c r="AR510" s="864"/>
      <c r="AS510" s="864"/>
      <c r="AT510" s="864"/>
      <c r="AU510" s="864"/>
      <c r="AV510" s="864"/>
      <c r="AW510" s="864"/>
      <c r="AX510" s="864"/>
      <c r="AY510">
        <f>COUNTA($C$510)</f>
        <v>0</v>
      </c>
    </row>
    <row r="511" spans="1:51" ht="30" hidden="1" customHeight="1" x14ac:dyDescent="0.15">
      <c r="A511" s="849">
        <v>21</v>
      </c>
      <c r="B511" s="849">
        <v>1</v>
      </c>
      <c r="C511" s="850"/>
      <c r="D511" s="850"/>
      <c r="E511" s="850"/>
      <c r="F511" s="850"/>
      <c r="G511" s="850"/>
      <c r="H511" s="850"/>
      <c r="I511" s="850"/>
      <c r="J511" s="851"/>
      <c r="K511" s="852"/>
      <c r="L511" s="852"/>
      <c r="M511" s="852"/>
      <c r="N511" s="852"/>
      <c r="O511" s="852"/>
      <c r="P511" s="853"/>
      <c r="Q511" s="853"/>
      <c r="R511" s="853"/>
      <c r="S511" s="853"/>
      <c r="T511" s="853"/>
      <c r="U511" s="853"/>
      <c r="V511" s="853"/>
      <c r="W511" s="853"/>
      <c r="X511" s="853"/>
      <c r="Y511" s="854"/>
      <c r="Z511" s="855"/>
      <c r="AA511" s="855"/>
      <c r="AB511" s="856"/>
      <c r="AC511" s="857"/>
      <c r="AD511" s="858"/>
      <c r="AE511" s="858"/>
      <c r="AF511" s="858"/>
      <c r="AG511" s="858"/>
      <c r="AH511" s="877"/>
      <c r="AI511" s="878"/>
      <c r="AJ511" s="878"/>
      <c r="AK511" s="878"/>
      <c r="AL511" s="861"/>
      <c r="AM511" s="862"/>
      <c r="AN511" s="862"/>
      <c r="AO511" s="863"/>
      <c r="AP511" s="864"/>
      <c r="AQ511" s="864"/>
      <c r="AR511" s="864"/>
      <c r="AS511" s="864"/>
      <c r="AT511" s="864"/>
      <c r="AU511" s="864"/>
      <c r="AV511" s="864"/>
      <c r="AW511" s="864"/>
      <c r="AX511" s="864"/>
      <c r="AY511">
        <f>COUNTA($C$511)</f>
        <v>0</v>
      </c>
    </row>
    <row r="512" spans="1:51" ht="30" hidden="1" customHeight="1" x14ac:dyDescent="0.15">
      <c r="A512" s="849">
        <v>22</v>
      </c>
      <c r="B512" s="849">
        <v>1</v>
      </c>
      <c r="C512" s="850"/>
      <c r="D512" s="850"/>
      <c r="E512" s="850"/>
      <c r="F512" s="850"/>
      <c r="G512" s="850"/>
      <c r="H512" s="850"/>
      <c r="I512" s="850"/>
      <c r="J512" s="851"/>
      <c r="K512" s="852"/>
      <c r="L512" s="852"/>
      <c r="M512" s="852"/>
      <c r="N512" s="852"/>
      <c r="O512" s="852"/>
      <c r="P512" s="853"/>
      <c r="Q512" s="853"/>
      <c r="R512" s="853"/>
      <c r="S512" s="853"/>
      <c r="T512" s="853"/>
      <c r="U512" s="853"/>
      <c r="V512" s="853"/>
      <c r="W512" s="853"/>
      <c r="X512" s="853"/>
      <c r="Y512" s="854"/>
      <c r="Z512" s="855"/>
      <c r="AA512" s="855"/>
      <c r="AB512" s="856"/>
      <c r="AC512" s="857"/>
      <c r="AD512" s="858"/>
      <c r="AE512" s="858"/>
      <c r="AF512" s="858"/>
      <c r="AG512" s="858"/>
      <c r="AH512" s="877"/>
      <c r="AI512" s="878"/>
      <c r="AJ512" s="878"/>
      <c r="AK512" s="878"/>
      <c r="AL512" s="861"/>
      <c r="AM512" s="862"/>
      <c r="AN512" s="862"/>
      <c r="AO512" s="863"/>
      <c r="AP512" s="864"/>
      <c r="AQ512" s="864"/>
      <c r="AR512" s="864"/>
      <c r="AS512" s="864"/>
      <c r="AT512" s="864"/>
      <c r="AU512" s="864"/>
      <c r="AV512" s="864"/>
      <c r="AW512" s="864"/>
      <c r="AX512" s="864"/>
      <c r="AY512">
        <f>COUNTA($C$512)</f>
        <v>0</v>
      </c>
    </row>
    <row r="513" spans="1:51" ht="30" hidden="1" customHeight="1" x14ac:dyDescent="0.15">
      <c r="A513" s="849">
        <v>23</v>
      </c>
      <c r="B513" s="849">
        <v>1</v>
      </c>
      <c r="C513" s="850"/>
      <c r="D513" s="850"/>
      <c r="E513" s="850"/>
      <c r="F513" s="850"/>
      <c r="G513" s="850"/>
      <c r="H513" s="850"/>
      <c r="I513" s="850"/>
      <c r="J513" s="851"/>
      <c r="K513" s="852"/>
      <c r="L513" s="852"/>
      <c r="M513" s="852"/>
      <c r="N513" s="852"/>
      <c r="O513" s="852"/>
      <c r="P513" s="853"/>
      <c r="Q513" s="853"/>
      <c r="R513" s="853"/>
      <c r="S513" s="853"/>
      <c r="T513" s="853"/>
      <c r="U513" s="853"/>
      <c r="V513" s="853"/>
      <c r="W513" s="853"/>
      <c r="X513" s="853"/>
      <c r="Y513" s="854"/>
      <c r="Z513" s="855"/>
      <c r="AA513" s="855"/>
      <c r="AB513" s="856"/>
      <c r="AC513" s="857"/>
      <c r="AD513" s="858"/>
      <c r="AE513" s="858"/>
      <c r="AF513" s="858"/>
      <c r="AG513" s="858"/>
      <c r="AH513" s="877"/>
      <c r="AI513" s="878"/>
      <c r="AJ513" s="878"/>
      <c r="AK513" s="878"/>
      <c r="AL513" s="861"/>
      <c r="AM513" s="862"/>
      <c r="AN513" s="862"/>
      <c r="AO513" s="863"/>
      <c r="AP513" s="864"/>
      <c r="AQ513" s="864"/>
      <c r="AR513" s="864"/>
      <c r="AS513" s="864"/>
      <c r="AT513" s="864"/>
      <c r="AU513" s="864"/>
      <c r="AV513" s="864"/>
      <c r="AW513" s="864"/>
      <c r="AX513" s="864"/>
      <c r="AY513">
        <f>COUNTA($C$513)</f>
        <v>0</v>
      </c>
    </row>
    <row r="514" spans="1:51" ht="30" hidden="1" customHeight="1" x14ac:dyDescent="0.15">
      <c r="A514" s="849">
        <v>24</v>
      </c>
      <c r="B514" s="849">
        <v>1</v>
      </c>
      <c r="C514" s="850"/>
      <c r="D514" s="850"/>
      <c r="E514" s="850"/>
      <c r="F514" s="850"/>
      <c r="G514" s="850"/>
      <c r="H514" s="850"/>
      <c r="I514" s="850"/>
      <c r="J514" s="851"/>
      <c r="K514" s="852"/>
      <c r="L514" s="852"/>
      <c r="M514" s="852"/>
      <c r="N514" s="852"/>
      <c r="O514" s="852"/>
      <c r="P514" s="853"/>
      <c r="Q514" s="853"/>
      <c r="R514" s="853"/>
      <c r="S514" s="853"/>
      <c r="T514" s="853"/>
      <c r="U514" s="853"/>
      <c r="V514" s="853"/>
      <c r="W514" s="853"/>
      <c r="X514" s="853"/>
      <c r="Y514" s="854"/>
      <c r="Z514" s="855"/>
      <c r="AA514" s="855"/>
      <c r="AB514" s="856"/>
      <c r="AC514" s="857"/>
      <c r="AD514" s="858"/>
      <c r="AE514" s="858"/>
      <c r="AF514" s="858"/>
      <c r="AG514" s="858"/>
      <c r="AH514" s="877"/>
      <c r="AI514" s="878"/>
      <c r="AJ514" s="878"/>
      <c r="AK514" s="878"/>
      <c r="AL514" s="861"/>
      <c r="AM514" s="862"/>
      <c r="AN514" s="862"/>
      <c r="AO514" s="863"/>
      <c r="AP514" s="864"/>
      <c r="AQ514" s="864"/>
      <c r="AR514" s="864"/>
      <c r="AS514" s="864"/>
      <c r="AT514" s="864"/>
      <c r="AU514" s="864"/>
      <c r="AV514" s="864"/>
      <c r="AW514" s="864"/>
      <c r="AX514" s="864"/>
      <c r="AY514">
        <f>COUNTA($C$514)</f>
        <v>0</v>
      </c>
    </row>
    <row r="515" spans="1:51" ht="30" hidden="1" customHeight="1" x14ac:dyDescent="0.15">
      <c r="A515" s="849">
        <v>25</v>
      </c>
      <c r="B515" s="849">
        <v>1</v>
      </c>
      <c r="C515" s="850"/>
      <c r="D515" s="850"/>
      <c r="E515" s="850"/>
      <c r="F515" s="850"/>
      <c r="G515" s="850"/>
      <c r="H515" s="850"/>
      <c r="I515" s="850"/>
      <c r="J515" s="851"/>
      <c r="K515" s="852"/>
      <c r="L515" s="852"/>
      <c r="M515" s="852"/>
      <c r="N515" s="852"/>
      <c r="O515" s="852"/>
      <c r="P515" s="853"/>
      <c r="Q515" s="853"/>
      <c r="R515" s="853"/>
      <c r="S515" s="853"/>
      <c r="T515" s="853"/>
      <c r="U515" s="853"/>
      <c r="V515" s="853"/>
      <c r="W515" s="853"/>
      <c r="X515" s="853"/>
      <c r="Y515" s="854"/>
      <c r="Z515" s="855"/>
      <c r="AA515" s="855"/>
      <c r="AB515" s="856"/>
      <c r="AC515" s="857"/>
      <c r="AD515" s="858"/>
      <c r="AE515" s="858"/>
      <c r="AF515" s="858"/>
      <c r="AG515" s="858"/>
      <c r="AH515" s="877"/>
      <c r="AI515" s="878"/>
      <c r="AJ515" s="878"/>
      <c r="AK515" s="878"/>
      <c r="AL515" s="861"/>
      <c r="AM515" s="862"/>
      <c r="AN515" s="862"/>
      <c r="AO515" s="863"/>
      <c r="AP515" s="864"/>
      <c r="AQ515" s="864"/>
      <c r="AR515" s="864"/>
      <c r="AS515" s="864"/>
      <c r="AT515" s="864"/>
      <c r="AU515" s="864"/>
      <c r="AV515" s="864"/>
      <c r="AW515" s="864"/>
      <c r="AX515" s="864"/>
      <c r="AY515">
        <f>COUNTA($C$515)</f>
        <v>0</v>
      </c>
    </row>
    <row r="516" spans="1:51" ht="30" hidden="1" customHeight="1" x14ac:dyDescent="0.15">
      <c r="A516" s="849">
        <v>26</v>
      </c>
      <c r="B516" s="849">
        <v>1</v>
      </c>
      <c r="C516" s="850"/>
      <c r="D516" s="850"/>
      <c r="E516" s="850"/>
      <c r="F516" s="850"/>
      <c r="G516" s="850"/>
      <c r="H516" s="850"/>
      <c r="I516" s="850"/>
      <c r="J516" s="851"/>
      <c r="K516" s="852"/>
      <c r="L516" s="852"/>
      <c r="M516" s="852"/>
      <c r="N516" s="852"/>
      <c r="O516" s="852"/>
      <c r="P516" s="853"/>
      <c r="Q516" s="853"/>
      <c r="R516" s="853"/>
      <c r="S516" s="853"/>
      <c r="T516" s="853"/>
      <c r="U516" s="853"/>
      <c r="V516" s="853"/>
      <c r="W516" s="853"/>
      <c r="X516" s="853"/>
      <c r="Y516" s="854"/>
      <c r="Z516" s="855"/>
      <c r="AA516" s="855"/>
      <c r="AB516" s="856"/>
      <c r="AC516" s="857"/>
      <c r="AD516" s="858"/>
      <c r="AE516" s="858"/>
      <c r="AF516" s="858"/>
      <c r="AG516" s="858"/>
      <c r="AH516" s="877"/>
      <c r="AI516" s="878"/>
      <c r="AJ516" s="878"/>
      <c r="AK516" s="878"/>
      <c r="AL516" s="861"/>
      <c r="AM516" s="862"/>
      <c r="AN516" s="862"/>
      <c r="AO516" s="863"/>
      <c r="AP516" s="864"/>
      <c r="AQ516" s="864"/>
      <c r="AR516" s="864"/>
      <c r="AS516" s="864"/>
      <c r="AT516" s="864"/>
      <c r="AU516" s="864"/>
      <c r="AV516" s="864"/>
      <c r="AW516" s="864"/>
      <c r="AX516" s="864"/>
      <c r="AY516">
        <f>COUNTA($C$516)</f>
        <v>0</v>
      </c>
    </row>
    <row r="517" spans="1:51" ht="30" hidden="1" customHeight="1" x14ac:dyDescent="0.15">
      <c r="A517" s="849">
        <v>27</v>
      </c>
      <c r="B517" s="849">
        <v>1</v>
      </c>
      <c r="C517" s="850"/>
      <c r="D517" s="850"/>
      <c r="E517" s="850"/>
      <c r="F517" s="850"/>
      <c r="G517" s="850"/>
      <c r="H517" s="850"/>
      <c r="I517" s="850"/>
      <c r="J517" s="851"/>
      <c r="K517" s="852"/>
      <c r="L517" s="852"/>
      <c r="M517" s="852"/>
      <c r="N517" s="852"/>
      <c r="O517" s="852"/>
      <c r="P517" s="853"/>
      <c r="Q517" s="853"/>
      <c r="R517" s="853"/>
      <c r="S517" s="853"/>
      <c r="T517" s="853"/>
      <c r="U517" s="853"/>
      <c r="V517" s="853"/>
      <c r="W517" s="853"/>
      <c r="X517" s="853"/>
      <c r="Y517" s="854"/>
      <c r="Z517" s="855"/>
      <c r="AA517" s="855"/>
      <c r="AB517" s="856"/>
      <c r="AC517" s="857"/>
      <c r="AD517" s="858"/>
      <c r="AE517" s="858"/>
      <c r="AF517" s="858"/>
      <c r="AG517" s="858"/>
      <c r="AH517" s="877"/>
      <c r="AI517" s="878"/>
      <c r="AJ517" s="878"/>
      <c r="AK517" s="878"/>
      <c r="AL517" s="861"/>
      <c r="AM517" s="862"/>
      <c r="AN517" s="862"/>
      <c r="AO517" s="863"/>
      <c r="AP517" s="864"/>
      <c r="AQ517" s="864"/>
      <c r="AR517" s="864"/>
      <c r="AS517" s="864"/>
      <c r="AT517" s="864"/>
      <c r="AU517" s="864"/>
      <c r="AV517" s="864"/>
      <c r="AW517" s="864"/>
      <c r="AX517" s="864"/>
      <c r="AY517">
        <f>COUNTA($C$517)</f>
        <v>0</v>
      </c>
    </row>
    <row r="518" spans="1:51" ht="30" hidden="1" customHeight="1" x14ac:dyDescent="0.15">
      <c r="A518" s="849">
        <v>28</v>
      </c>
      <c r="B518" s="849">
        <v>1</v>
      </c>
      <c r="C518" s="850"/>
      <c r="D518" s="850"/>
      <c r="E518" s="850"/>
      <c r="F518" s="850"/>
      <c r="G518" s="850"/>
      <c r="H518" s="850"/>
      <c r="I518" s="850"/>
      <c r="J518" s="851"/>
      <c r="K518" s="852"/>
      <c r="L518" s="852"/>
      <c r="M518" s="852"/>
      <c r="N518" s="852"/>
      <c r="O518" s="852"/>
      <c r="P518" s="853"/>
      <c r="Q518" s="853"/>
      <c r="R518" s="853"/>
      <c r="S518" s="853"/>
      <c r="T518" s="853"/>
      <c r="U518" s="853"/>
      <c r="V518" s="853"/>
      <c r="W518" s="853"/>
      <c r="X518" s="853"/>
      <c r="Y518" s="854"/>
      <c r="Z518" s="855"/>
      <c r="AA518" s="855"/>
      <c r="AB518" s="856"/>
      <c r="AC518" s="857"/>
      <c r="AD518" s="858"/>
      <c r="AE518" s="858"/>
      <c r="AF518" s="858"/>
      <c r="AG518" s="858"/>
      <c r="AH518" s="877"/>
      <c r="AI518" s="878"/>
      <c r="AJ518" s="878"/>
      <c r="AK518" s="878"/>
      <c r="AL518" s="861"/>
      <c r="AM518" s="862"/>
      <c r="AN518" s="862"/>
      <c r="AO518" s="863"/>
      <c r="AP518" s="864"/>
      <c r="AQ518" s="864"/>
      <c r="AR518" s="864"/>
      <c r="AS518" s="864"/>
      <c r="AT518" s="864"/>
      <c r="AU518" s="864"/>
      <c r="AV518" s="864"/>
      <c r="AW518" s="864"/>
      <c r="AX518" s="864"/>
      <c r="AY518">
        <f>COUNTA($C$518)</f>
        <v>0</v>
      </c>
    </row>
    <row r="519" spans="1:51" ht="30" hidden="1" customHeight="1" x14ac:dyDescent="0.15">
      <c r="A519" s="849">
        <v>29</v>
      </c>
      <c r="B519" s="849">
        <v>1</v>
      </c>
      <c r="C519" s="850"/>
      <c r="D519" s="850"/>
      <c r="E519" s="850"/>
      <c r="F519" s="850"/>
      <c r="G519" s="850"/>
      <c r="H519" s="850"/>
      <c r="I519" s="850"/>
      <c r="J519" s="851"/>
      <c r="K519" s="852"/>
      <c r="L519" s="852"/>
      <c r="M519" s="852"/>
      <c r="N519" s="852"/>
      <c r="O519" s="852"/>
      <c r="P519" s="853"/>
      <c r="Q519" s="853"/>
      <c r="R519" s="853"/>
      <c r="S519" s="853"/>
      <c r="T519" s="853"/>
      <c r="U519" s="853"/>
      <c r="V519" s="853"/>
      <c r="W519" s="853"/>
      <c r="X519" s="853"/>
      <c r="Y519" s="854"/>
      <c r="Z519" s="855"/>
      <c r="AA519" s="855"/>
      <c r="AB519" s="856"/>
      <c r="AC519" s="857"/>
      <c r="AD519" s="858"/>
      <c r="AE519" s="858"/>
      <c r="AF519" s="858"/>
      <c r="AG519" s="858"/>
      <c r="AH519" s="877"/>
      <c r="AI519" s="878"/>
      <c r="AJ519" s="878"/>
      <c r="AK519" s="878"/>
      <c r="AL519" s="861"/>
      <c r="AM519" s="862"/>
      <c r="AN519" s="862"/>
      <c r="AO519" s="863"/>
      <c r="AP519" s="864"/>
      <c r="AQ519" s="864"/>
      <c r="AR519" s="864"/>
      <c r="AS519" s="864"/>
      <c r="AT519" s="864"/>
      <c r="AU519" s="864"/>
      <c r="AV519" s="864"/>
      <c r="AW519" s="864"/>
      <c r="AX519" s="864"/>
      <c r="AY519">
        <f>COUNTA($C$519)</f>
        <v>0</v>
      </c>
    </row>
    <row r="520" spans="1:51" ht="30" hidden="1" customHeight="1" x14ac:dyDescent="0.15">
      <c r="A520" s="849">
        <v>30</v>
      </c>
      <c r="B520" s="849">
        <v>1</v>
      </c>
      <c r="C520" s="850"/>
      <c r="D520" s="850"/>
      <c r="E520" s="850"/>
      <c r="F520" s="850"/>
      <c r="G520" s="850"/>
      <c r="H520" s="850"/>
      <c r="I520" s="850"/>
      <c r="J520" s="851"/>
      <c r="K520" s="852"/>
      <c r="L520" s="852"/>
      <c r="M520" s="852"/>
      <c r="N520" s="852"/>
      <c r="O520" s="852"/>
      <c r="P520" s="853"/>
      <c r="Q520" s="853"/>
      <c r="R520" s="853"/>
      <c r="S520" s="853"/>
      <c r="T520" s="853"/>
      <c r="U520" s="853"/>
      <c r="V520" s="853"/>
      <c r="W520" s="853"/>
      <c r="X520" s="853"/>
      <c r="Y520" s="854"/>
      <c r="Z520" s="855"/>
      <c r="AA520" s="855"/>
      <c r="AB520" s="856"/>
      <c r="AC520" s="857"/>
      <c r="AD520" s="858"/>
      <c r="AE520" s="858"/>
      <c r="AF520" s="858"/>
      <c r="AG520" s="858"/>
      <c r="AH520" s="877"/>
      <c r="AI520" s="878"/>
      <c r="AJ520" s="878"/>
      <c r="AK520" s="878"/>
      <c r="AL520" s="861"/>
      <c r="AM520" s="862"/>
      <c r="AN520" s="862"/>
      <c r="AO520" s="863"/>
      <c r="AP520" s="864"/>
      <c r="AQ520" s="864"/>
      <c r="AR520" s="864"/>
      <c r="AS520" s="864"/>
      <c r="AT520" s="864"/>
      <c r="AU520" s="864"/>
      <c r="AV520" s="864"/>
      <c r="AW520" s="864"/>
      <c r="AX520" s="864"/>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167</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870"/>
      <c r="B523" s="870"/>
      <c r="C523" s="870" t="s">
        <v>24</v>
      </c>
      <c r="D523" s="870"/>
      <c r="E523" s="870"/>
      <c r="F523" s="870"/>
      <c r="G523" s="870"/>
      <c r="H523" s="870"/>
      <c r="I523" s="870"/>
      <c r="J523" s="871" t="s">
        <v>193</v>
      </c>
      <c r="K523" s="568"/>
      <c r="L523" s="568"/>
      <c r="M523" s="568"/>
      <c r="N523" s="568"/>
      <c r="O523" s="568"/>
      <c r="P523" s="425" t="s">
        <v>25</v>
      </c>
      <c r="Q523" s="425"/>
      <c r="R523" s="425"/>
      <c r="S523" s="425"/>
      <c r="T523" s="425"/>
      <c r="U523" s="425"/>
      <c r="V523" s="425"/>
      <c r="W523" s="425"/>
      <c r="X523" s="425"/>
      <c r="Y523" s="872" t="s">
        <v>192</v>
      </c>
      <c r="Z523" s="873"/>
      <c r="AA523" s="873"/>
      <c r="AB523" s="873"/>
      <c r="AC523" s="871" t="s">
        <v>225</v>
      </c>
      <c r="AD523" s="871"/>
      <c r="AE523" s="871"/>
      <c r="AF523" s="871"/>
      <c r="AG523" s="871"/>
      <c r="AH523" s="872" t="s">
        <v>243</v>
      </c>
      <c r="AI523" s="870"/>
      <c r="AJ523" s="870"/>
      <c r="AK523" s="870"/>
      <c r="AL523" s="870" t="s">
        <v>19</v>
      </c>
      <c r="AM523" s="870"/>
      <c r="AN523" s="870"/>
      <c r="AO523" s="874"/>
      <c r="AP523" s="848" t="s">
        <v>194</v>
      </c>
      <c r="AQ523" s="848"/>
      <c r="AR523" s="848"/>
      <c r="AS523" s="848"/>
      <c r="AT523" s="848"/>
      <c r="AU523" s="848"/>
      <c r="AV523" s="848"/>
      <c r="AW523" s="848"/>
      <c r="AX523" s="848"/>
      <c r="AY523">
        <f>$AY$521</f>
        <v>0</v>
      </c>
    </row>
    <row r="524" spans="1:51" ht="30" hidden="1" customHeight="1" x14ac:dyDescent="0.15">
      <c r="A524" s="849">
        <v>1</v>
      </c>
      <c r="B524" s="849">
        <v>1</v>
      </c>
      <c r="C524" s="850"/>
      <c r="D524" s="850"/>
      <c r="E524" s="850"/>
      <c r="F524" s="850"/>
      <c r="G524" s="850"/>
      <c r="H524" s="850"/>
      <c r="I524" s="850"/>
      <c r="J524" s="851"/>
      <c r="K524" s="852"/>
      <c r="L524" s="852"/>
      <c r="M524" s="852"/>
      <c r="N524" s="852"/>
      <c r="O524" s="852"/>
      <c r="P524" s="853"/>
      <c r="Q524" s="853"/>
      <c r="R524" s="853"/>
      <c r="S524" s="853"/>
      <c r="T524" s="853"/>
      <c r="U524" s="853"/>
      <c r="V524" s="853"/>
      <c r="W524" s="853"/>
      <c r="X524" s="853"/>
      <c r="Y524" s="854"/>
      <c r="Z524" s="855"/>
      <c r="AA524" s="855"/>
      <c r="AB524" s="856"/>
      <c r="AC524" s="857"/>
      <c r="AD524" s="858"/>
      <c r="AE524" s="858"/>
      <c r="AF524" s="858"/>
      <c r="AG524" s="858"/>
      <c r="AH524" s="859"/>
      <c r="AI524" s="860"/>
      <c r="AJ524" s="860"/>
      <c r="AK524" s="860"/>
      <c r="AL524" s="861"/>
      <c r="AM524" s="862"/>
      <c r="AN524" s="862"/>
      <c r="AO524" s="863"/>
      <c r="AP524" s="864"/>
      <c r="AQ524" s="864"/>
      <c r="AR524" s="864"/>
      <c r="AS524" s="864"/>
      <c r="AT524" s="864"/>
      <c r="AU524" s="864"/>
      <c r="AV524" s="864"/>
      <c r="AW524" s="864"/>
      <c r="AX524" s="864"/>
      <c r="AY524">
        <f>$AY$521</f>
        <v>0</v>
      </c>
    </row>
    <row r="525" spans="1:51" ht="30" hidden="1" customHeight="1" x14ac:dyDescent="0.15">
      <c r="A525" s="849">
        <v>2</v>
      </c>
      <c r="B525" s="849">
        <v>1</v>
      </c>
      <c r="C525" s="850"/>
      <c r="D525" s="850"/>
      <c r="E525" s="850"/>
      <c r="F525" s="850"/>
      <c r="G525" s="850"/>
      <c r="H525" s="850"/>
      <c r="I525" s="850"/>
      <c r="J525" s="851"/>
      <c r="K525" s="852"/>
      <c r="L525" s="852"/>
      <c r="M525" s="852"/>
      <c r="N525" s="852"/>
      <c r="O525" s="852"/>
      <c r="P525" s="853"/>
      <c r="Q525" s="853"/>
      <c r="R525" s="853"/>
      <c r="S525" s="853"/>
      <c r="T525" s="853"/>
      <c r="U525" s="853"/>
      <c r="V525" s="853"/>
      <c r="W525" s="853"/>
      <c r="X525" s="853"/>
      <c r="Y525" s="854"/>
      <c r="Z525" s="855"/>
      <c r="AA525" s="855"/>
      <c r="AB525" s="856"/>
      <c r="AC525" s="857"/>
      <c r="AD525" s="858"/>
      <c r="AE525" s="858"/>
      <c r="AF525" s="858"/>
      <c r="AG525" s="858"/>
      <c r="AH525" s="859"/>
      <c r="AI525" s="860"/>
      <c r="AJ525" s="860"/>
      <c r="AK525" s="860"/>
      <c r="AL525" s="861"/>
      <c r="AM525" s="862"/>
      <c r="AN525" s="862"/>
      <c r="AO525" s="863"/>
      <c r="AP525" s="864"/>
      <c r="AQ525" s="864"/>
      <c r="AR525" s="864"/>
      <c r="AS525" s="864"/>
      <c r="AT525" s="864"/>
      <c r="AU525" s="864"/>
      <c r="AV525" s="864"/>
      <c r="AW525" s="864"/>
      <c r="AX525" s="864"/>
      <c r="AY525">
        <f>COUNTA($C$525)</f>
        <v>0</v>
      </c>
    </row>
    <row r="526" spans="1:51" ht="30" hidden="1" customHeight="1" x14ac:dyDescent="0.15">
      <c r="A526" s="849">
        <v>3</v>
      </c>
      <c r="B526" s="849">
        <v>1</v>
      </c>
      <c r="C526" s="875"/>
      <c r="D526" s="850"/>
      <c r="E526" s="850"/>
      <c r="F526" s="850"/>
      <c r="G526" s="850"/>
      <c r="H526" s="850"/>
      <c r="I526" s="850"/>
      <c r="J526" s="851"/>
      <c r="K526" s="852"/>
      <c r="L526" s="852"/>
      <c r="M526" s="852"/>
      <c r="N526" s="852"/>
      <c r="O526" s="852"/>
      <c r="P526" s="876"/>
      <c r="Q526" s="853"/>
      <c r="R526" s="853"/>
      <c r="S526" s="853"/>
      <c r="T526" s="853"/>
      <c r="U526" s="853"/>
      <c r="V526" s="853"/>
      <c r="W526" s="853"/>
      <c r="X526" s="853"/>
      <c r="Y526" s="854"/>
      <c r="Z526" s="855"/>
      <c r="AA526" s="855"/>
      <c r="AB526" s="856"/>
      <c r="AC526" s="857"/>
      <c r="AD526" s="858"/>
      <c r="AE526" s="858"/>
      <c r="AF526" s="858"/>
      <c r="AG526" s="858"/>
      <c r="AH526" s="877"/>
      <c r="AI526" s="878"/>
      <c r="AJ526" s="878"/>
      <c r="AK526" s="878"/>
      <c r="AL526" s="861"/>
      <c r="AM526" s="862"/>
      <c r="AN526" s="862"/>
      <c r="AO526" s="863"/>
      <c r="AP526" s="864"/>
      <c r="AQ526" s="864"/>
      <c r="AR526" s="864"/>
      <c r="AS526" s="864"/>
      <c r="AT526" s="864"/>
      <c r="AU526" s="864"/>
      <c r="AV526" s="864"/>
      <c r="AW526" s="864"/>
      <c r="AX526" s="864"/>
      <c r="AY526">
        <f>COUNTA($C$526)</f>
        <v>0</v>
      </c>
    </row>
    <row r="527" spans="1:51" ht="30" hidden="1" customHeight="1" x14ac:dyDescent="0.15">
      <c r="A527" s="849">
        <v>4</v>
      </c>
      <c r="B527" s="849">
        <v>1</v>
      </c>
      <c r="C527" s="875"/>
      <c r="D527" s="850"/>
      <c r="E527" s="850"/>
      <c r="F527" s="850"/>
      <c r="G527" s="850"/>
      <c r="H527" s="850"/>
      <c r="I527" s="850"/>
      <c r="J527" s="851"/>
      <c r="K527" s="852"/>
      <c r="L527" s="852"/>
      <c r="M527" s="852"/>
      <c r="N527" s="852"/>
      <c r="O527" s="852"/>
      <c r="P527" s="876"/>
      <c r="Q527" s="853"/>
      <c r="R527" s="853"/>
      <c r="S527" s="853"/>
      <c r="T527" s="853"/>
      <c r="U527" s="853"/>
      <c r="V527" s="853"/>
      <c r="W527" s="853"/>
      <c r="X527" s="853"/>
      <c r="Y527" s="854"/>
      <c r="Z527" s="855"/>
      <c r="AA527" s="855"/>
      <c r="AB527" s="856"/>
      <c r="AC527" s="857"/>
      <c r="AD527" s="858"/>
      <c r="AE527" s="858"/>
      <c r="AF527" s="858"/>
      <c r="AG527" s="858"/>
      <c r="AH527" s="877"/>
      <c r="AI527" s="878"/>
      <c r="AJ527" s="878"/>
      <c r="AK527" s="878"/>
      <c r="AL527" s="861"/>
      <c r="AM527" s="862"/>
      <c r="AN527" s="862"/>
      <c r="AO527" s="863"/>
      <c r="AP527" s="864"/>
      <c r="AQ527" s="864"/>
      <c r="AR527" s="864"/>
      <c r="AS527" s="864"/>
      <c r="AT527" s="864"/>
      <c r="AU527" s="864"/>
      <c r="AV527" s="864"/>
      <c r="AW527" s="864"/>
      <c r="AX527" s="864"/>
      <c r="AY527">
        <f>COUNTA($C$527)</f>
        <v>0</v>
      </c>
    </row>
    <row r="528" spans="1:51" ht="30" hidden="1" customHeight="1" x14ac:dyDescent="0.15">
      <c r="A528" s="849">
        <v>5</v>
      </c>
      <c r="B528" s="849">
        <v>1</v>
      </c>
      <c r="C528" s="850"/>
      <c r="D528" s="850"/>
      <c r="E528" s="850"/>
      <c r="F528" s="850"/>
      <c r="G528" s="850"/>
      <c r="H528" s="850"/>
      <c r="I528" s="850"/>
      <c r="J528" s="851"/>
      <c r="K528" s="852"/>
      <c r="L528" s="852"/>
      <c r="M528" s="852"/>
      <c r="N528" s="852"/>
      <c r="O528" s="852"/>
      <c r="P528" s="853"/>
      <c r="Q528" s="853"/>
      <c r="R528" s="853"/>
      <c r="S528" s="853"/>
      <c r="T528" s="853"/>
      <c r="U528" s="853"/>
      <c r="V528" s="853"/>
      <c r="W528" s="853"/>
      <c r="X528" s="853"/>
      <c r="Y528" s="854"/>
      <c r="Z528" s="855"/>
      <c r="AA528" s="855"/>
      <c r="AB528" s="856"/>
      <c r="AC528" s="857"/>
      <c r="AD528" s="858"/>
      <c r="AE528" s="858"/>
      <c r="AF528" s="858"/>
      <c r="AG528" s="858"/>
      <c r="AH528" s="877"/>
      <c r="AI528" s="878"/>
      <c r="AJ528" s="878"/>
      <c r="AK528" s="878"/>
      <c r="AL528" s="861"/>
      <c r="AM528" s="862"/>
      <c r="AN528" s="862"/>
      <c r="AO528" s="863"/>
      <c r="AP528" s="864"/>
      <c r="AQ528" s="864"/>
      <c r="AR528" s="864"/>
      <c r="AS528" s="864"/>
      <c r="AT528" s="864"/>
      <c r="AU528" s="864"/>
      <c r="AV528" s="864"/>
      <c r="AW528" s="864"/>
      <c r="AX528" s="864"/>
      <c r="AY528">
        <f>COUNTA($C$528)</f>
        <v>0</v>
      </c>
    </row>
    <row r="529" spans="1:51" ht="30" hidden="1" customHeight="1" x14ac:dyDescent="0.15">
      <c r="A529" s="849">
        <v>6</v>
      </c>
      <c r="B529" s="849">
        <v>1</v>
      </c>
      <c r="C529" s="850"/>
      <c r="D529" s="850"/>
      <c r="E529" s="850"/>
      <c r="F529" s="850"/>
      <c r="G529" s="850"/>
      <c r="H529" s="850"/>
      <c r="I529" s="850"/>
      <c r="J529" s="851"/>
      <c r="K529" s="852"/>
      <c r="L529" s="852"/>
      <c r="M529" s="852"/>
      <c r="N529" s="852"/>
      <c r="O529" s="852"/>
      <c r="P529" s="853"/>
      <c r="Q529" s="853"/>
      <c r="R529" s="853"/>
      <c r="S529" s="853"/>
      <c r="T529" s="853"/>
      <c r="U529" s="853"/>
      <c r="V529" s="853"/>
      <c r="W529" s="853"/>
      <c r="X529" s="853"/>
      <c r="Y529" s="854"/>
      <c r="Z529" s="855"/>
      <c r="AA529" s="855"/>
      <c r="AB529" s="856"/>
      <c r="AC529" s="857"/>
      <c r="AD529" s="858"/>
      <c r="AE529" s="858"/>
      <c r="AF529" s="858"/>
      <c r="AG529" s="858"/>
      <c r="AH529" s="877"/>
      <c r="AI529" s="878"/>
      <c r="AJ529" s="878"/>
      <c r="AK529" s="878"/>
      <c r="AL529" s="861"/>
      <c r="AM529" s="862"/>
      <c r="AN529" s="862"/>
      <c r="AO529" s="863"/>
      <c r="AP529" s="864"/>
      <c r="AQ529" s="864"/>
      <c r="AR529" s="864"/>
      <c r="AS529" s="864"/>
      <c r="AT529" s="864"/>
      <c r="AU529" s="864"/>
      <c r="AV529" s="864"/>
      <c r="AW529" s="864"/>
      <c r="AX529" s="864"/>
      <c r="AY529">
        <f>COUNTA($C$529)</f>
        <v>0</v>
      </c>
    </row>
    <row r="530" spans="1:51" ht="30" hidden="1" customHeight="1" x14ac:dyDescent="0.15">
      <c r="A530" s="849">
        <v>7</v>
      </c>
      <c r="B530" s="849">
        <v>1</v>
      </c>
      <c r="C530" s="850"/>
      <c r="D530" s="850"/>
      <c r="E530" s="850"/>
      <c r="F530" s="850"/>
      <c r="G530" s="850"/>
      <c r="H530" s="850"/>
      <c r="I530" s="850"/>
      <c r="J530" s="851"/>
      <c r="K530" s="852"/>
      <c r="L530" s="852"/>
      <c r="M530" s="852"/>
      <c r="N530" s="852"/>
      <c r="O530" s="852"/>
      <c r="P530" s="853"/>
      <c r="Q530" s="853"/>
      <c r="R530" s="853"/>
      <c r="S530" s="853"/>
      <c r="T530" s="853"/>
      <c r="U530" s="853"/>
      <c r="V530" s="853"/>
      <c r="W530" s="853"/>
      <c r="X530" s="853"/>
      <c r="Y530" s="854"/>
      <c r="Z530" s="855"/>
      <c r="AA530" s="855"/>
      <c r="AB530" s="856"/>
      <c r="AC530" s="857"/>
      <c r="AD530" s="858"/>
      <c r="AE530" s="858"/>
      <c r="AF530" s="858"/>
      <c r="AG530" s="858"/>
      <c r="AH530" s="877"/>
      <c r="AI530" s="878"/>
      <c r="AJ530" s="878"/>
      <c r="AK530" s="878"/>
      <c r="AL530" s="861"/>
      <c r="AM530" s="862"/>
      <c r="AN530" s="862"/>
      <c r="AO530" s="863"/>
      <c r="AP530" s="864"/>
      <c r="AQ530" s="864"/>
      <c r="AR530" s="864"/>
      <c r="AS530" s="864"/>
      <c r="AT530" s="864"/>
      <c r="AU530" s="864"/>
      <c r="AV530" s="864"/>
      <c r="AW530" s="864"/>
      <c r="AX530" s="864"/>
      <c r="AY530">
        <f>COUNTA($C$530)</f>
        <v>0</v>
      </c>
    </row>
    <row r="531" spans="1:51" ht="30" hidden="1" customHeight="1" x14ac:dyDescent="0.15">
      <c r="A531" s="849">
        <v>8</v>
      </c>
      <c r="B531" s="849">
        <v>1</v>
      </c>
      <c r="C531" s="850"/>
      <c r="D531" s="850"/>
      <c r="E531" s="850"/>
      <c r="F531" s="850"/>
      <c r="G531" s="850"/>
      <c r="H531" s="850"/>
      <c r="I531" s="850"/>
      <c r="J531" s="851"/>
      <c r="K531" s="852"/>
      <c r="L531" s="852"/>
      <c r="M531" s="852"/>
      <c r="N531" s="852"/>
      <c r="O531" s="852"/>
      <c r="P531" s="853"/>
      <c r="Q531" s="853"/>
      <c r="R531" s="853"/>
      <c r="S531" s="853"/>
      <c r="T531" s="853"/>
      <c r="U531" s="853"/>
      <c r="V531" s="853"/>
      <c r="W531" s="853"/>
      <c r="X531" s="853"/>
      <c r="Y531" s="854"/>
      <c r="Z531" s="855"/>
      <c r="AA531" s="855"/>
      <c r="AB531" s="856"/>
      <c r="AC531" s="857"/>
      <c r="AD531" s="858"/>
      <c r="AE531" s="858"/>
      <c r="AF531" s="858"/>
      <c r="AG531" s="858"/>
      <c r="AH531" s="877"/>
      <c r="AI531" s="878"/>
      <c r="AJ531" s="878"/>
      <c r="AK531" s="878"/>
      <c r="AL531" s="861"/>
      <c r="AM531" s="862"/>
      <c r="AN531" s="862"/>
      <c r="AO531" s="863"/>
      <c r="AP531" s="864"/>
      <c r="AQ531" s="864"/>
      <c r="AR531" s="864"/>
      <c r="AS531" s="864"/>
      <c r="AT531" s="864"/>
      <c r="AU531" s="864"/>
      <c r="AV531" s="864"/>
      <c r="AW531" s="864"/>
      <c r="AX531" s="864"/>
      <c r="AY531">
        <f>COUNTA($C$531)</f>
        <v>0</v>
      </c>
    </row>
    <row r="532" spans="1:51" ht="30" hidden="1" customHeight="1" x14ac:dyDescent="0.15">
      <c r="A532" s="849">
        <v>9</v>
      </c>
      <c r="B532" s="849">
        <v>1</v>
      </c>
      <c r="C532" s="850"/>
      <c r="D532" s="850"/>
      <c r="E532" s="850"/>
      <c r="F532" s="850"/>
      <c r="G532" s="850"/>
      <c r="H532" s="850"/>
      <c r="I532" s="850"/>
      <c r="J532" s="851"/>
      <c r="K532" s="852"/>
      <c r="L532" s="852"/>
      <c r="M532" s="852"/>
      <c r="N532" s="852"/>
      <c r="O532" s="852"/>
      <c r="P532" s="853"/>
      <c r="Q532" s="853"/>
      <c r="R532" s="853"/>
      <c r="S532" s="853"/>
      <c r="T532" s="853"/>
      <c r="U532" s="853"/>
      <c r="V532" s="853"/>
      <c r="W532" s="853"/>
      <c r="X532" s="853"/>
      <c r="Y532" s="854"/>
      <c r="Z532" s="855"/>
      <c r="AA532" s="855"/>
      <c r="AB532" s="856"/>
      <c r="AC532" s="857"/>
      <c r="AD532" s="858"/>
      <c r="AE532" s="858"/>
      <c r="AF532" s="858"/>
      <c r="AG532" s="858"/>
      <c r="AH532" s="877"/>
      <c r="AI532" s="878"/>
      <c r="AJ532" s="878"/>
      <c r="AK532" s="878"/>
      <c r="AL532" s="861"/>
      <c r="AM532" s="862"/>
      <c r="AN532" s="862"/>
      <c r="AO532" s="863"/>
      <c r="AP532" s="864"/>
      <c r="AQ532" s="864"/>
      <c r="AR532" s="864"/>
      <c r="AS532" s="864"/>
      <c r="AT532" s="864"/>
      <c r="AU532" s="864"/>
      <c r="AV532" s="864"/>
      <c r="AW532" s="864"/>
      <c r="AX532" s="864"/>
      <c r="AY532">
        <f>COUNTA($C$532)</f>
        <v>0</v>
      </c>
    </row>
    <row r="533" spans="1:51" ht="30" hidden="1" customHeight="1" x14ac:dyDescent="0.15">
      <c r="A533" s="849">
        <v>10</v>
      </c>
      <c r="B533" s="849">
        <v>1</v>
      </c>
      <c r="C533" s="850"/>
      <c r="D533" s="850"/>
      <c r="E533" s="850"/>
      <c r="F533" s="850"/>
      <c r="G533" s="850"/>
      <c r="H533" s="850"/>
      <c r="I533" s="850"/>
      <c r="J533" s="851"/>
      <c r="K533" s="852"/>
      <c r="L533" s="852"/>
      <c r="M533" s="852"/>
      <c r="N533" s="852"/>
      <c r="O533" s="852"/>
      <c r="P533" s="853"/>
      <c r="Q533" s="853"/>
      <c r="R533" s="853"/>
      <c r="S533" s="853"/>
      <c r="T533" s="853"/>
      <c r="U533" s="853"/>
      <c r="V533" s="853"/>
      <c r="W533" s="853"/>
      <c r="X533" s="853"/>
      <c r="Y533" s="854"/>
      <c r="Z533" s="855"/>
      <c r="AA533" s="855"/>
      <c r="AB533" s="856"/>
      <c r="AC533" s="857"/>
      <c r="AD533" s="858"/>
      <c r="AE533" s="858"/>
      <c r="AF533" s="858"/>
      <c r="AG533" s="858"/>
      <c r="AH533" s="877"/>
      <c r="AI533" s="878"/>
      <c r="AJ533" s="878"/>
      <c r="AK533" s="878"/>
      <c r="AL533" s="861"/>
      <c r="AM533" s="862"/>
      <c r="AN533" s="862"/>
      <c r="AO533" s="863"/>
      <c r="AP533" s="864"/>
      <c r="AQ533" s="864"/>
      <c r="AR533" s="864"/>
      <c r="AS533" s="864"/>
      <c r="AT533" s="864"/>
      <c r="AU533" s="864"/>
      <c r="AV533" s="864"/>
      <c r="AW533" s="864"/>
      <c r="AX533" s="864"/>
      <c r="AY533">
        <f>COUNTA($C$533)</f>
        <v>0</v>
      </c>
    </row>
    <row r="534" spans="1:51" ht="30" hidden="1" customHeight="1" x14ac:dyDescent="0.15">
      <c r="A534" s="849">
        <v>11</v>
      </c>
      <c r="B534" s="849">
        <v>1</v>
      </c>
      <c r="C534" s="850"/>
      <c r="D534" s="850"/>
      <c r="E534" s="850"/>
      <c r="F534" s="850"/>
      <c r="G534" s="850"/>
      <c r="H534" s="850"/>
      <c r="I534" s="850"/>
      <c r="J534" s="851"/>
      <c r="K534" s="852"/>
      <c r="L534" s="852"/>
      <c r="M534" s="852"/>
      <c r="N534" s="852"/>
      <c r="O534" s="852"/>
      <c r="P534" s="853"/>
      <c r="Q534" s="853"/>
      <c r="R534" s="853"/>
      <c r="S534" s="853"/>
      <c r="T534" s="853"/>
      <c r="U534" s="853"/>
      <c r="V534" s="853"/>
      <c r="W534" s="853"/>
      <c r="X534" s="853"/>
      <c r="Y534" s="854"/>
      <c r="Z534" s="855"/>
      <c r="AA534" s="855"/>
      <c r="AB534" s="856"/>
      <c r="AC534" s="857"/>
      <c r="AD534" s="858"/>
      <c r="AE534" s="858"/>
      <c r="AF534" s="858"/>
      <c r="AG534" s="858"/>
      <c r="AH534" s="877"/>
      <c r="AI534" s="878"/>
      <c r="AJ534" s="878"/>
      <c r="AK534" s="878"/>
      <c r="AL534" s="861"/>
      <c r="AM534" s="862"/>
      <c r="AN534" s="862"/>
      <c r="AO534" s="863"/>
      <c r="AP534" s="864"/>
      <c r="AQ534" s="864"/>
      <c r="AR534" s="864"/>
      <c r="AS534" s="864"/>
      <c r="AT534" s="864"/>
      <c r="AU534" s="864"/>
      <c r="AV534" s="864"/>
      <c r="AW534" s="864"/>
      <c r="AX534" s="864"/>
      <c r="AY534">
        <f>COUNTA($C$534)</f>
        <v>0</v>
      </c>
    </row>
    <row r="535" spans="1:51" ht="30" hidden="1" customHeight="1" x14ac:dyDescent="0.15">
      <c r="A535" s="849">
        <v>12</v>
      </c>
      <c r="B535" s="849">
        <v>1</v>
      </c>
      <c r="C535" s="850"/>
      <c r="D535" s="850"/>
      <c r="E535" s="850"/>
      <c r="F535" s="850"/>
      <c r="G535" s="850"/>
      <c r="H535" s="850"/>
      <c r="I535" s="850"/>
      <c r="J535" s="851"/>
      <c r="K535" s="852"/>
      <c r="L535" s="852"/>
      <c r="M535" s="852"/>
      <c r="N535" s="852"/>
      <c r="O535" s="852"/>
      <c r="P535" s="853"/>
      <c r="Q535" s="853"/>
      <c r="R535" s="853"/>
      <c r="S535" s="853"/>
      <c r="T535" s="853"/>
      <c r="U535" s="853"/>
      <c r="V535" s="853"/>
      <c r="W535" s="853"/>
      <c r="X535" s="853"/>
      <c r="Y535" s="854"/>
      <c r="Z535" s="855"/>
      <c r="AA535" s="855"/>
      <c r="AB535" s="856"/>
      <c r="AC535" s="857"/>
      <c r="AD535" s="858"/>
      <c r="AE535" s="858"/>
      <c r="AF535" s="858"/>
      <c r="AG535" s="858"/>
      <c r="AH535" s="877"/>
      <c r="AI535" s="878"/>
      <c r="AJ535" s="878"/>
      <c r="AK535" s="878"/>
      <c r="AL535" s="861"/>
      <c r="AM535" s="862"/>
      <c r="AN535" s="862"/>
      <c r="AO535" s="863"/>
      <c r="AP535" s="864"/>
      <c r="AQ535" s="864"/>
      <c r="AR535" s="864"/>
      <c r="AS535" s="864"/>
      <c r="AT535" s="864"/>
      <c r="AU535" s="864"/>
      <c r="AV535" s="864"/>
      <c r="AW535" s="864"/>
      <c r="AX535" s="864"/>
      <c r="AY535">
        <f>COUNTA($C$535)</f>
        <v>0</v>
      </c>
    </row>
    <row r="536" spans="1:51" ht="30" hidden="1" customHeight="1" x14ac:dyDescent="0.15">
      <c r="A536" s="849">
        <v>13</v>
      </c>
      <c r="B536" s="849">
        <v>1</v>
      </c>
      <c r="C536" s="850"/>
      <c r="D536" s="850"/>
      <c r="E536" s="850"/>
      <c r="F536" s="850"/>
      <c r="G536" s="850"/>
      <c r="H536" s="850"/>
      <c r="I536" s="850"/>
      <c r="J536" s="851"/>
      <c r="K536" s="852"/>
      <c r="L536" s="852"/>
      <c r="M536" s="852"/>
      <c r="N536" s="852"/>
      <c r="O536" s="852"/>
      <c r="P536" s="853"/>
      <c r="Q536" s="853"/>
      <c r="R536" s="853"/>
      <c r="S536" s="853"/>
      <c r="T536" s="853"/>
      <c r="U536" s="853"/>
      <c r="V536" s="853"/>
      <c r="W536" s="853"/>
      <c r="X536" s="853"/>
      <c r="Y536" s="854"/>
      <c r="Z536" s="855"/>
      <c r="AA536" s="855"/>
      <c r="AB536" s="856"/>
      <c r="AC536" s="857"/>
      <c r="AD536" s="858"/>
      <c r="AE536" s="858"/>
      <c r="AF536" s="858"/>
      <c r="AG536" s="858"/>
      <c r="AH536" s="877"/>
      <c r="AI536" s="878"/>
      <c r="AJ536" s="878"/>
      <c r="AK536" s="878"/>
      <c r="AL536" s="861"/>
      <c r="AM536" s="862"/>
      <c r="AN536" s="862"/>
      <c r="AO536" s="863"/>
      <c r="AP536" s="864"/>
      <c r="AQ536" s="864"/>
      <c r="AR536" s="864"/>
      <c r="AS536" s="864"/>
      <c r="AT536" s="864"/>
      <c r="AU536" s="864"/>
      <c r="AV536" s="864"/>
      <c r="AW536" s="864"/>
      <c r="AX536" s="864"/>
      <c r="AY536">
        <f>COUNTA($C$536)</f>
        <v>0</v>
      </c>
    </row>
    <row r="537" spans="1:51" ht="30" hidden="1" customHeight="1" x14ac:dyDescent="0.15">
      <c r="A537" s="849">
        <v>14</v>
      </c>
      <c r="B537" s="849">
        <v>1</v>
      </c>
      <c r="C537" s="850"/>
      <c r="D537" s="850"/>
      <c r="E537" s="850"/>
      <c r="F537" s="850"/>
      <c r="G537" s="850"/>
      <c r="H537" s="850"/>
      <c r="I537" s="850"/>
      <c r="J537" s="851"/>
      <c r="K537" s="852"/>
      <c r="L537" s="852"/>
      <c r="M537" s="852"/>
      <c r="N537" s="852"/>
      <c r="O537" s="852"/>
      <c r="P537" s="853"/>
      <c r="Q537" s="853"/>
      <c r="R537" s="853"/>
      <c r="S537" s="853"/>
      <c r="T537" s="853"/>
      <c r="U537" s="853"/>
      <c r="V537" s="853"/>
      <c r="W537" s="853"/>
      <c r="X537" s="853"/>
      <c r="Y537" s="854"/>
      <c r="Z537" s="855"/>
      <c r="AA537" s="855"/>
      <c r="AB537" s="856"/>
      <c r="AC537" s="857"/>
      <c r="AD537" s="858"/>
      <c r="AE537" s="858"/>
      <c r="AF537" s="858"/>
      <c r="AG537" s="858"/>
      <c r="AH537" s="877"/>
      <c r="AI537" s="878"/>
      <c r="AJ537" s="878"/>
      <c r="AK537" s="878"/>
      <c r="AL537" s="861"/>
      <c r="AM537" s="862"/>
      <c r="AN537" s="862"/>
      <c r="AO537" s="863"/>
      <c r="AP537" s="864"/>
      <c r="AQ537" s="864"/>
      <c r="AR537" s="864"/>
      <c r="AS537" s="864"/>
      <c r="AT537" s="864"/>
      <c r="AU537" s="864"/>
      <c r="AV537" s="864"/>
      <c r="AW537" s="864"/>
      <c r="AX537" s="864"/>
      <c r="AY537">
        <f>COUNTA($C$537)</f>
        <v>0</v>
      </c>
    </row>
    <row r="538" spans="1:51" ht="30" hidden="1" customHeight="1" x14ac:dyDescent="0.15">
      <c r="A538" s="849">
        <v>15</v>
      </c>
      <c r="B538" s="849">
        <v>1</v>
      </c>
      <c r="C538" s="850"/>
      <c r="D538" s="850"/>
      <c r="E538" s="850"/>
      <c r="F538" s="850"/>
      <c r="G538" s="850"/>
      <c r="H538" s="850"/>
      <c r="I538" s="850"/>
      <c r="J538" s="851"/>
      <c r="K538" s="852"/>
      <c r="L538" s="852"/>
      <c r="M538" s="852"/>
      <c r="N538" s="852"/>
      <c r="O538" s="852"/>
      <c r="P538" s="853"/>
      <c r="Q538" s="853"/>
      <c r="R538" s="853"/>
      <c r="S538" s="853"/>
      <c r="T538" s="853"/>
      <c r="U538" s="853"/>
      <c r="V538" s="853"/>
      <c r="W538" s="853"/>
      <c r="X538" s="853"/>
      <c r="Y538" s="854"/>
      <c r="Z538" s="855"/>
      <c r="AA538" s="855"/>
      <c r="AB538" s="856"/>
      <c r="AC538" s="857"/>
      <c r="AD538" s="858"/>
      <c r="AE538" s="858"/>
      <c r="AF538" s="858"/>
      <c r="AG538" s="858"/>
      <c r="AH538" s="877"/>
      <c r="AI538" s="878"/>
      <c r="AJ538" s="878"/>
      <c r="AK538" s="878"/>
      <c r="AL538" s="861"/>
      <c r="AM538" s="862"/>
      <c r="AN538" s="862"/>
      <c r="AO538" s="863"/>
      <c r="AP538" s="864"/>
      <c r="AQ538" s="864"/>
      <c r="AR538" s="864"/>
      <c r="AS538" s="864"/>
      <c r="AT538" s="864"/>
      <c r="AU538" s="864"/>
      <c r="AV538" s="864"/>
      <c r="AW538" s="864"/>
      <c r="AX538" s="864"/>
      <c r="AY538">
        <f>COUNTA($C$538)</f>
        <v>0</v>
      </c>
    </row>
    <row r="539" spans="1:51" ht="30" hidden="1" customHeight="1" x14ac:dyDescent="0.15">
      <c r="A539" s="849">
        <v>16</v>
      </c>
      <c r="B539" s="849">
        <v>1</v>
      </c>
      <c r="C539" s="850"/>
      <c r="D539" s="850"/>
      <c r="E539" s="850"/>
      <c r="F539" s="850"/>
      <c r="G539" s="850"/>
      <c r="H539" s="850"/>
      <c r="I539" s="850"/>
      <c r="J539" s="851"/>
      <c r="K539" s="852"/>
      <c r="L539" s="852"/>
      <c r="M539" s="852"/>
      <c r="N539" s="852"/>
      <c r="O539" s="852"/>
      <c r="P539" s="853"/>
      <c r="Q539" s="853"/>
      <c r="R539" s="853"/>
      <c r="S539" s="853"/>
      <c r="T539" s="853"/>
      <c r="U539" s="853"/>
      <c r="V539" s="853"/>
      <c r="W539" s="853"/>
      <c r="X539" s="853"/>
      <c r="Y539" s="854"/>
      <c r="Z539" s="855"/>
      <c r="AA539" s="855"/>
      <c r="AB539" s="856"/>
      <c r="AC539" s="857"/>
      <c r="AD539" s="858"/>
      <c r="AE539" s="858"/>
      <c r="AF539" s="858"/>
      <c r="AG539" s="858"/>
      <c r="AH539" s="877"/>
      <c r="AI539" s="878"/>
      <c r="AJ539" s="878"/>
      <c r="AK539" s="878"/>
      <c r="AL539" s="861"/>
      <c r="AM539" s="862"/>
      <c r="AN539" s="862"/>
      <c r="AO539" s="863"/>
      <c r="AP539" s="864"/>
      <c r="AQ539" s="864"/>
      <c r="AR539" s="864"/>
      <c r="AS539" s="864"/>
      <c r="AT539" s="864"/>
      <c r="AU539" s="864"/>
      <c r="AV539" s="864"/>
      <c r="AW539" s="864"/>
      <c r="AX539" s="864"/>
      <c r="AY539">
        <f>COUNTA($C$539)</f>
        <v>0</v>
      </c>
    </row>
    <row r="540" spans="1:51" s="16" customFormat="1" ht="30" hidden="1" customHeight="1" x14ac:dyDescent="0.15">
      <c r="A540" s="849">
        <v>17</v>
      </c>
      <c r="B540" s="849">
        <v>1</v>
      </c>
      <c r="C540" s="850"/>
      <c r="D540" s="850"/>
      <c r="E540" s="850"/>
      <c r="F540" s="850"/>
      <c r="G540" s="850"/>
      <c r="H540" s="850"/>
      <c r="I540" s="850"/>
      <c r="J540" s="851"/>
      <c r="K540" s="852"/>
      <c r="L540" s="852"/>
      <c r="M540" s="852"/>
      <c r="N540" s="852"/>
      <c r="O540" s="852"/>
      <c r="P540" s="853"/>
      <c r="Q540" s="853"/>
      <c r="R540" s="853"/>
      <c r="S540" s="853"/>
      <c r="T540" s="853"/>
      <c r="U540" s="853"/>
      <c r="V540" s="853"/>
      <c r="W540" s="853"/>
      <c r="X540" s="853"/>
      <c r="Y540" s="854"/>
      <c r="Z540" s="855"/>
      <c r="AA540" s="855"/>
      <c r="AB540" s="856"/>
      <c r="AC540" s="857"/>
      <c r="AD540" s="858"/>
      <c r="AE540" s="858"/>
      <c r="AF540" s="858"/>
      <c r="AG540" s="858"/>
      <c r="AH540" s="877"/>
      <c r="AI540" s="878"/>
      <c r="AJ540" s="878"/>
      <c r="AK540" s="878"/>
      <c r="AL540" s="861"/>
      <c r="AM540" s="862"/>
      <c r="AN540" s="862"/>
      <c r="AO540" s="863"/>
      <c r="AP540" s="864"/>
      <c r="AQ540" s="864"/>
      <c r="AR540" s="864"/>
      <c r="AS540" s="864"/>
      <c r="AT540" s="864"/>
      <c r="AU540" s="864"/>
      <c r="AV540" s="864"/>
      <c r="AW540" s="864"/>
      <c r="AX540" s="864"/>
      <c r="AY540">
        <f>COUNTA($C$540)</f>
        <v>0</v>
      </c>
    </row>
    <row r="541" spans="1:51" ht="30" hidden="1" customHeight="1" x14ac:dyDescent="0.15">
      <c r="A541" s="849">
        <v>18</v>
      </c>
      <c r="B541" s="849">
        <v>1</v>
      </c>
      <c r="C541" s="850"/>
      <c r="D541" s="850"/>
      <c r="E541" s="850"/>
      <c r="F541" s="850"/>
      <c r="G541" s="850"/>
      <c r="H541" s="850"/>
      <c r="I541" s="850"/>
      <c r="J541" s="851"/>
      <c r="K541" s="852"/>
      <c r="L541" s="852"/>
      <c r="M541" s="852"/>
      <c r="N541" s="852"/>
      <c r="O541" s="852"/>
      <c r="P541" s="853"/>
      <c r="Q541" s="853"/>
      <c r="R541" s="853"/>
      <c r="S541" s="853"/>
      <c r="T541" s="853"/>
      <c r="U541" s="853"/>
      <c r="V541" s="853"/>
      <c r="W541" s="853"/>
      <c r="X541" s="853"/>
      <c r="Y541" s="854"/>
      <c r="Z541" s="855"/>
      <c r="AA541" s="855"/>
      <c r="AB541" s="856"/>
      <c r="AC541" s="857"/>
      <c r="AD541" s="858"/>
      <c r="AE541" s="858"/>
      <c r="AF541" s="858"/>
      <c r="AG541" s="858"/>
      <c r="AH541" s="877"/>
      <c r="AI541" s="878"/>
      <c r="AJ541" s="878"/>
      <c r="AK541" s="878"/>
      <c r="AL541" s="861"/>
      <c r="AM541" s="862"/>
      <c r="AN541" s="862"/>
      <c r="AO541" s="863"/>
      <c r="AP541" s="864"/>
      <c r="AQ541" s="864"/>
      <c r="AR541" s="864"/>
      <c r="AS541" s="864"/>
      <c r="AT541" s="864"/>
      <c r="AU541" s="864"/>
      <c r="AV541" s="864"/>
      <c r="AW541" s="864"/>
      <c r="AX541" s="864"/>
      <c r="AY541">
        <f>COUNTA($C$541)</f>
        <v>0</v>
      </c>
    </row>
    <row r="542" spans="1:51" ht="30" hidden="1" customHeight="1" x14ac:dyDescent="0.15">
      <c r="A542" s="849">
        <v>19</v>
      </c>
      <c r="B542" s="849">
        <v>1</v>
      </c>
      <c r="C542" s="850"/>
      <c r="D542" s="850"/>
      <c r="E542" s="850"/>
      <c r="F542" s="850"/>
      <c r="G542" s="850"/>
      <c r="H542" s="850"/>
      <c r="I542" s="850"/>
      <c r="J542" s="851"/>
      <c r="K542" s="852"/>
      <c r="L542" s="852"/>
      <c r="M542" s="852"/>
      <c r="N542" s="852"/>
      <c r="O542" s="852"/>
      <c r="P542" s="853"/>
      <c r="Q542" s="853"/>
      <c r="R542" s="853"/>
      <c r="S542" s="853"/>
      <c r="T542" s="853"/>
      <c r="U542" s="853"/>
      <c r="V542" s="853"/>
      <c r="W542" s="853"/>
      <c r="X542" s="853"/>
      <c r="Y542" s="854"/>
      <c r="Z542" s="855"/>
      <c r="AA542" s="855"/>
      <c r="AB542" s="856"/>
      <c r="AC542" s="857"/>
      <c r="AD542" s="858"/>
      <c r="AE542" s="858"/>
      <c r="AF542" s="858"/>
      <c r="AG542" s="858"/>
      <c r="AH542" s="877"/>
      <c r="AI542" s="878"/>
      <c r="AJ542" s="878"/>
      <c r="AK542" s="878"/>
      <c r="AL542" s="861"/>
      <c r="AM542" s="862"/>
      <c r="AN542" s="862"/>
      <c r="AO542" s="863"/>
      <c r="AP542" s="864"/>
      <c r="AQ542" s="864"/>
      <c r="AR542" s="864"/>
      <c r="AS542" s="864"/>
      <c r="AT542" s="864"/>
      <c r="AU542" s="864"/>
      <c r="AV542" s="864"/>
      <c r="AW542" s="864"/>
      <c r="AX542" s="864"/>
      <c r="AY542">
        <f>COUNTA($C$542)</f>
        <v>0</v>
      </c>
    </row>
    <row r="543" spans="1:51" ht="30" hidden="1" customHeight="1" x14ac:dyDescent="0.15">
      <c r="A543" s="849">
        <v>20</v>
      </c>
      <c r="B543" s="849">
        <v>1</v>
      </c>
      <c r="C543" s="850"/>
      <c r="D543" s="850"/>
      <c r="E543" s="850"/>
      <c r="F543" s="850"/>
      <c r="G543" s="850"/>
      <c r="H543" s="850"/>
      <c r="I543" s="850"/>
      <c r="J543" s="851"/>
      <c r="K543" s="852"/>
      <c r="L543" s="852"/>
      <c r="M543" s="852"/>
      <c r="N543" s="852"/>
      <c r="O543" s="852"/>
      <c r="P543" s="853"/>
      <c r="Q543" s="853"/>
      <c r="R543" s="853"/>
      <c r="S543" s="853"/>
      <c r="T543" s="853"/>
      <c r="U543" s="853"/>
      <c r="V543" s="853"/>
      <c r="W543" s="853"/>
      <c r="X543" s="853"/>
      <c r="Y543" s="854"/>
      <c r="Z543" s="855"/>
      <c r="AA543" s="855"/>
      <c r="AB543" s="856"/>
      <c r="AC543" s="857"/>
      <c r="AD543" s="858"/>
      <c r="AE543" s="858"/>
      <c r="AF543" s="858"/>
      <c r="AG543" s="858"/>
      <c r="AH543" s="877"/>
      <c r="AI543" s="878"/>
      <c r="AJ543" s="878"/>
      <c r="AK543" s="878"/>
      <c r="AL543" s="861"/>
      <c r="AM543" s="862"/>
      <c r="AN543" s="862"/>
      <c r="AO543" s="863"/>
      <c r="AP543" s="864"/>
      <c r="AQ543" s="864"/>
      <c r="AR543" s="864"/>
      <c r="AS543" s="864"/>
      <c r="AT543" s="864"/>
      <c r="AU543" s="864"/>
      <c r="AV543" s="864"/>
      <c r="AW543" s="864"/>
      <c r="AX543" s="864"/>
      <c r="AY543">
        <f>COUNTA($C$543)</f>
        <v>0</v>
      </c>
    </row>
    <row r="544" spans="1:51" ht="30" hidden="1" customHeight="1" x14ac:dyDescent="0.15">
      <c r="A544" s="849">
        <v>21</v>
      </c>
      <c r="B544" s="849">
        <v>1</v>
      </c>
      <c r="C544" s="850"/>
      <c r="D544" s="850"/>
      <c r="E544" s="850"/>
      <c r="F544" s="850"/>
      <c r="G544" s="850"/>
      <c r="H544" s="850"/>
      <c r="I544" s="850"/>
      <c r="J544" s="851"/>
      <c r="K544" s="852"/>
      <c r="L544" s="852"/>
      <c r="M544" s="852"/>
      <c r="N544" s="852"/>
      <c r="O544" s="852"/>
      <c r="P544" s="853"/>
      <c r="Q544" s="853"/>
      <c r="R544" s="853"/>
      <c r="S544" s="853"/>
      <c r="T544" s="853"/>
      <c r="U544" s="853"/>
      <c r="V544" s="853"/>
      <c r="W544" s="853"/>
      <c r="X544" s="853"/>
      <c r="Y544" s="854"/>
      <c r="Z544" s="855"/>
      <c r="AA544" s="855"/>
      <c r="AB544" s="856"/>
      <c r="AC544" s="857"/>
      <c r="AD544" s="858"/>
      <c r="AE544" s="858"/>
      <c r="AF544" s="858"/>
      <c r="AG544" s="858"/>
      <c r="AH544" s="877"/>
      <c r="AI544" s="878"/>
      <c r="AJ544" s="878"/>
      <c r="AK544" s="878"/>
      <c r="AL544" s="861"/>
      <c r="AM544" s="862"/>
      <c r="AN544" s="862"/>
      <c r="AO544" s="863"/>
      <c r="AP544" s="864"/>
      <c r="AQ544" s="864"/>
      <c r="AR544" s="864"/>
      <c r="AS544" s="864"/>
      <c r="AT544" s="864"/>
      <c r="AU544" s="864"/>
      <c r="AV544" s="864"/>
      <c r="AW544" s="864"/>
      <c r="AX544" s="864"/>
      <c r="AY544">
        <f>COUNTA($C$544)</f>
        <v>0</v>
      </c>
    </row>
    <row r="545" spans="1:51" ht="30" hidden="1" customHeight="1" x14ac:dyDescent="0.15">
      <c r="A545" s="849">
        <v>22</v>
      </c>
      <c r="B545" s="849">
        <v>1</v>
      </c>
      <c r="C545" s="850"/>
      <c r="D545" s="850"/>
      <c r="E545" s="850"/>
      <c r="F545" s="850"/>
      <c r="G545" s="850"/>
      <c r="H545" s="850"/>
      <c r="I545" s="850"/>
      <c r="J545" s="851"/>
      <c r="K545" s="852"/>
      <c r="L545" s="852"/>
      <c r="M545" s="852"/>
      <c r="N545" s="852"/>
      <c r="O545" s="852"/>
      <c r="P545" s="853"/>
      <c r="Q545" s="853"/>
      <c r="R545" s="853"/>
      <c r="S545" s="853"/>
      <c r="T545" s="853"/>
      <c r="U545" s="853"/>
      <c r="V545" s="853"/>
      <c r="W545" s="853"/>
      <c r="X545" s="853"/>
      <c r="Y545" s="854"/>
      <c r="Z545" s="855"/>
      <c r="AA545" s="855"/>
      <c r="AB545" s="856"/>
      <c r="AC545" s="857"/>
      <c r="AD545" s="858"/>
      <c r="AE545" s="858"/>
      <c r="AF545" s="858"/>
      <c r="AG545" s="858"/>
      <c r="AH545" s="877"/>
      <c r="AI545" s="878"/>
      <c r="AJ545" s="878"/>
      <c r="AK545" s="878"/>
      <c r="AL545" s="861"/>
      <c r="AM545" s="862"/>
      <c r="AN545" s="862"/>
      <c r="AO545" s="863"/>
      <c r="AP545" s="864"/>
      <c r="AQ545" s="864"/>
      <c r="AR545" s="864"/>
      <c r="AS545" s="864"/>
      <c r="AT545" s="864"/>
      <c r="AU545" s="864"/>
      <c r="AV545" s="864"/>
      <c r="AW545" s="864"/>
      <c r="AX545" s="864"/>
      <c r="AY545">
        <f>COUNTA($C$545)</f>
        <v>0</v>
      </c>
    </row>
    <row r="546" spans="1:51" ht="30" hidden="1" customHeight="1" x14ac:dyDescent="0.15">
      <c r="A546" s="849">
        <v>23</v>
      </c>
      <c r="B546" s="849">
        <v>1</v>
      </c>
      <c r="C546" s="850"/>
      <c r="D546" s="850"/>
      <c r="E546" s="850"/>
      <c r="F546" s="850"/>
      <c r="G546" s="850"/>
      <c r="H546" s="850"/>
      <c r="I546" s="850"/>
      <c r="J546" s="851"/>
      <c r="K546" s="852"/>
      <c r="L546" s="852"/>
      <c r="M546" s="852"/>
      <c r="N546" s="852"/>
      <c r="O546" s="852"/>
      <c r="P546" s="853"/>
      <c r="Q546" s="853"/>
      <c r="R546" s="853"/>
      <c r="S546" s="853"/>
      <c r="T546" s="853"/>
      <c r="U546" s="853"/>
      <c r="V546" s="853"/>
      <c r="W546" s="853"/>
      <c r="X546" s="853"/>
      <c r="Y546" s="854"/>
      <c r="Z546" s="855"/>
      <c r="AA546" s="855"/>
      <c r="AB546" s="856"/>
      <c r="AC546" s="857"/>
      <c r="AD546" s="858"/>
      <c r="AE546" s="858"/>
      <c r="AF546" s="858"/>
      <c r="AG546" s="858"/>
      <c r="AH546" s="877"/>
      <c r="AI546" s="878"/>
      <c r="AJ546" s="878"/>
      <c r="AK546" s="878"/>
      <c r="AL546" s="861"/>
      <c r="AM546" s="862"/>
      <c r="AN546" s="862"/>
      <c r="AO546" s="863"/>
      <c r="AP546" s="864"/>
      <c r="AQ546" s="864"/>
      <c r="AR546" s="864"/>
      <c r="AS546" s="864"/>
      <c r="AT546" s="864"/>
      <c r="AU546" s="864"/>
      <c r="AV546" s="864"/>
      <c r="AW546" s="864"/>
      <c r="AX546" s="864"/>
      <c r="AY546">
        <f>COUNTA($C$546)</f>
        <v>0</v>
      </c>
    </row>
    <row r="547" spans="1:51" ht="30" hidden="1" customHeight="1" x14ac:dyDescent="0.15">
      <c r="A547" s="849">
        <v>24</v>
      </c>
      <c r="B547" s="849">
        <v>1</v>
      </c>
      <c r="C547" s="850"/>
      <c r="D547" s="850"/>
      <c r="E547" s="850"/>
      <c r="F547" s="850"/>
      <c r="G547" s="850"/>
      <c r="H547" s="850"/>
      <c r="I547" s="850"/>
      <c r="J547" s="851"/>
      <c r="K547" s="852"/>
      <c r="L547" s="852"/>
      <c r="M547" s="852"/>
      <c r="N547" s="852"/>
      <c r="O547" s="852"/>
      <c r="P547" s="853"/>
      <c r="Q547" s="853"/>
      <c r="R547" s="853"/>
      <c r="S547" s="853"/>
      <c r="T547" s="853"/>
      <c r="U547" s="853"/>
      <c r="V547" s="853"/>
      <c r="W547" s="853"/>
      <c r="X547" s="853"/>
      <c r="Y547" s="854"/>
      <c r="Z547" s="855"/>
      <c r="AA547" s="855"/>
      <c r="AB547" s="856"/>
      <c r="AC547" s="857"/>
      <c r="AD547" s="858"/>
      <c r="AE547" s="858"/>
      <c r="AF547" s="858"/>
      <c r="AG547" s="858"/>
      <c r="AH547" s="877"/>
      <c r="AI547" s="878"/>
      <c r="AJ547" s="878"/>
      <c r="AK547" s="878"/>
      <c r="AL547" s="861"/>
      <c r="AM547" s="862"/>
      <c r="AN547" s="862"/>
      <c r="AO547" s="863"/>
      <c r="AP547" s="864"/>
      <c r="AQ547" s="864"/>
      <c r="AR547" s="864"/>
      <c r="AS547" s="864"/>
      <c r="AT547" s="864"/>
      <c r="AU547" s="864"/>
      <c r="AV547" s="864"/>
      <c r="AW547" s="864"/>
      <c r="AX547" s="864"/>
      <c r="AY547">
        <f>COUNTA($C$547)</f>
        <v>0</v>
      </c>
    </row>
    <row r="548" spans="1:51" ht="30" hidden="1" customHeight="1" x14ac:dyDescent="0.15">
      <c r="A548" s="849">
        <v>25</v>
      </c>
      <c r="B548" s="849">
        <v>1</v>
      </c>
      <c r="C548" s="850"/>
      <c r="D548" s="850"/>
      <c r="E548" s="850"/>
      <c r="F548" s="850"/>
      <c r="G548" s="850"/>
      <c r="H548" s="850"/>
      <c r="I548" s="850"/>
      <c r="J548" s="851"/>
      <c r="K548" s="852"/>
      <c r="L548" s="852"/>
      <c r="M548" s="852"/>
      <c r="N548" s="852"/>
      <c r="O548" s="852"/>
      <c r="P548" s="853"/>
      <c r="Q548" s="853"/>
      <c r="R548" s="853"/>
      <c r="S548" s="853"/>
      <c r="T548" s="853"/>
      <c r="U548" s="853"/>
      <c r="V548" s="853"/>
      <c r="W548" s="853"/>
      <c r="X548" s="853"/>
      <c r="Y548" s="854"/>
      <c r="Z548" s="855"/>
      <c r="AA548" s="855"/>
      <c r="AB548" s="856"/>
      <c r="AC548" s="857"/>
      <c r="AD548" s="858"/>
      <c r="AE548" s="858"/>
      <c r="AF548" s="858"/>
      <c r="AG548" s="858"/>
      <c r="AH548" s="877"/>
      <c r="AI548" s="878"/>
      <c r="AJ548" s="878"/>
      <c r="AK548" s="878"/>
      <c r="AL548" s="861"/>
      <c r="AM548" s="862"/>
      <c r="AN548" s="862"/>
      <c r="AO548" s="863"/>
      <c r="AP548" s="864"/>
      <c r="AQ548" s="864"/>
      <c r="AR548" s="864"/>
      <c r="AS548" s="864"/>
      <c r="AT548" s="864"/>
      <c r="AU548" s="864"/>
      <c r="AV548" s="864"/>
      <c r="AW548" s="864"/>
      <c r="AX548" s="864"/>
      <c r="AY548">
        <f>COUNTA($C$548)</f>
        <v>0</v>
      </c>
    </row>
    <row r="549" spans="1:51" ht="30" hidden="1" customHeight="1" x14ac:dyDescent="0.15">
      <c r="A549" s="849">
        <v>26</v>
      </c>
      <c r="B549" s="849">
        <v>1</v>
      </c>
      <c r="C549" s="850"/>
      <c r="D549" s="850"/>
      <c r="E549" s="850"/>
      <c r="F549" s="850"/>
      <c r="G549" s="850"/>
      <c r="H549" s="850"/>
      <c r="I549" s="850"/>
      <c r="J549" s="851"/>
      <c r="K549" s="852"/>
      <c r="L549" s="852"/>
      <c r="M549" s="852"/>
      <c r="N549" s="852"/>
      <c r="O549" s="852"/>
      <c r="P549" s="853"/>
      <c r="Q549" s="853"/>
      <c r="R549" s="853"/>
      <c r="S549" s="853"/>
      <c r="T549" s="853"/>
      <c r="U549" s="853"/>
      <c r="V549" s="853"/>
      <c r="W549" s="853"/>
      <c r="X549" s="853"/>
      <c r="Y549" s="854"/>
      <c r="Z549" s="855"/>
      <c r="AA549" s="855"/>
      <c r="AB549" s="856"/>
      <c r="AC549" s="857"/>
      <c r="AD549" s="858"/>
      <c r="AE549" s="858"/>
      <c r="AF549" s="858"/>
      <c r="AG549" s="858"/>
      <c r="AH549" s="877"/>
      <c r="AI549" s="878"/>
      <c r="AJ549" s="878"/>
      <c r="AK549" s="878"/>
      <c r="AL549" s="861"/>
      <c r="AM549" s="862"/>
      <c r="AN549" s="862"/>
      <c r="AO549" s="863"/>
      <c r="AP549" s="864"/>
      <c r="AQ549" s="864"/>
      <c r="AR549" s="864"/>
      <c r="AS549" s="864"/>
      <c r="AT549" s="864"/>
      <c r="AU549" s="864"/>
      <c r="AV549" s="864"/>
      <c r="AW549" s="864"/>
      <c r="AX549" s="864"/>
      <c r="AY549">
        <f>COUNTA($C$549)</f>
        <v>0</v>
      </c>
    </row>
    <row r="550" spans="1:51" ht="30" hidden="1" customHeight="1" x14ac:dyDescent="0.15">
      <c r="A550" s="849">
        <v>27</v>
      </c>
      <c r="B550" s="849">
        <v>1</v>
      </c>
      <c r="C550" s="850"/>
      <c r="D550" s="850"/>
      <c r="E550" s="850"/>
      <c r="F550" s="850"/>
      <c r="G550" s="850"/>
      <c r="H550" s="850"/>
      <c r="I550" s="850"/>
      <c r="J550" s="851"/>
      <c r="K550" s="852"/>
      <c r="L550" s="852"/>
      <c r="M550" s="852"/>
      <c r="N550" s="852"/>
      <c r="O550" s="852"/>
      <c r="P550" s="853"/>
      <c r="Q550" s="853"/>
      <c r="R550" s="853"/>
      <c r="S550" s="853"/>
      <c r="T550" s="853"/>
      <c r="U550" s="853"/>
      <c r="V550" s="853"/>
      <c r="W550" s="853"/>
      <c r="X550" s="853"/>
      <c r="Y550" s="854"/>
      <c r="Z550" s="855"/>
      <c r="AA550" s="855"/>
      <c r="AB550" s="856"/>
      <c r="AC550" s="857"/>
      <c r="AD550" s="858"/>
      <c r="AE550" s="858"/>
      <c r="AF550" s="858"/>
      <c r="AG550" s="858"/>
      <c r="AH550" s="877"/>
      <c r="AI550" s="878"/>
      <c r="AJ550" s="878"/>
      <c r="AK550" s="878"/>
      <c r="AL550" s="861"/>
      <c r="AM550" s="862"/>
      <c r="AN550" s="862"/>
      <c r="AO550" s="863"/>
      <c r="AP550" s="864"/>
      <c r="AQ550" s="864"/>
      <c r="AR550" s="864"/>
      <c r="AS550" s="864"/>
      <c r="AT550" s="864"/>
      <c r="AU550" s="864"/>
      <c r="AV550" s="864"/>
      <c r="AW550" s="864"/>
      <c r="AX550" s="864"/>
      <c r="AY550">
        <f>COUNTA($C$550)</f>
        <v>0</v>
      </c>
    </row>
    <row r="551" spans="1:51" ht="30" hidden="1" customHeight="1" x14ac:dyDescent="0.15">
      <c r="A551" s="849">
        <v>28</v>
      </c>
      <c r="B551" s="849">
        <v>1</v>
      </c>
      <c r="C551" s="850"/>
      <c r="D551" s="850"/>
      <c r="E551" s="850"/>
      <c r="F551" s="850"/>
      <c r="G551" s="850"/>
      <c r="H551" s="850"/>
      <c r="I551" s="850"/>
      <c r="J551" s="851"/>
      <c r="K551" s="852"/>
      <c r="L551" s="852"/>
      <c r="M551" s="852"/>
      <c r="N551" s="852"/>
      <c r="O551" s="852"/>
      <c r="P551" s="853"/>
      <c r="Q551" s="853"/>
      <c r="R551" s="853"/>
      <c r="S551" s="853"/>
      <c r="T551" s="853"/>
      <c r="U551" s="853"/>
      <c r="V551" s="853"/>
      <c r="W551" s="853"/>
      <c r="X551" s="853"/>
      <c r="Y551" s="854"/>
      <c r="Z551" s="855"/>
      <c r="AA551" s="855"/>
      <c r="AB551" s="856"/>
      <c r="AC551" s="857"/>
      <c r="AD551" s="858"/>
      <c r="AE551" s="858"/>
      <c r="AF551" s="858"/>
      <c r="AG551" s="858"/>
      <c r="AH551" s="877"/>
      <c r="AI551" s="878"/>
      <c r="AJ551" s="878"/>
      <c r="AK551" s="878"/>
      <c r="AL551" s="861"/>
      <c r="AM551" s="862"/>
      <c r="AN551" s="862"/>
      <c r="AO551" s="863"/>
      <c r="AP551" s="864"/>
      <c r="AQ551" s="864"/>
      <c r="AR551" s="864"/>
      <c r="AS551" s="864"/>
      <c r="AT551" s="864"/>
      <c r="AU551" s="864"/>
      <c r="AV551" s="864"/>
      <c r="AW551" s="864"/>
      <c r="AX551" s="864"/>
      <c r="AY551">
        <f>COUNTA($C$551)</f>
        <v>0</v>
      </c>
    </row>
    <row r="552" spans="1:51" ht="30" hidden="1" customHeight="1" x14ac:dyDescent="0.15">
      <c r="A552" s="849">
        <v>29</v>
      </c>
      <c r="B552" s="849">
        <v>1</v>
      </c>
      <c r="C552" s="850"/>
      <c r="D552" s="850"/>
      <c r="E552" s="850"/>
      <c r="F552" s="850"/>
      <c r="G552" s="850"/>
      <c r="H552" s="850"/>
      <c r="I552" s="850"/>
      <c r="J552" s="851"/>
      <c r="K552" s="852"/>
      <c r="L552" s="852"/>
      <c r="M552" s="852"/>
      <c r="N552" s="852"/>
      <c r="O552" s="852"/>
      <c r="P552" s="853"/>
      <c r="Q552" s="853"/>
      <c r="R552" s="853"/>
      <c r="S552" s="853"/>
      <c r="T552" s="853"/>
      <c r="U552" s="853"/>
      <c r="V552" s="853"/>
      <c r="W552" s="853"/>
      <c r="X552" s="853"/>
      <c r="Y552" s="854"/>
      <c r="Z552" s="855"/>
      <c r="AA552" s="855"/>
      <c r="AB552" s="856"/>
      <c r="AC552" s="857"/>
      <c r="AD552" s="858"/>
      <c r="AE552" s="858"/>
      <c r="AF552" s="858"/>
      <c r="AG552" s="858"/>
      <c r="AH552" s="877"/>
      <c r="AI552" s="878"/>
      <c r="AJ552" s="878"/>
      <c r="AK552" s="878"/>
      <c r="AL552" s="861"/>
      <c r="AM552" s="862"/>
      <c r="AN552" s="862"/>
      <c r="AO552" s="863"/>
      <c r="AP552" s="864"/>
      <c r="AQ552" s="864"/>
      <c r="AR552" s="864"/>
      <c r="AS552" s="864"/>
      <c r="AT552" s="864"/>
      <c r="AU552" s="864"/>
      <c r="AV552" s="864"/>
      <c r="AW552" s="864"/>
      <c r="AX552" s="864"/>
      <c r="AY552">
        <f>COUNTA($C$552)</f>
        <v>0</v>
      </c>
    </row>
    <row r="553" spans="1:51" ht="30" hidden="1" customHeight="1" x14ac:dyDescent="0.15">
      <c r="A553" s="849">
        <v>30</v>
      </c>
      <c r="B553" s="849">
        <v>1</v>
      </c>
      <c r="C553" s="850"/>
      <c r="D553" s="850"/>
      <c r="E553" s="850"/>
      <c r="F553" s="850"/>
      <c r="G553" s="850"/>
      <c r="H553" s="850"/>
      <c r="I553" s="850"/>
      <c r="J553" s="851"/>
      <c r="K553" s="852"/>
      <c r="L553" s="852"/>
      <c r="M553" s="852"/>
      <c r="N553" s="852"/>
      <c r="O553" s="852"/>
      <c r="P553" s="853"/>
      <c r="Q553" s="853"/>
      <c r="R553" s="853"/>
      <c r="S553" s="853"/>
      <c r="T553" s="853"/>
      <c r="U553" s="853"/>
      <c r="V553" s="853"/>
      <c r="W553" s="853"/>
      <c r="X553" s="853"/>
      <c r="Y553" s="854"/>
      <c r="Z553" s="855"/>
      <c r="AA553" s="855"/>
      <c r="AB553" s="856"/>
      <c r="AC553" s="857"/>
      <c r="AD553" s="858"/>
      <c r="AE553" s="858"/>
      <c r="AF553" s="858"/>
      <c r="AG553" s="858"/>
      <c r="AH553" s="877"/>
      <c r="AI553" s="878"/>
      <c r="AJ553" s="878"/>
      <c r="AK553" s="878"/>
      <c r="AL553" s="861"/>
      <c r="AM553" s="862"/>
      <c r="AN553" s="862"/>
      <c r="AO553" s="863"/>
      <c r="AP553" s="864"/>
      <c r="AQ553" s="864"/>
      <c r="AR553" s="864"/>
      <c r="AS553" s="864"/>
      <c r="AT553" s="864"/>
      <c r="AU553" s="864"/>
      <c r="AV553" s="864"/>
      <c r="AW553" s="864"/>
      <c r="AX553" s="864"/>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168</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870"/>
      <c r="B556" s="870"/>
      <c r="C556" s="870" t="s">
        <v>24</v>
      </c>
      <c r="D556" s="870"/>
      <c r="E556" s="870"/>
      <c r="F556" s="870"/>
      <c r="G556" s="870"/>
      <c r="H556" s="870"/>
      <c r="I556" s="870"/>
      <c r="J556" s="871" t="s">
        <v>193</v>
      </c>
      <c r="K556" s="568"/>
      <c r="L556" s="568"/>
      <c r="M556" s="568"/>
      <c r="N556" s="568"/>
      <c r="O556" s="568"/>
      <c r="P556" s="425" t="s">
        <v>25</v>
      </c>
      <c r="Q556" s="425"/>
      <c r="R556" s="425"/>
      <c r="S556" s="425"/>
      <c r="T556" s="425"/>
      <c r="U556" s="425"/>
      <c r="V556" s="425"/>
      <c r="W556" s="425"/>
      <c r="X556" s="425"/>
      <c r="Y556" s="872" t="s">
        <v>192</v>
      </c>
      <c r="Z556" s="873"/>
      <c r="AA556" s="873"/>
      <c r="AB556" s="873"/>
      <c r="AC556" s="871" t="s">
        <v>225</v>
      </c>
      <c r="AD556" s="871"/>
      <c r="AE556" s="871"/>
      <c r="AF556" s="871"/>
      <c r="AG556" s="871"/>
      <c r="AH556" s="872" t="s">
        <v>243</v>
      </c>
      <c r="AI556" s="870"/>
      <c r="AJ556" s="870"/>
      <c r="AK556" s="870"/>
      <c r="AL556" s="870" t="s">
        <v>19</v>
      </c>
      <c r="AM556" s="870"/>
      <c r="AN556" s="870"/>
      <c r="AO556" s="874"/>
      <c r="AP556" s="848" t="s">
        <v>194</v>
      </c>
      <c r="AQ556" s="848"/>
      <c r="AR556" s="848"/>
      <c r="AS556" s="848"/>
      <c r="AT556" s="848"/>
      <c r="AU556" s="848"/>
      <c r="AV556" s="848"/>
      <c r="AW556" s="848"/>
      <c r="AX556" s="848"/>
      <c r="AY556">
        <f>$AY$554</f>
        <v>0</v>
      </c>
    </row>
    <row r="557" spans="1:51" ht="30" hidden="1" customHeight="1" x14ac:dyDescent="0.15">
      <c r="A557" s="849">
        <v>1</v>
      </c>
      <c r="B557" s="849">
        <v>1</v>
      </c>
      <c r="C557" s="850"/>
      <c r="D557" s="850"/>
      <c r="E557" s="850"/>
      <c r="F557" s="850"/>
      <c r="G557" s="850"/>
      <c r="H557" s="850"/>
      <c r="I557" s="850"/>
      <c r="J557" s="851"/>
      <c r="K557" s="852"/>
      <c r="L557" s="852"/>
      <c r="M557" s="852"/>
      <c r="N557" s="852"/>
      <c r="O557" s="852"/>
      <c r="P557" s="853"/>
      <c r="Q557" s="853"/>
      <c r="R557" s="853"/>
      <c r="S557" s="853"/>
      <c r="T557" s="853"/>
      <c r="U557" s="853"/>
      <c r="V557" s="853"/>
      <c r="W557" s="853"/>
      <c r="X557" s="853"/>
      <c r="Y557" s="854"/>
      <c r="Z557" s="855"/>
      <c r="AA557" s="855"/>
      <c r="AB557" s="856"/>
      <c r="AC557" s="857"/>
      <c r="AD557" s="858"/>
      <c r="AE557" s="858"/>
      <c r="AF557" s="858"/>
      <c r="AG557" s="858"/>
      <c r="AH557" s="859"/>
      <c r="AI557" s="860"/>
      <c r="AJ557" s="860"/>
      <c r="AK557" s="860"/>
      <c r="AL557" s="861"/>
      <c r="AM557" s="862"/>
      <c r="AN557" s="862"/>
      <c r="AO557" s="863"/>
      <c r="AP557" s="864"/>
      <c r="AQ557" s="864"/>
      <c r="AR557" s="864"/>
      <c r="AS557" s="864"/>
      <c r="AT557" s="864"/>
      <c r="AU557" s="864"/>
      <c r="AV557" s="864"/>
      <c r="AW557" s="864"/>
      <c r="AX557" s="864"/>
      <c r="AY557">
        <f>$AY$554</f>
        <v>0</v>
      </c>
    </row>
    <row r="558" spans="1:51" ht="30" hidden="1" customHeight="1" x14ac:dyDescent="0.15">
      <c r="A558" s="849">
        <v>2</v>
      </c>
      <c r="B558" s="849">
        <v>1</v>
      </c>
      <c r="C558" s="850"/>
      <c r="D558" s="850"/>
      <c r="E558" s="850"/>
      <c r="F558" s="850"/>
      <c r="G558" s="850"/>
      <c r="H558" s="850"/>
      <c r="I558" s="850"/>
      <c r="J558" s="851"/>
      <c r="K558" s="852"/>
      <c r="L558" s="852"/>
      <c r="M558" s="852"/>
      <c r="N558" s="852"/>
      <c r="O558" s="852"/>
      <c r="P558" s="853"/>
      <c r="Q558" s="853"/>
      <c r="R558" s="853"/>
      <c r="S558" s="853"/>
      <c r="T558" s="853"/>
      <c r="U558" s="853"/>
      <c r="V558" s="853"/>
      <c r="W558" s="853"/>
      <c r="X558" s="853"/>
      <c r="Y558" s="854"/>
      <c r="Z558" s="855"/>
      <c r="AA558" s="855"/>
      <c r="AB558" s="856"/>
      <c r="AC558" s="857"/>
      <c r="AD558" s="858"/>
      <c r="AE558" s="858"/>
      <c r="AF558" s="858"/>
      <c r="AG558" s="858"/>
      <c r="AH558" s="859"/>
      <c r="AI558" s="860"/>
      <c r="AJ558" s="860"/>
      <c r="AK558" s="860"/>
      <c r="AL558" s="861"/>
      <c r="AM558" s="862"/>
      <c r="AN558" s="862"/>
      <c r="AO558" s="863"/>
      <c r="AP558" s="864"/>
      <c r="AQ558" s="864"/>
      <c r="AR558" s="864"/>
      <c r="AS558" s="864"/>
      <c r="AT558" s="864"/>
      <c r="AU558" s="864"/>
      <c r="AV558" s="864"/>
      <c r="AW558" s="864"/>
      <c r="AX558" s="864"/>
      <c r="AY558">
        <f>COUNTA($C$558)</f>
        <v>0</v>
      </c>
    </row>
    <row r="559" spans="1:51" ht="30" hidden="1" customHeight="1" x14ac:dyDescent="0.15">
      <c r="A559" s="849">
        <v>3</v>
      </c>
      <c r="B559" s="849">
        <v>1</v>
      </c>
      <c r="C559" s="875"/>
      <c r="D559" s="850"/>
      <c r="E559" s="850"/>
      <c r="F559" s="850"/>
      <c r="G559" s="850"/>
      <c r="H559" s="850"/>
      <c r="I559" s="850"/>
      <c r="J559" s="851"/>
      <c r="K559" s="852"/>
      <c r="L559" s="852"/>
      <c r="M559" s="852"/>
      <c r="N559" s="852"/>
      <c r="O559" s="852"/>
      <c r="P559" s="876"/>
      <c r="Q559" s="853"/>
      <c r="R559" s="853"/>
      <c r="S559" s="853"/>
      <c r="T559" s="853"/>
      <c r="U559" s="853"/>
      <c r="V559" s="853"/>
      <c r="W559" s="853"/>
      <c r="X559" s="853"/>
      <c r="Y559" s="854"/>
      <c r="Z559" s="855"/>
      <c r="AA559" s="855"/>
      <c r="AB559" s="856"/>
      <c r="AC559" s="857"/>
      <c r="AD559" s="858"/>
      <c r="AE559" s="858"/>
      <c r="AF559" s="858"/>
      <c r="AG559" s="858"/>
      <c r="AH559" s="877"/>
      <c r="AI559" s="878"/>
      <c r="AJ559" s="878"/>
      <c r="AK559" s="878"/>
      <c r="AL559" s="861"/>
      <c r="AM559" s="862"/>
      <c r="AN559" s="862"/>
      <c r="AO559" s="863"/>
      <c r="AP559" s="864"/>
      <c r="AQ559" s="864"/>
      <c r="AR559" s="864"/>
      <c r="AS559" s="864"/>
      <c r="AT559" s="864"/>
      <c r="AU559" s="864"/>
      <c r="AV559" s="864"/>
      <c r="AW559" s="864"/>
      <c r="AX559" s="864"/>
      <c r="AY559">
        <f>COUNTA($C$559)</f>
        <v>0</v>
      </c>
    </row>
    <row r="560" spans="1:51" ht="30" hidden="1" customHeight="1" x14ac:dyDescent="0.15">
      <c r="A560" s="849">
        <v>4</v>
      </c>
      <c r="B560" s="849">
        <v>1</v>
      </c>
      <c r="C560" s="875"/>
      <c r="D560" s="850"/>
      <c r="E560" s="850"/>
      <c r="F560" s="850"/>
      <c r="G560" s="850"/>
      <c r="H560" s="850"/>
      <c r="I560" s="850"/>
      <c r="J560" s="851"/>
      <c r="K560" s="852"/>
      <c r="L560" s="852"/>
      <c r="M560" s="852"/>
      <c r="N560" s="852"/>
      <c r="O560" s="852"/>
      <c r="P560" s="876"/>
      <c r="Q560" s="853"/>
      <c r="R560" s="853"/>
      <c r="S560" s="853"/>
      <c r="T560" s="853"/>
      <c r="U560" s="853"/>
      <c r="V560" s="853"/>
      <c r="W560" s="853"/>
      <c r="X560" s="853"/>
      <c r="Y560" s="854"/>
      <c r="Z560" s="855"/>
      <c r="AA560" s="855"/>
      <c r="AB560" s="856"/>
      <c r="AC560" s="857"/>
      <c r="AD560" s="858"/>
      <c r="AE560" s="858"/>
      <c r="AF560" s="858"/>
      <c r="AG560" s="858"/>
      <c r="AH560" s="877"/>
      <c r="AI560" s="878"/>
      <c r="AJ560" s="878"/>
      <c r="AK560" s="878"/>
      <c r="AL560" s="861"/>
      <c r="AM560" s="862"/>
      <c r="AN560" s="862"/>
      <c r="AO560" s="863"/>
      <c r="AP560" s="864"/>
      <c r="AQ560" s="864"/>
      <c r="AR560" s="864"/>
      <c r="AS560" s="864"/>
      <c r="AT560" s="864"/>
      <c r="AU560" s="864"/>
      <c r="AV560" s="864"/>
      <c r="AW560" s="864"/>
      <c r="AX560" s="864"/>
      <c r="AY560">
        <f>COUNTA($C$560)</f>
        <v>0</v>
      </c>
    </row>
    <row r="561" spans="1:51" ht="30" hidden="1" customHeight="1" x14ac:dyDescent="0.15">
      <c r="A561" s="849">
        <v>5</v>
      </c>
      <c r="B561" s="849">
        <v>1</v>
      </c>
      <c r="C561" s="850"/>
      <c r="D561" s="850"/>
      <c r="E561" s="850"/>
      <c r="F561" s="850"/>
      <c r="G561" s="850"/>
      <c r="H561" s="850"/>
      <c r="I561" s="850"/>
      <c r="J561" s="851"/>
      <c r="K561" s="852"/>
      <c r="L561" s="852"/>
      <c r="M561" s="852"/>
      <c r="N561" s="852"/>
      <c r="O561" s="852"/>
      <c r="P561" s="853"/>
      <c r="Q561" s="853"/>
      <c r="R561" s="853"/>
      <c r="S561" s="853"/>
      <c r="T561" s="853"/>
      <c r="U561" s="853"/>
      <c r="V561" s="853"/>
      <c r="W561" s="853"/>
      <c r="X561" s="853"/>
      <c r="Y561" s="854"/>
      <c r="Z561" s="855"/>
      <c r="AA561" s="855"/>
      <c r="AB561" s="856"/>
      <c r="AC561" s="857"/>
      <c r="AD561" s="858"/>
      <c r="AE561" s="858"/>
      <c r="AF561" s="858"/>
      <c r="AG561" s="858"/>
      <c r="AH561" s="877"/>
      <c r="AI561" s="878"/>
      <c r="AJ561" s="878"/>
      <c r="AK561" s="878"/>
      <c r="AL561" s="861"/>
      <c r="AM561" s="862"/>
      <c r="AN561" s="862"/>
      <c r="AO561" s="863"/>
      <c r="AP561" s="864"/>
      <c r="AQ561" s="864"/>
      <c r="AR561" s="864"/>
      <c r="AS561" s="864"/>
      <c r="AT561" s="864"/>
      <c r="AU561" s="864"/>
      <c r="AV561" s="864"/>
      <c r="AW561" s="864"/>
      <c r="AX561" s="864"/>
      <c r="AY561">
        <f>COUNTA($C$561)</f>
        <v>0</v>
      </c>
    </row>
    <row r="562" spans="1:51" ht="30" hidden="1" customHeight="1" x14ac:dyDescent="0.15">
      <c r="A562" s="849">
        <v>6</v>
      </c>
      <c r="B562" s="849">
        <v>1</v>
      </c>
      <c r="C562" s="850"/>
      <c r="D562" s="850"/>
      <c r="E562" s="850"/>
      <c r="F562" s="850"/>
      <c r="G562" s="850"/>
      <c r="H562" s="850"/>
      <c r="I562" s="850"/>
      <c r="J562" s="851"/>
      <c r="K562" s="852"/>
      <c r="L562" s="852"/>
      <c r="M562" s="852"/>
      <c r="N562" s="852"/>
      <c r="O562" s="852"/>
      <c r="P562" s="853"/>
      <c r="Q562" s="853"/>
      <c r="R562" s="853"/>
      <c r="S562" s="853"/>
      <c r="T562" s="853"/>
      <c r="U562" s="853"/>
      <c r="V562" s="853"/>
      <c r="W562" s="853"/>
      <c r="X562" s="853"/>
      <c r="Y562" s="854"/>
      <c r="Z562" s="855"/>
      <c r="AA562" s="855"/>
      <c r="AB562" s="856"/>
      <c r="AC562" s="857"/>
      <c r="AD562" s="858"/>
      <c r="AE562" s="858"/>
      <c r="AF562" s="858"/>
      <c r="AG562" s="858"/>
      <c r="AH562" s="877"/>
      <c r="AI562" s="878"/>
      <c r="AJ562" s="878"/>
      <c r="AK562" s="878"/>
      <c r="AL562" s="861"/>
      <c r="AM562" s="862"/>
      <c r="AN562" s="862"/>
      <c r="AO562" s="863"/>
      <c r="AP562" s="864"/>
      <c r="AQ562" s="864"/>
      <c r="AR562" s="864"/>
      <c r="AS562" s="864"/>
      <c r="AT562" s="864"/>
      <c r="AU562" s="864"/>
      <c r="AV562" s="864"/>
      <c r="AW562" s="864"/>
      <c r="AX562" s="864"/>
      <c r="AY562">
        <f>COUNTA($C$562)</f>
        <v>0</v>
      </c>
    </row>
    <row r="563" spans="1:51" ht="30" hidden="1" customHeight="1" x14ac:dyDescent="0.15">
      <c r="A563" s="849">
        <v>7</v>
      </c>
      <c r="B563" s="849">
        <v>1</v>
      </c>
      <c r="C563" s="850"/>
      <c r="D563" s="850"/>
      <c r="E563" s="850"/>
      <c r="F563" s="850"/>
      <c r="G563" s="850"/>
      <c r="H563" s="850"/>
      <c r="I563" s="850"/>
      <c r="J563" s="851"/>
      <c r="K563" s="852"/>
      <c r="L563" s="852"/>
      <c r="M563" s="852"/>
      <c r="N563" s="852"/>
      <c r="O563" s="852"/>
      <c r="P563" s="853"/>
      <c r="Q563" s="853"/>
      <c r="R563" s="853"/>
      <c r="S563" s="853"/>
      <c r="T563" s="853"/>
      <c r="U563" s="853"/>
      <c r="V563" s="853"/>
      <c r="W563" s="853"/>
      <c r="X563" s="853"/>
      <c r="Y563" s="854"/>
      <c r="Z563" s="855"/>
      <c r="AA563" s="855"/>
      <c r="AB563" s="856"/>
      <c r="AC563" s="857"/>
      <c r="AD563" s="858"/>
      <c r="AE563" s="858"/>
      <c r="AF563" s="858"/>
      <c r="AG563" s="858"/>
      <c r="AH563" s="877"/>
      <c r="AI563" s="878"/>
      <c r="AJ563" s="878"/>
      <c r="AK563" s="878"/>
      <c r="AL563" s="861"/>
      <c r="AM563" s="862"/>
      <c r="AN563" s="862"/>
      <c r="AO563" s="863"/>
      <c r="AP563" s="864"/>
      <c r="AQ563" s="864"/>
      <c r="AR563" s="864"/>
      <c r="AS563" s="864"/>
      <c r="AT563" s="864"/>
      <c r="AU563" s="864"/>
      <c r="AV563" s="864"/>
      <c r="AW563" s="864"/>
      <c r="AX563" s="864"/>
      <c r="AY563">
        <f>COUNTA($C$563)</f>
        <v>0</v>
      </c>
    </row>
    <row r="564" spans="1:51" ht="30" hidden="1" customHeight="1" x14ac:dyDescent="0.15">
      <c r="A564" s="849">
        <v>8</v>
      </c>
      <c r="B564" s="849">
        <v>1</v>
      </c>
      <c r="C564" s="850"/>
      <c r="D564" s="850"/>
      <c r="E564" s="850"/>
      <c r="F564" s="850"/>
      <c r="G564" s="850"/>
      <c r="H564" s="850"/>
      <c r="I564" s="850"/>
      <c r="J564" s="851"/>
      <c r="K564" s="852"/>
      <c r="L564" s="852"/>
      <c r="M564" s="852"/>
      <c r="N564" s="852"/>
      <c r="O564" s="852"/>
      <c r="P564" s="853"/>
      <c r="Q564" s="853"/>
      <c r="R564" s="853"/>
      <c r="S564" s="853"/>
      <c r="T564" s="853"/>
      <c r="U564" s="853"/>
      <c r="V564" s="853"/>
      <c r="W564" s="853"/>
      <c r="X564" s="853"/>
      <c r="Y564" s="854"/>
      <c r="Z564" s="855"/>
      <c r="AA564" s="855"/>
      <c r="AB564" s="856"/>
      <c r="AC564" s="857"/>
      <c r="AD564" s="858"/>
      <c r="AE564" s="858"/>
      <c r="AF564" s="858"/>
      <c r="AG564" s="858"/>
      <c r="AH564" s="877"/>
      <c r="AI564" s="878"/>
      <c r="AJ564" s="878"/>
      <c r="AK564" s="878"/>
      <c r="AL564" s="861"/>
      <c r="AM564" s="862"/>
      <c r="AN564" s="862"/>
      <c r="AO564" s="863"/>
      <c r="AP564" s="864"/>
      <c r="AQ564" s="864"/>
      <c r="AR564" s="864"/>
      <c r="AS564" s="864"/>
      <c r="AT564" s="864"/>
      <c r="AU564" s="864"/>
      <c r="AV564" s="864"/>
      <c r="AW564" s="864"/>
      <c r="AX564" s="864"/>
      <c r="AY564">
        <f>COUNTA($C$564)</f>
        <v>0</v>
      </c>
    </row>
    <row r="565" spans="1:51" ht="30" hidden="1" customHeight="1" x14ac:dyDescent="0.15">
      <c r="A565" s="849">
        <v>9</v>
      </c>
      <c r="B565" s="849">
        <v>1</v>
      </c>
      <c r="C565" s="850"/>
      <c r="D565" s="850"/>
      <c r="E565" s="850"/>
      <c r="F565" s="850"/>
      <c r="G565" s="850"/>
      <c r="H565" s="850"/>
      <c r="I565" s="850"/>
      <c r="J565" s="851"/>
      <c r="K565" s="852"/>
      <c r="L565" s="852"/>
      <c r="M565" s="852"/>
      <c r="N565" s="852"/>
      <c r="O565" s="852"/>
      <c r="P565" s="853"/>
      <c r="Q565" s="853"/>
      <c r="R565" s="853"/>
      <c r="S565" s="853"/>
      <c r="T565" s="853"/>
      <c r="U565" s="853"/>
      <c r="V565" s="853"/>
      <c r="W565" s="853"/>
      <c r="X565" s="853"/>
      <c r="Y565" s="854"/>
      <c r="Z565" s="855"/>
      <c r="AA565" s="855"/>
      <c r="AB565" s="856"/>
      <c r="AC565" s="857"/>
      <c r="AD565" s="858"/>
      <c r="AE565" s="858"/>
      <c r="AF565" s="858"/>
      <c r="AG565" s="858"/>
      <c r="AH565" s="877"/>
      <c r="AI565" s="878"/>
      <c r="AJ565" s="878"/>
      <c r="AK565" s="878"/>
      <c r="AL565" s="861"/>
      <c r="AM565" s="862"/>
      <c r="AN565" s="862"/>
      <c r="AO565" s="863"/>
      <c r="AP565" s="864"/>
      <c r="AQ565" s="864"/>
      <c r="AR565" s="864"/>
      <c r="AS565" s="864"/>
      <c r="AT565" s="864"/>
      <c r="AU565" s="864"/>
      <c r="AV565" s="864"/>
      <c r="AW565" s="864"/>
      <c r="AX565" s="864"/>
      <c r="AY565">
        <f>COUNTA($C$565)</f>
        <v>0</v>
      </c>
    </row>
    <row r="566" spans="1:51" ht="30" hidden="1" customHeight="1" x14ac:dyDescent="0.15">
      <c r="A566" s="849">
        <v>10</v>
      </c>
      <c r="B566" s="849">
        <v>1</v>
      </c>
      <c r="C566" s="850"/>
      <c r="D566" s="850"/>
      <c r="E566" s="850"/>
      <c r="F566" s="850"/>
      <c r="G566" s="850"/>
      <c r="H566" s="850"/>
      <c r="I566" s="850"/>
      <c r="J566" s="851"/>
      <c r="K566" s="852"/>
      <c r="L566" s="852"/>
      <c r="M566" s="852"/>
      <c r="N566" s="852"/>
      <c r="O566" s="852"/>
      <c r="P566" s="853"/>
      <c r="Q566" s="853"/>
      <c r="R566" s="853"/>
      <c r="S566" s="853"/>
      <c r="T566" s="853"/>
      <c r="U566" s="853"/>
      <c r="V566" s="853"/>
      <c r="W566" s="853"/>
      <c r="X566" s="853"/>
      <c r="Y566" s="854"/>
      <c r="Z566" s="855"/>
      <c r="AA566" s="855"/>
      <c r="AB566" s="856"/>
      <c r="AC566" s="857"/>
      <c r="AD566" s="858"/>
      <c r="AE566" s="858"/>
      <c r="AF566" s="858"/>
      <c r="AG566" s="858"/>
      <c r="AH566" s="877"/>
      <c r="AI566" s="878"/>
      <c r="AJ566" s="878"/>
      <c r="AK566" s="878"/>
      <c r="AL566" s="861"/>
      <c r="AM566" s="862"/>
      <c r="AN566" s="862"/>
      <c r="AO566" s="863"/>
      <c r="AP566" s="864"/>
      <c r="AQ566" s="864"/>
      <c r="AR566" s="864"/>
      <c r="AS566" s="864"/>
      <c r="AT566" s="864"/>
      <c r="AU566" s="864"/>
      <c r="AV566" s="864"/>
      <c r="AW566" s="864"/>
      <c r="AX566" s="864"/>
      <c r="AY566">
        <f>COUNTA($C$566)</f>
        <v>0</v>
      </c>
    </row>
    <row r="567" spans="1:51" ht="30" hidden="1" customHeight="1" x14ac:dyDescent="0.15">
      <c r="A567" s="849">
        <v>11</v>
      </c>
      <c r="B567" s="849">
        <v>1</v>
      </c>
      <c r="C567" s="850"/>
      <c r="D567" s="850"/>
      <c r="E567" s="850"/>
      <c r="F567" s="850"/>
      <c r="G567" s="850"/>
      <c r="H567" s="850"/>
      <c r="I567" s="850"/>
      <c r="J567" s="851"/>
      <c r="K567" s="852"/>
      <c r="L567" s="852"/>
      <c r="M567" s="852"/>
      <c r="N567" s="852"/>
      <c r="O567" s="852"/>
      <c r="P567" s="853"/>
      <c r="Q567" s="853"/>
      <c r="R567" s="853"/>
      <c r="S567" s="853"/>
      <c r="T567" s="853"/>
      <c r="U567" s="853"/>
      <c r="V567" s="853"/>
      <c r="W567" s="853"/>
      <c r="X567" s="853"/>
      <c r="Y567" s="854"/>
      <c r="Z567" s="855"/>
      <c r="AA567" s="855"/>
      <c r="AB567" s="856"/>
      <c r="AC567" s="857"/>
      <c r="AD567" s="858"/>
      <c r="AE567" s="858"/>
      <c r="AF567" s="858"/>
      <c r="AG567" s="858"/>
      <c r="AH567" s="877"/>
      <c r="AI567" s="878"/>
      <c r="AJ567" s="878"/>
      <c r="AK567" s="878"/>
      <c r="AL567" s="861"/>
      <c r="AM567" s="862"/>
      <c r="AN567" s="862"/>
      <c r="AO567" s="863"/>
      <c r="AP567" s="864"/>
      <c r="AQ567" s="864"/>
      <c r="AR567" s="864"/>
      <c r="AS567" s="864"/>
      <c r="AT567" s="864"/>
      <c r="AU567" s="864"/>
      <c r="AV567" s="864"/>
      <c r="AW567" s="864"/>
      <c r="AX567" s="864"/>
      <c r="AY567">
        <f>COUNTA($C$567)</f>
        <v>0</v>
      </c>
    </row>
    <row r="568" spans="1:51" ht="30" hidden="1" customHeight="1" x14ac:dyDescent="0.15">
      <c r="A568" s="849">
        <v>12</v>
      </c>
      <c r="B568" s="849">
        <v>1</v>
      </c>
      <c r="C568" s="850"/>
      <c r="D568" s="850"/>
      <c r="E568" s="850"/>
      <c r="F568" s="850"/>
      <c r="G568" s="850"/>
      <c r="H568" s="850"/>
      <c r="I568" s="850"/>
      <c r="J568" s="851"/>
      <c r="K568" s="852"/>
      <c r="L568" s="852"/>
      <c r="M568" s="852"/>
      <c r="N568" s="852"/>
      <c r="O568" s="852"/>
      <c r="P568" s="853"/>
      <c r="Q568" s="853"/>
      <c r="R568" s="853"/>
      <c r="S568" s="853"/>
      <c r="T568" s="853"/>
      <c r="U568" s="853"/>
      <c r="V568" s="853"/>
      <c r="W568" s="853"/>
      <c r="X568" s="853"/>
      <c r="Y568" s="854"/>
      <c r="Z568" s="855"/>
      <c r="AA568" s="855"/>
      <c r="AB568" s="856"/>
      <c r="AC568" s="857"/>
      <c r="AD568" s="858"/>
      <c r="AE568" s="858"/>
      <c r="AF568" s="858"/>
      <c r="AG568" s="858"/>
      <c r="AH568" s="877"/>
      <c r="AI568" s="878"/>
      <c r="AJ568" s="878"/>
      <c r="AK568" s="878"/>
      <c r="AL568" s="861"/>
      <c r="AM568" s="862"/>
      <c r="AN568" s="862"/>
      <c r="AO568" s="863"/>
      <c r="AP568" s="864"/>
      <c r="AQ568" s="864"/>
      <c r="AR568" s="864"/>
      <c r="AS568" s="864"/>
      <c r="AT568" s="864"/>
      <c r="AU568" s="864"/>
      <c r="AV568" s="864"/>
      <c r="AW568" s="864"/>
      <c r="AX568" s="864"/>
      <c r="AY568">
        <f>COUNTA($C$568)</f>
        <v>0</v>
      </c>
    </row>
    <row r="569" spans="1:51" ht="30" hidden="1" customHeight="1" x14ac:dyDescent="0.15">
      <c r="A569" s="849">
        <v>13</v>
      </c>
      <c r="B569" s="849">
        <v>1</v>
      </c>
      <c r="C569" s="850"/>
      <c r="D569" s="850"/>
      <c r="E569" s="850"/>
      <c r="F569" s="850"/>
      <c r="G569" s="850"/>
      <c r="H569" s="850"/>
      <c r="I569" s="850"/>
      <c r="J569" s="851"/>
      <c r="K569" s="852"/>
      <c r="L569" s="852"/>
      <c r="M569" s="852"/>
      <c r="N569" s="852"/>
      <c r="O569" s="852"/>
      <c r="P569" s="853"/>
      <c r="Q569" s="853"/>
      <c r="R569" s="853"/>
      <c r="S569" s="853"/>
      <c r="T569" s="853"/>
      <c r="U569" s="853"/>
      <c r="V569" s="853"/>
      <c r="W569" s="853"/>
      <c r="X569" s="853"/>
      <c r="Y569" s="854"/>
      <c r="Z569" s="855"/>
      <c r="AA569" s="855"/>
      <c r="AB569" s="856"/>
      <c r="AC569" s="857"/>
      <c r="AD569" s="858"/>
      <c r="AE569" s="858"/>
      <c r="AF569" s="858"/>
      <c r="AG569" s="858"/>
      <c r="AH569" s="877"/>
      <c r="AI569" s="878"/>
      <c r="AJ569" s="878"/>
      <c r="AK569" s="878"/>
      <c r="AL569" s="861"/>
      <c r="AM569" s="862"/>
      <c r="AN569" s="862"/>
      <c r="AO569" s="863"/>
      <c r="AP569" s="864"/>
      <c r="AQ569" s="864"/>
      <c r="AR569" s="864"/>
      <c r="AS569" s="864"/>
      <c r="AT569" s="864"/>
      <c r="AU569" s="864"/>
      <c r="AV569" s="864"/>
      <c r="AW569" s="864"/>
      <c r="AX569" s="864"/>
      <c r="AY569">
        <f>COUNTA($C$569)</f>
        <v>0</v>
      </c>
    </row>
    <row r="570" spans="1:51" ht="30" hidden="1" customHeight="1" x14ac:dyDescent="0.15">
      <c r="A570" s="849">
        <v>14</v>
      </c>
      <c r="B570" s="849">
        <v>1</v>
      </c>
      <c r="C570" s="850"/>
      <c r="D570" s="850"/>
      <c r="E570" s="850"/>
      <c r="F570" s="850"/>
      <c r="G570" s="850"/>
      <c r="H570" s="850"/>
      <c r="I570" s="850"/>
      <c r="J570" s="851"/>
      <c r="K570" s="852"/>
      <c r="L570" s="852"/>
      <c r="M570" s="852"/>
      <c r="N570" s="852"/>
      <c r="O570" s="852"/>
      <c r="P570" s="853"/>
      <c r="Q570" s="853"/>
      <c r="R570" s="853"/>
      <c r="S570" s="853"/>
      <c r="T570" s="853"/>
      <c r="U570" s="853"/>
      <c r="V570" s="853"/>
      <c r="W570" s="853"/>
      <c r="X570" s="853"/>
      <c r="Y570" s="854"/>
      <c r="Z570" s="855"/>
      <c r="AA570" s="855"/>
      <c r="AB570" s="856"/>
      <c r="AC570" s="857"/>
      <c r="AD570" s="858"/>
      <c r="AE570" s="858"/>
      <c r="AF570" s="858"/>
      <c r="AG570" s="858"/>
      <c r="AH570" s="877"/>
      <c r="AI570" s="878"/>
      <c r="AJ570" s="878"/>
      <c r="AK570" s="878"/>
      <c r="AL570" s="861"/>
      <c r="AM570" s="862"/>
      <c r="AN570" s="862"/>
      <c r="AO570" s="863"/>
      <c r="AP570" s="864"/>
      <c r="AQ570" s="864"/>
      <c r="AR570" s="864"/>
      <c r="AS570" s="864"/>
      <c r="AT570" s="864"/>
      <c r="AU570" s="864"/>
      <c r="AV570" s="864"/>
      <c r="AW570" s="864"/>
      <c r="AX570" s="864"/>
      <c r="AY570">
        <f>COUNTA($C$570)</f>
        <v>0</v>
      </c>
    </row>
    <row r="571" spans="1:51" ht="30" hidden="1" customHeight="1" x14ac:dyDescent="0.15">
      <c r="A571" s="849">
        <v>15</v>
      </c>
      <c r="B571" s="849">
        <v>1</v>
      </c>
      <c r="C571" s="850"/>
      <c r="D571" s="850"/>
      <c r="E571" s="850"/>
      <c r="F571" s="850"/>
      <c r="G571" s="850"/>
      <c r="H571" s="850"/>
      <c r="I571" s="850"/>
      <c r="J571" s="851"/>
      <c r="K571" s="852"/>
      <c r="L571" s="852"/>
      <c r="M571" s="852"/>
      <c r="N571" s="852"/>
      <c r="O571" s="852"/>
      <c r="P571" s="853"/>
      <c r="Q571" s="853"/>
      <c r="R571" s="853"/>
      <c r="S571" s="853"/>
      <c r="T571" s="853"/>
      <c r="U571" s="853"/>
      <c r="V571" s="853"/>
      <c r="W571" s="853"/>
      <c r="X571" s="853"/>
      <c r="Y571" s="854"/>
      <c r="Z571" s="855"/>
      <c r="AA571" s="855"/>
      <c r="AB571" s="856"/>
      <c r="AC571" s="857"/>
      <c r="AD571" s="858"/>
      <c r="AE571" s="858"/>
      <c r="AF571" s="858"/>
      <c r="AG571" s="858"/>
      <c r="AH571" s="877"/>
      <c r="AI571" s="878"/>
      <c r="AJ571" s="878"/>
      <c r="AK571" s="878"/>
      <c r="AL571" s="861"/>
      <c r="AM571" s="862"/>
      <c r="AN571" s="862"/>
      <c r="AO571" s="863"/>
      <c r="AP571" s="864"/>
      <c r="AQ571" s="864"/>
      <c r="AR571" s="864"/>
      <c r="AS571" s="864"/>
      <c r="AT571" s="864"/>
      <c r="AU571" s="864"/>
      <c r="AV571" s="864"/>
      <c r="AW571" s="864"/>
      <c r="AX571" s="864"/>
      <c r="AY571">
        <f>COUNTA($C$571)</f>
        <v>0</v>
      </c>
    </row>
    <row r="572" spans="1:51" ht="30" hidden="1" customHeight="1" x14ac:dyDescent="0.15">
      <c r="A572" s="849">
        <v>16</v>
      </c>
      <c r="B572" s="849">
        <v>1</v>
      </c>
      <c r="C572" s="850"/>
      <c r="D572" s="850"/>
      <c r="E572" s="850"/>
      <c r="F572" s="850"/>
      <c r="G572" s="850"/>
      <c r="H572" s="850"/>
      <c r="I572" s="850"/>
      <c r="J572" s="851"/>
      <c r="K572" s="852"/>
      <c r="L572" s="852"/>
      <c r="M572" s="852"/>
      <c r="N572" s="852"/>
      <c r="O572" s="852"/>
      <c r="P572" s="853"/>
      <c r="Q572" s="853"/>
      <c r="R572" s="853"/>
      <c r="S572" s="853"/>
      <c r="T572" s="853"/>
      <c r="U572" s="853"/>
      <c r="V572" s="853"/>
      <c r="W572" s="853"/>
      <c r="X572" s="853"/>
      <c r="Y572" s="854"/>
      <c r="Z572" s="855"/>
      <c r="AA572" s="855"/>
      <c r="AB572" s="856"/>
      <c r="AC572" s="857"/>
      <c r="AD572" s="858"/>
      <c r="AE572" s="858"/>
      <c r="AF572" s="858"/>
      <c r="AG572" s="858"/>
      <c r="AH572" s="877"/>
      <c r="AI572" s="878"/>
      <c r="AJ572" s="878"/>
      <c r="AK572" s="878"/>
      <c r="AL572" s="861"/>
      <c r="AM572" s="862"/>
      <c r="AN572" s="862"/>
      <c r="AO572" s="863"/>
      <c r="AP572" s="864"/>
      <c r="AQ572" s="864"/>
      <c r="AR572" s="864"/>
      <c r="AS572" s="864"/>
      <c r="AT572" s="864"/>
      <c r="AU572" s="864"/>
      <c r="AV572" s="864"/>
      <c r="AW572" s="864"/>
      <c r="AX572" s="864"/>
      <c r="AY572">
        <f>COUNTA($C$572)</f>
        <v>0</v>
      </c>
    </row>
    <row r="573" spans="1:51" s="16" customFormat="1" ht="30" hidden="1" customHeight="1" x14ac:dyDescent="0.15">
      <c r="A573" s="849">
        <v>17</v>
      </c>
      <c r="B573" s="849">
        <v>1</v>
      </c>
      <c r="C573" s="850"/>
      <c r="D573" s="850"/>
      <c r="E573" s="850"/>
      <c r="F573" s="850"/>
      <c r="G573" s="850"/>
      <c r="H573" s="850"/>
      <c r="I573" s="850"/>
      <c r="J573" s="851"/>
      <c r="K573" s="852"/>
      <c r="L573" s="852"/>
      <c r="M573" s="852"/>
      <c r="N573" s="852"/>
      <c r="O573" s="852"/>
      <c r="P573" s="853"/>
      <c r="Q573" s="853"/>
      <c r="R573" s="853"/>
      <c r="S573" s="853"/>
      <c r="T573" s="853"/>
      <c r="U573" s="853"/>
      <c r="V573" s="853"/>
      <c r="W573" s="853"/>
      <c r="X573" s="853"/>
      <c r="Y573" s="854"/>
      <c r="Z573" s="855"/>
      <c r="AA573" s="855"/>
      <c r="AB573" s="856"/>
      <c r="AC573" s="857"/>
      <c r="AD573" s="858"/>
      <c r="AE573" s="858"/>
      <c r="AF573" s="858"/>
      <c r="AG573" s="858"/>
      <c r="AH573" s="877"/>
      <c r="AI573" s="878"/>
      <c r="AJ573" s="878"/>
      <c r="AK573" s="878"/>
      <c r="AL573" s="861"/>
      <c r="AM573" s="862"/>
      <c r="AN573" s="862"/>
      <c r="AO573" s="863"/>
      <c r="AP573" s="864"/>
      <c r="AQ573" s="864"/>
      <c r="AR573" s="864"/>
      <c r="AS573" s="864"/>
      <c r="AT573" s="864"/>
      <c r="AU573" s="864"/>
      <c r="AV573" s="864"/>
      <c r="AW573" s="864"/>
      <c r="AX573" s="864"/>
      <c r="AY573">
        <f>COUNTA($C$573)</f>
        <v>0</v>
      </c>
    </row>
    <row r="574" spans="1:51" ht="30" hidden="1" customHeight="1" x14ac:dyDescent="0.15">
      <c r="A574" s="849">
        <v>18</v>
      </c>
      <c r="B574" s="849">
        <v>1</v>
      </c>
      <c r="C574" s="850"/>
      <c r="D574" s="850"/>
      <c r="E574" s="850"/>
      <c r="F574" s="850"/>
      <c r="G574" s="850"/>
      <c r="H574" s="850"/>
      <c r="I574" s="850"/>
      <c r="J574" s="851"/>
      <c r="K574" s="852"/>
      <c r="L574" s="852"/>
      <c r="M574" s="852"/>
      <c r="N574" s="852"/>
      <c r="O574" s="852"/>
      <c r="P574" s="853"/>
      <c r="Q574" s="853"/>
      <c r="R574" s="853"/>
      <c r="S574" s="853"/>
      <c r="T574" s="853"/>
      <c r="U574" s="853"/>
      <c r="V574" s="853"/>
      <c r="W574" s="853"/>
      <c r="X574" s="853"/>
      <c r="Y574" s="854"/>
      <c r="Z574" s="855"/>
      <c r="AA574" s="855"/>
      <c r="AB574" s="856"/>
      <c r="AC574" s="857"/>
      <c r="AD574" s="858"/>
      <c r="AE574" s="858"/>
      <c r="AF574" s="858"/>
      <c r="AG574" s="858"/>
      <c r="AH574" s="877"/>
      <c r="AI574" s="878"/>
      <c r="AJ574" s="878"/>
      <c r="AK574" s="878"/>
      <c r="AL574" s="861"/>
      <c r="AM574" s="862"/>
      <c r="AN574" s="862"/>
      <c r="AO574" s="863"/>
      <c r="AP574" s="864"/>
      <c r="AQ574" s="864"/>
      <c r="AR574" s="864"/>
      <c r="AS574" s="864"/>
      <c r="AT574" s="864"/>
      <c r="AU574" s="864"/>
      <c r="AV574" s="864"/>
      <c r="AW574" s="864"/>
      <c r="AX574" s="864"/>
      <c r="AY574">
        <f>COUNTA($C$574)</f>
        <v>0</v>
      </c>
    </row>
    <row r="575" spans="1:51" ht="30" hidden="1" customHeight="1" x14ac:dyDescent="0.15">
      <c r="A575" s="849">
        <v>19</v>
      </c>
      <c r="B575" s="849">
        <v>1</v>
      </c>
      <c r="C575" s="850"/>
      <c r="D575" s="850"/>
      <c r="E575" s="850"/>
      <c r="F575" s="850"/>
      <c r="G575" s="850"/>
      <c r="H575" s="850"/>
      <c r="I575" s="850"/>
      <c r="J575" s="851"/>
      <c r="K575" s="852"/>
      <c r="L575" s="852"/>
      <c r="M575" s="852"/>
      <c r="N575" s="852"/>
      <c r="O575" s="852"/>
      <c r="P575" s="853"/>
      <c r="Q575" s="853"/>
      <c r="R575" s="853"/>
      <c r="S575" s="853"/>
      <c r="T575" s="853"/>
      <c r="U575" s="853"/>
      <c r="V575" s="853"/>
      <c r="W575" s="853"/>
      <c r="X575" s="853"/>
      <c r="Y575" s="854"/>
      <c r="Z575" s="855"/>
      <c r="AA575" s="855"/>
      <c r="AB575" s="856"/>
      <c r="AC575" s="857"/>
      <c r="AD575" s="858"/>
      <c r="AE575" s="858"/>
      <c r="AF575" s="858"/>
      <c r="AG575" s="858"/>
      <c r="AH575" s="877"/>
      <c r="AI575" s="878"/>
      <c r="AJ575" s="878"/>
      <c r="AK575" s="878"/>
      <c r="AL575" s="861"/>
      <c r="AM575" s="862"/>
      <c r="AN575" s="862"/>
      <c r="AO575" s="863"/>
      <c r="AP575" s="864"/>
      <c r="AQ575" s="864"/>
      <c r="AR575" s="864"/>
      <c r="AS575" s="864"/>
      <c r="AT575" s="864"/>
      <c r="AU575" s="864"/>
      <c r="AV575" s="864"/>
      <c r="AW575" s="864"/>
      <c r="AX575" s="864"/>
      <c r="AY575">
        <f>COUNTA($C$575)</f>
        <v>0</v>
      </c>
    </row>
    <row r="576" spans="1:51" ht="30" hidden="1" customHeight="1" x14ac:dyDescent="0.15">
      <c r="A576" s="849">
        <v>20</v>
      </c>
      <c r="B576" s="849">
        <v>1</v>
      </c>
      <c r="C576" s="850"/>
      <c r="D576" s="850"/>
      <c r="E576" s="850"/>
      <c r="F576" s="850"/>
      <c r="G576" s="850"/>
      <c r="H576" s="850"/>
      <c r="I576" s="850"/>
      <c r="J576" s="851"/>
      <c r="K576" s="852"/>
      <c r="L576" s="852"/>
      <c r="M576" s="852"/>
      <c r="N576" s="852"/>
      <c r="O576" s="852"/>
      <c r="P576" s="853"/>
      <c r="Q576" s="853"/>
      <c r="R576" s="853"/>
      <c r="S576" s="853"/>
      <c r="T576" s="853"/>
      <c r="U576" s="853"/>
      <c r="V576" s="853"/>
      <c r="W576" s="853"/>
      <c r="X576" s="853"/>
      <c r="Y576" s="854"/>
      <c r="Z576" s="855"/>
      <c r="AA576" s="855"/>
      <c r="AB576" s="856"/>
      <c r="AC576" s="857"/>
      <c r="AD576" s="858"/>
      <c r="AE576" s="858"/>
      <c r="AF576" s="858"/>
      <c r="AG576" s="858"/>
      <c r="AH576" s="877"/>
      <c r="AI576" s="878"/>
      <c r="AJ576" s="878"/>
      <c r="AK576" s="878"/>
      <c r="AL576" s="861"/>
      <c r="AM576" s="862"/>
      <c r="AN576" s="862"/>
      <c r="AO576" s="863"/>
      <c r="AP576" s="864"/>
      <c r="AQ576" s="864"/>
      <c r="AR576" s="864"/>
      <c r="AS576" s="864"/>
      <c r="AT576" s="864"/>
      <c r="AU576" s="864"/>
      <c r="AV576" s="864"/>
      <c r="AW576" s="864"/>
      <c r="AX576" s="864"/>
      <c r="AY576">
        <f>COUNTA($C$576)</f>
        <v>0</v>
      </c>
    </row>
    <row r="577" spans="1:51" ht="30" hidden="1" customHeight="1" x14ac:dyDescent="0.15">
      <c r="A577" s="849">
        <v>21</v>
      </c>
      <c r="B577" s="849">
        <v>1</v>
      </c>
      <c r="C577" s="850"/>
      <c r="D577" s="850"/>
      <c r="E577" s="850"/>
      <c r="F577" s="850"/>
      <c r="G577" s="850"/>
      <c r="H577" s="850"/>
      <c r="I577" s="850"/>
      <c r="J577" s="851"/>
      <c r="K577" s="852"/>
      <c r="L577" s="852"/>
      <c r="M577" s="852"/>
      <c r="N577" s="852"/>
      <c r="O577" s="852"/>
      <c r="P577" s="853"/>
      <c r="Q577" s="853"/>
      <c r="R577" s="853"/>
      <c r="S577" s="853"/>
      <c r="T577" s="853"/>
      <c r="U577" s="853"/>
      <c r="V577" s="853"/>
      <c r="W577" s="853"/>
      <c r="X577" s="853"/>
      <c r="Y577" s="854"/>
      <c r="Z577" s="855"/>
      <c r="AA577" s="855"/>
      <c r="AB577" s="856"/>
      <c r="AC577" s="857"/>
      <c r="AD577" s="858"/>
      <c r="AE577" s="858"/>
      <c r="AF577" s="858"/>
      <c r="AG577" s="858"/>
      <c r="AH577" s="877"/>
      <c r="AI577" s="878"/>
      <c r="AJ577" s="878"/>
      <c r="AK577" s="878"/>
      <c r="AL577" s="861"/>
      <c r="AM577" s="862"/>
      <c r="AN577" s="862"/>
      <c r="AO577" s="863"/>
      <c r="AP577" s="864"/>
      <c r="AQ577" s="864"/>
      <c r="AR577" s="864"/>
      <c r="AS577" s="864"/>
      <c r="AT577" s="864"/>
      <c r="AU577" s="864"/>
      <c r="AV577" s="864"/>
      <c r="AW577" s="864"/>
      <c r="AX577" s="864"/>
      <c r="AY577">
        <f>COUNTA($C$577)</f>
        <v>0</v>
      </c>
    </row>
    <row r="578" spans="1:51" ht="30" hidden="1" customHeight="1" x14ac:dyDescent="0.15">
      <c r="A578" s="849">
        <v>22</v>
      </c>
      <c r="B578" s="849">
        <v>1</v>
      </c>
      <c r="C578" s="850"/>
      <c r="D578" s="850"/>
      <c r="E578" s="850"/>
      <c r="F578" s="850"/>
      <c r="G578" s="850"/>
      <c r="H578" s="850"/>
      <c r="I578" s="850"/>
      <c r="J578" s="851"/>
      <c r="K578" s="852"/>
      <c r="L578" s="852"/>
      <c r="M578" s="852"/>
      <c r="N578" s="852"/>
      <c r="O578" s="852"/>
      <c r="P578" s="853"/>
      <c r="Q578" s="853"/>
      <c r="R578" s="853"/>
      <c r="S578" s="853"/>
      <c r="T578" s="853"/>
      <c r="U578" s="853"/>
      <c r="V578" s="853"/>
      <c r="W578" s="853"/>
      <c r="X578" s="853"/>
      <c r="Y578" s="854"/>
      <c r="Z578" s="855"/>
      <c r="AA578" s="855"/>
      <c r="AB578" s="856"/>
      <c r="AC578" s="857"/>
      <c r="AD578" s="858"/>
      <c r="AE578" s="858"/>
      <c r="AF578" s="858"/>
      <c r="AG578" s="858"/>
      <c r="AH578" s="877"/>
      <c r="AI578" s="878"/>
      <c r="AJ578" s="878"/>
      <c r="AK578" s="878"/>
      <c r="AL578" s="861"/>
      <c r="AM578" s="862"/>
      <c r="AN578" s="862"/>
      <c r="AO578" s="863"/>
      <c r="AP578" s="864"/>
      <c r="AQ578" s="864"/>
      <c r="AR578" s="864"/>
      <c r="AS578" s="864"/>
      <c r="AT578" s="864"/>
      <c r="AU578" s="864"/>
      <c r="AV578" s="864"/>
      <c r="AW578" s="864"/>
      <c r="AX578" s="864"/>
      <c r="AY578">
        <f>COUNTA($C$578)</f>
        <v>0</v>
      </c>
    </row>
    <row r="579" spans="1:51" ht="30" hidden="1" customHeight="1" x14ac:dyDescent="0.15">
      <c r="A579" s="849">
        <v>23</v>
      </c>
      <c r="B579" s="849">
        <v>1</v>
      </c>
      <c r="C579" s="850"/>
      <c r="D579" s="850"/>
      <c r="E579" s="850"/>
      <c r="F579" s="850"/>
      <c r="G579" s="850"/>
      <c r="H579" s="850"/>
      <c r="I579" s="850"/>
      <c r="J579" s="851"/>
      <c r="K579" s="852"/>
      <c r="L579" s="852"/>
      <c r="M579" s="852"/>
      <c r="N579" s="852"/>
      <c r="O579" s="852"/>
      <c r="P579" s="853"/>
      <c r="Q579" s="853"/>
      <c r="R579" s="853"/>
      <c r="S579" s="853"/>
      <c r="T579" s="853"/>
      <c r="U579" s="853"/>
      <c r="V579" s="853"/>
      <c r="W579" s="853"/>
      <c r="X579" s="853"/>
      <c r="Y579" s="854"/>
      <c r="Z579" s="855"/>
      <c r="AA579" s="855"/>
      <c r="AB579" s="856"/>
      <c r="AC579" s="857"/>
      <c r="AD579" s="858"/>
      <c r="AE579" s="858"/>
      <c r="AF579" s="858"/>
      <c r="AG579" s="858"/>
      <c r="AH579" s="877"/>
      <c r="AI579" s="878"/>
      <c r="AJ579" s="878"/>
      <c r="AK579" s="878"/>
      <c r="AL579" s="861"/>
      <c r="AM579" s="862"/>
      <c r="AN579" s="862"/>
      <c r="AO579" s="863"/>
      <c r="AP579" s="864"/>
      <c r="AQ579" s="864"/>
      <c r="AR579" s="864"/>
      <c r="AS579" s="864"/>
      <c r="AT579" s="864"/>
      <c r="AU579" s="864"/>
      <c r="AV579" s="864"/>
      <c r="AW579" s="864"/>
      <c r="AX579" s="864"/>
      <c r="AY579">
        <f>COUNTA($C$579)</f>
        <v>0</v>
      </c>
    </row>
    <row r="580" spans="1:51" ht="30" hidden="1" customHeight="1" x14ac:dyDescent="0.15">
      <c r="A580" s="849">
        <v>24</v>
      </c>
      <c r="B580" s="849">
        <v>1</v>
      </c>
      <c r="C580" s="850"/>
      <c r="D580" s="850"/>
      <c r="E580" s="850"/>
      <c r="F580" s="850"/>
      <c r="G580" s="850"/>
      <c r="H580" s="850"/>
      <c r="I580" s="850"/>
      <c r="J580" s="851"/>
      <c r="K580" s="852"/>
      <c r="L580" s="852"/>
      <c r="M580" s="852"/>
      <c r="N580" s="852"/>
      <c r="O580" s="852"/>
      <c r="P580" s="853"/>
      <c r="Q580" s="853"/>
      <c r="R580" s="853"/>
      <c r="S580" s="853"/>
      <c r="T580" s="853"/>
      <c r="U580" s="853"/>
      <c r="V580" s="853"/>
      <c r="W580" s="853"/>
      <c r="X580" s="853"/>
      <c r="Y580" s="854"/>
      <c r="Z580" s="855"/>
      <c r="AA580" s="855"/>
      <c r="AB580" s="856"/>
      <c r="AC580" s="857"/>
      <c r="AD580" s="858"/>
      <c r="AE580" s="858"/>
      <c r="AF580" s="858"/>
      <c r="AG580" s="858"/>
      <c r="AH580" s="877"/>
      <c r="AI580" s="878"/>
      <c r="AJ580" s="878"/>
      <c r="AK580" s="878"/>
      <c r="AL580" s="861"/>
      <c r="AM580" s="862"/>
      <c r="AN580" s="862"/>
      <c r="AO580" s="863"/>
      <c r="AP580" s="864"/>
      <c r="AQ580" s="864"/>
      <c r="AR580" s="864"/>
      <c r="AS580" s="864"/>
      <c r="AT580" s="864"/>
      <c r="AU580" s="864"/>
      <c r="AV580" s="864"/>
      <c r="AW580" s="864"/>
      <c r="AX580" s="864"/>
      <c r="AY580">
        <f>COUNTA($C$580)</f>
        <v>0</v>
      </c>
    </row>
    <row r="581" spans="1:51" ht="30" hidden="1" customHeight="1" x14ac:dyDescent="0.15">
      <c r="A581" s="849">
        <v>25</v>
      </c>
      <c r="B581" s="849">
        <v>1</v>
      </c>
      <c r="C581" s="850"/>
      <c r="D581" s="850"/>
      <c r="E581" s="850"/>
      <c r="F581" s="850"/>
      <c r="G581" s="850"/>
      <c r="H581" s="850"/>
      <c r="I581" s="850"/>
      <c r="J581" s="851"/>
      <c r="K581" s="852"/>
      <c r="L581" s="852"/>
      <c r="M581" s="852"/>
      <c r="N581" s="852"/>
      <c r="O581" s="852"/>
      <c r="P581" s="853"/>
      <c r="Q581" s="853"/>
      <c r="R581" s="853"/>
      <c r="S581" s="853"/>
      <c r="T581" s="853"/>
      <c r="U581" s="853"/>
      <c r="V581" s="853"/>
      <c r="W581" s="853"/>
      <c r="X581" s="853"/>
      <c r="Y581" s="854"/>
      <c r="Z581" s="855"/>
      <c r="AA581" s="855"/>
      <c r="AB581" s="856"/>
      <c r="AC581" s="857"/>
      <c r="AD581" s="858"/>
      <c r="AE581" s="858"/>
      <c r="AF581" s="858"/>
      <c r="AG581" s="858"/>
      <c r="AH581" s="877"/>
      <c r="AI581" s="878"/>
      <c r="AJ581" s="878"/>
      <c r="AK581" s="878"/>
      <c r="AL581" s="861"/>
      <c r="AM581" s="862"/>
      <c r="AN581" s="862"/>
      <c r="AO581" s="863"/>
      <c r="AP581" s="864"/>
      <c r="AQ581" s="864"/>
      <c r="AR581" s="864"/>
      <c r="AS581" s="864"/>
      <c r="AT581" s="864"/>
      <c r="AU581" s="864"/>
      <c r="AV581" s="864"/>
      <c r="AW581" s="864"/>
      <c r="AX581" s="864"/>
      <c r="AY581">
        <f>COUNTA($C$581)</f>
        <v>0</v>
      </c>
    </row>
    <row r="582" spans="1:51" ht="30" hidden="1" customHeight="1" x14ac:dyDescent="0.15">
      <c r="A582" s="849">
        <v>26</v>
      </c>
      <c r="B582" s="849">
        <v>1</v>
      </c>
      <c r="C582" s="850"/>
      <c r="D582" s="850"/>
      <c r="E582" s="850"/>
      <c r="F582" s="850"/>
      <c r="G582" s="850"/>
      <c r="H582" s="850"/>
      <c r="I582" s="850"/>
      <c r="J582" s="851"/>
      <c r="K582" s="852"/>
      <c r="L582" s="852"/>
      <c r="M582" s="852"/>
      <c r="N582" s="852"/>
      <c r="O582" s="852"/>
      <c r="P582" s="853"/>
      <c r="Q582" s="853"/>
      <c r="R582" s="853"/>
      <c r="S582" s="853"/>
      <c r="T582" s="853"/>
      <c r="U582" s="853"/>
      <c r="V582" s="853"/>
      <c r="W582" s="853"/>
      <c r="X582" s="853"/>
      <c r="Y582" s="854"/>
      <c r="Z582" s="855"/>
      <c r="AA582" s="855"/>
      <c r="AB582" s="856"/>
      <c r="AC582" s="857"/>
      <c r="AD582" s="858"/>
      <c r="AE582" s="858"/>
      <c r="AF582" s="858"/>
      <c r="AG582" s="858"/>
      <c r="AH582" s="877"/>
      <c r="AI582" s="878"/>
      <c r="AJ582" s="878"/>
      <c r="AK582" s="878"/>
      <c r="AL582" s="861"/>
      <c r="AM582" s="862"/>
      <c r="AN582" s="862"/>
      <c r="AO582" s="863"/>
      <c r="AP582" s="864"/>
      <c r="AQ582" s="864"/>
      <c r="AR582" s="864"/>
      <c r="AS582" s="864"/>
      <c r="AT582" s="864"/>
      <c r="AU582" s="864"/>
      <c r="AV582" s="864"/>
      <c r="AW582" s="864"/>
      <c r="AX582" s="864"/>
      <c r="AY582">
        <f>COUNTA($C$582)</f>
        <v>0</v>
      </c>
    </row>
    <row r="583" spans="1:51" ht="30" hidden="1" customHeight="1" x14ac:dyDescent="0.15">
      <c r="A583" s="849">
        <v>27</v>
      </c>
      <c r="B583" s="849">
        <v>1</v>
      </c>
      <c r="C583" s="850"/>
      <c r="D583" s="850"/>
      <c r="E583" s="850"/>
      <c r="F583" s="850"/>
      <c r="G583" s="850"/>
      <c r="H583" s="850"/>
      <c r="I583" s="850"/>
      <c r="J583" s="851"/>
      <c r="K583" s="852"/>
      <c r="L583" s="852"/>
      <c r="M583" s="852"/>
      <c r="N583" s="852"/>
      <c r="O583" s="852"/>
      <c r="P583" s="853"/>
      <c r="Q583" s="853"/>
      <c r="R583" s="853"/>
      <c r="S583" s="853"/>
      <c r="T583" s="853"/>
      <c r="U583" s="853"/>
      <c r="V583" s="853"/>
      <c r="W583" s="853"/>
      <c r="X583" s="853"/>
      <c r="Y583" s="854"/>
      <c r="Z583" s="855"/>
      <c r="AA583" s="855"/>
      <c r="AB583" s="856"/>
      <c r="AC583" s="857"/>
      <c r="AD583" s="858"/>
      <c r="AE583" s="858"/>
      <c r="AF583" s="858"/>
      <c r="AG583" s="858"/>
      <c r="AH583" s="877"/>
      <c r="AI583" s="878"/>
      <c r="AJ583" s="878"/>
      <c r="AK583" s="878"/>
      <c r="AL583" s="861"/>
      <c r="AM583" s="862"/>
      <c r="AN583" s="862"/>
      <c r="AO583" s="863"/>
      <c r="AP583" s="864"/>
      <c r="AQ583" s="864"/>
      <c r="AR583" s="864"/>
      <c r="AS583" s="864"/>
      <c r="AT583" s="864"/>
      <c r="AU583" s="864"/>
      <c r="AV583" s="864"/>
      <c r="AW583" s="864"/>
      <c r="AX583" s="864"/>
      <c r="AY583">
        <f>COUNTA($C$583)</f>
        <v>0</v>
      </c>
    </row>
    <row r="584" spans="1:51" ht="30" hidden="1" customHeight="1" x14ac:dyDescent="0.15">
      <c r="A584" s="849">
        <v>28</v>
      </c>
      <c r="B584" s="849">
        <v>1</v>
      </c>
      <c r="C584" s="850"/>
      <c r="D584" s="850"/>
      <c r="E584" s="850"/>
      <c r="F584" s="850"/>
      <c r="G584" s="850"/>
      <c r="H584" s="850"/>
      <c r="I584" s="850"/>
      <c r="J584" s="851"/>
      <c r="K584" s="852"/>
      <c r="L584" s="852"/>
      <c r="M584" s="852"/>
      <c r="N584" s="852"/>
      <c r="O584" s="852"/>
      <c r="P584" s="853"/>
      <c r="Q584" s="853"/>
      <c r="R584" s="853"/>
      <c r="S584" s="853"/>
      <c r="T584" s="853"/>
      <c r="U584" s="853"/>
      <c r="V584" s="853"/>
      <c r="W584" s="853"/>
      <c r="X584" s="853"/>
      <c r="Y584" s="854"/>
      <c r="Z584" s="855"/>
      <c r="AA584" s="855"/>
      <c r="AB584" s="856"/>
      <c r="AC584" s="857"/>
      <c r="AD584" s="858"/>
      <c r="AE584" s="858"/>
      <c r="AF584" s="858"/>
      <c r="AG584" s="858"/>
      <c r="AH584" s="877"/>
      <c r="AI584" s="878"/>
      <c r="AJ584" s="878"/>
      <c r="AK584" s="878"/>
      <c r="AL584" s="861"/>
      <c r="AM584" s="862"/>
      <c r="AN584" s="862"/>
      <c r="AO584" s="863"/>
      <c r="AP584" s="864"/>
      <c r="AQ584" s="864"/>
      <c r="AR584" s="864"/>
      <c r="AS584" s="864"/>
      <c r="AT584" s="864"/>
      <c r="AU584" s="864"/>
      <c r="AV584" s="864"/>
      <c r="AW584" s="864"/>
      <c r="AX584" s="864"/>
      <c r="AY584">
        <f>COUNTA($C$584)</f>
        <v>0</v>
      </c>
    </row>
    <row r="585" spans="1:51" ht="30" hidden="1" customHeight="1" x14ac:dyDescent="0.15">
      <c r="A585" s="849">
        <v>29</v>
      </c>
      <c r="B585" s="849">
        <v>1</v>
      </c>
      <c r="C585" s="850"/>
      <c r="D585" s="850"/>
      <c r="E585" s="850"/>
      <c r="F585" s="850"/>
      <c r="G585" s="850"/>
      <c r="H585" s="850"/>
      <c r="I585" s="850"/>
      <c r="J585" s="851"/>
      <c r="K585" s="852"/>
      <c r="L585" s="852"/>
      <c r="M585" s="852"/>
      <c r="N585" s="852"/>
      <c r="O585" s="852"/>
      <c r="P585" s="853"/>
      <c r="Q585" s="853"/>
      <c r="R585" s="853"/>
      <c r="S585" s="853"/>
      <c r="T585" s="853"/>
      <c r="U585" s="853"/>
      <c r="V585" s="853"/>
      <c r="W585" s="853"/>
      <c r="X585" s="853"/>
      <c r="Y585" s="854"/>
      <c r="Z585" s="855"/>
      <c r="AA585" s="855"/>
      <c r="AB585" s="856"/>
      <c r="AC585" s="857"/>
      <c r="AD585" s="858"/>
      <c r="AE585" s="858"/>
      <c r="AF585" s="858"/>
      <c r="AG585" s="858"/>
      <c r="AH585" s="877"/>
      <c r="AI585" s="878"/>
      <c r="AJ585" s="878"/>
      <c r="AK585" s="878"/>
      <c r="AL585" s="861"/>
      <c r="AM585" s="862"/>
      <c r="AN585" s="862"/>
      <c r="AO585" s="863"/>
      <c r="AP585" s="864"/>
      <c r="AQ585" s="864"/>
      <c r="AR585" s="864"/>
      <c r="AS585" s="864"/>
      <c r="AT585" s="864"/>
      <c r="AU585" s="864"/>
      <c r="AV585" s="864"/>
      <c r="AW585" s="864"/>
      <c r="AX585" s="864"/>
      <c r="AY585">
        <f>COUNTA($C$585)</f>
        <v>0</v>
      </c>
    </row>
    <row r="586" spans="1:51" ht="30" hidden="1" customHeight="1" x14ac:dyDescent="0.15">
      <c r="A586" s="849">
        <v>30</v>
      </c>
      <c r="B586" s="849">
        <v>1</v>
      </c>
      <c r="C586" s="850"/>
      <c r="D586" s="850"/>
      <c r="E586" s="850"/>
      <c r="F586" s="850"/>
      <c r="G586" s="850"/>
      <c r="H586" s="850"/>
      <c r="I586" s="850"/>
      <c r="J586" s="851"/>
      <c r="K586" s="852"/>
      <c r="L586" s="852"/>
      <c r="M586" s="852"/>
      <c r="N586" s="852"/>
      <c r="O586" s="852"/>
      <c r="P586" s="853"/>
      <c r="Q586" s="853"/>
      <c r="R586" s="853"/>
      <c r="S586" s="853"/>
      <c r="T586" s="853"/>
      <c r="U586" s="853"/>
      <c r="V586" s="853"/>
      <c r="W586" s="853"/>
      <c r="X586" s="853"/>
      <c r="Y586" s="854"/>
      <c r="Z586" s="855"/>
      <c r="AA586" s="855"/>
      <c r="AB586" s="856"/>
      <c r="AC586" s="857"/>
      <c r="AD586" s="858"/>
      <c r="AE586" s="858"/>
      <c r="AF586" s="858"/>
      <c r="AG586" s="858"/>
      <c r="AH586" s="877"/>
      <c r="AI586" s="878"/>
      <c r="AJ586" s="878"/>
      <c r="AK586" s="878"/>
      <c r="AL586" s="861"/>
      <c r="AM586" s="862"/>
      <c r="AN586" s="862"/>
      <c r="AO586" s="863"/>
      <c r="AP586" s="864"/>
      <c r="AQ586" s="864"/>
      <c r="AR586" s="864"/>
      <c r="AS586" s="864"/>
      <c r="AT586" s="864"/>
      <c r="AU586" s="864"/>
      <c r="AV586" s="864"/>
      <c r="AW586" s="864"/>
      <c r="AX586" s="864"/>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169</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870"/>
      <c r="B589" s="870"/>
      <c r="C589" s="870" t="s">
        <v>24</v>
      </c>
      <c r="D589" s="870"/>
      <c r="E589" s="870"/>
      <c r="F589" s="870"/>
      <c r="G589" s="870"/>
      <c r="H589" s="870"/>
      <c r="I589" s="870"/>
      <c r="J589" s="871" t="s">
        <v>193</v>
      </c>
      <c r="K589" s="568"/>
      <c r="L589" s="568"/>
      <c r="M589" s="568"/>
      <c r="N589" s="568"/>
      <c r="O589" s="568"/>
      <c r="P589" s="425" t="s">
        <v>25</v>
      </c>
      <c r="Q589" s="425"/>
      <c r="R589" s="425"/>
      <c r="S589" s="425"/>
      <c r="T589" s="425"/>
      <c r="U589" s="425"/>
      <c r="V589" s="425"/>
      <c r="W589" s="425"/>
      <c r="X589" s="425"/>
      <c r="Y589" s="872" t="s">
        <v>192</v>
      </c>
      <c r="Z589" s="873"/>
      <c r="AA589" s="873"/>
      <c r="AB589" s="873"/>
      <c r="AC589" s="871" t="s">
        <v>225</v>
      </c>
      <c r="AD589" s="871"/>
      <c r="AE589" s="871"/>
      <c r="AF589" s="871"/>
      <c r="AG589" s="871"/>
      <c r="AH589" s="872" t="s">
        <v>243</v>
      </c>
      <c r="AI589" s="870"/>
      <c r="AJ589" s="870"/>
      <c r="AK589" s="870"/>
      <c r="AL589" s="870" t="s">
        <v>19</v>
      </c>
      <c r="AM589" s="870"/>
      <c r="AN589" s="870"/>
      <c r="AO589" s="874"/>
      <c r="AP589" s="848" t="s">
        <v>194</v>
      </c>
      <c r="AQ589" s="848"/>
      <c r="AR589" s="848"/>
      <c r="AS589" s="848"/>
      <c r="AT589" s="848"/>
      <c r="AU589" s="848"/>
      <c r="AV589" s="848"/>
      <c r="AW589" s="848"/>
      <c r="AX589" s="848"/>
      <c r="AY589">
        <f>$AY$587</f>
        <v>0</v>
      </c>
    </row>
    <row r="590" spans="1:51" ht="30" hidden="1" customHeight="1" x14ac:dyDescent="0.15">
      <c r="A590" s="849">
        <v>1</v>
      </c>
      <c r="B590" s="849">
        <v>1</v>
      </c>
      <c r="C590" s="850"/>
      <c r="D590" s="850"/>
      <c r="E590" s="850"/>
      <c r="F590" s="850"/>
      <c r="G590" s="850"/>
      <c r="H590" s="850"/>
      <c r="I590" s="850"/>
      <c r="J590" s="851"/>
      <c r="K590" s="852"/>
      <c r="L590" s="852"/>
      <c r="M590" s="852"/>
      <c r="N590" s="852"/>
      <c r="O590" s="852"/>
      <c r="P590" s="853"/>
      <c r="Q590" s="853"/>
      <c r="R590" s="853"/>
      <c r="S590" s="853"/>
      <c r="T590" s="853"/>
      <c r="U590" s="853"/>
      <c r="V590" s="853"/>
      <c r="W590" s="853"/>
      <c r="X590" s="853"/>
      <c r="Y590" s="854"/>
      <c r="Z590" s="855"/>
      <c r="AA590" s="855"/>
      <c r="AB590" s="856"/>
      <c r="AC590" s="857"/>
      <c r="AD590" s="858"/>
      <c r="AE590" s="858"/>
      <c r="AF590" s="858"/>
      <c r="AG590" s="858"/>
      <c r="AH590" s="859"/>
      <c r="AI590" s="860"/>
      <c r="AJ590" s="860"/>
      <c r="AK590" s="860"/>
      <c r="AL590" s="861"/>
      <c r="AM590" s="862"/>
      <c r="AN590" s="862"/>
      <c r="AO590" s="863"/>
      <c r="AP590" s="864"/>
      <c r="AQ590" s="864"/>
      <c r="AR590" s="864"/>
      <c r="AS590" s="864"/>
      <c r="AT590" s="864"/>
      <c r="AU590" s="864"/>
      <c r="AV590" s="864"/>
      <c r="AW590" s="864"/>
      <c r="AX590" s="864"/>
      <c r="AY590">
        <f>$AY$587</f>
        <v>0</v>
      </c>
    </row>
    <row r="591" spans="1:51" ht="30" hidden="1" customHeight="1" x14ac:dyDescent="0.15">
      <c r="A591" s="849">
        <v>2</v>
      </c>
      <c r="B591" s="849">
        <v>1</v>
      </c>
      <c r="C591" s="850"/>
      <c r="D591" s="850"/>
      <c r="E591" s="850"/>
      <c r="F591" s="850"/>
      <c r="G591" s="850"/>
      <c r="H591" s="850"/>
      <c r="I591" s="850"/>
      <c r="J591" s="851"/>
      <c r="K591" s="852"/>
      <c r="L591" s="852"/>
      <c r="M591" s="852"/>
      <c r="N591" s="852"/>
      <c r="O591" s="852"/>
      <c r="P591" s="853"/>
      <c r="Q591" s="853"/>
      <c r="R591" s="853"/>
      <c r="S591" s="853"/>
      <c r="T591" s="853"/>
      <c r="U591" s="853"/>
      <c r="V591" s="853"/>
      <c r="W591" s="853"/>
      <c r="X591" s="853"/>
      <c r="Y591" s="854"/>
      <c r="Z591" s="855"/>
      <c r="AA591" s="855"/>
      <c r="AB591" s="856"/>
      <c r="AC591" s="857"/>
      <c r="AD591" s="858"/>
      <c r="AE591" s="858"/>
      <c r="AF591" s="858"/>
      <c r="AG591" s="858"/>
      <c r="AH591" s="859"/>
      <c r="AI591" s="860"/>
      <c r="AJ591" s="860"/>
      <c r="AK591" s="860"/>
      <c r="AL591" s="861"/>
      <c r="AM591" s="862"/>
      <c r="AN591" s="862"/>
      <c r="AO591" s="863"/>
      <c r="AP591" s="864"/>
      <c r="AQ591" s="864"/>
      <c r="AR591" s="864"/>
      <c r="AS591" s="864"/>
      <c r="AT591" s="864"/>
      <c r="AU591" s="864"/>
      <c r="AV591" s="864"/>
      <c r="AW591" s="864"/>
      <c r="AX591" s="864"/>
      <c r="AY591">
        <f>COUNTA($C$591)</f>
        <v>0</v>
      </c>
    </row>
    <row r="592" spans="1:51" ht="30" hidden="1" customHeight="1" x14ac:dyDescent="0.15">
      <c r="A592" s="849">
        <v>3</v>
      </c>
      <c r="B592" s="849">
        <v>1</v>
      </c>
      <c r="C592" s="875"/>
      <c r="D592" s="850"/>
      <c r="E592" s="850"/>
      <c r="F592" s="850"/>
      <c r="G592" s="850"/>
      <c r="H592" s="850"/>
      <c r="I592" s="850"/>
      <c r="J592" s="851"/>
      <c r="K592" s="852"/>
      <c r="L592" s="852"/>
      <c r="M592" s="852"/>
      <c r="N592" s="852"/>
      <c r="O592" s="852"/>
      <c r="P592" s="876"/>
      <c r="Q592" s="853"/>
      <c r="R592" s="853"/>
      <c r="S592" s="853"/>
      <c r="T592" s="853"/>
      <c r="U592" s="853"/>
      <c r="V592" s="853"/>
      <c r="W592" s="853"/>
      <c r="X592" s="853"/>
      <c r="Y592" s="854"/>
      <c r="Z592" s="855"/>
      <c r="AA592" s="855"/>
      <c r="AB592" s="856"/>
      <c r="AC592" s="857"/>
      <c r="AD592" s="858"/>
      <c r="AE592" s="858"/>
      <c r="AF592" s="858"/>
      <c r="AG592" s="858"/>
      <c r="AH592" s="877"/>
      <c r="AI592" s="878"/>
      <c r="AJ592" s="878"/>
      <c r="AK592" s="878"/>
      <c r="AL592" s="861"/>
      <c r="AM592" s="862"/>
      <c r="AN592" s="862"/>
      <c r="AO592" s="863"/>
      <c r="AP592" s="864"/>
      <c r="AQ592" s="864"/>
      <c r="AR592" s="864"/>
      <c r="AS592" s="864"/>
      <c r="AT592" s="864"/>
      <c r="AU592" s="864"/>
      <c r="AV592" s="864"/>
      <c r="AW592" s="864"/>
      <c r="AX592" s="864"/>
      <c r="AY592">
        <f>COUNTA($C$592)</f>
        <v>0</v>
      </c>
    </row>
    <row r="593" spans="1:51" ht="30" hidden="1" customHeight="1" x14ac:dyDescent="0.15">
      <c r="A593" s="849">
        <v>4</v>
      </c>
      <c r="B593" s="849">
        <v>1</v>
      </c>
      <c r="C593" s="875"/>
      <c r="D593" s="850"/>
      <c r="E593" s="850"/>
      <c r="F593" s="850"/>
      <c r="G593" s="850"/>
      <c r="H593" s="850"/>
      <c r="I593" s="850"/>
      <c r="J593" s="851"/>
      <c r="K593" s="852"/>
      <c r="L593" s="852"/>
      <c r="M593" s="852"/>
      <c r="N593" s="852"/>
      <c r="O593" s="852"/>
      <c r="P593" s="876"/>
      <c r="Q593" s="853"/>
      <c r="R593" s="853"/>
      <c r="S593" s="853"/>
      <c r="T593" s="853"/>
      <c r="U593" s="853"/>
      <c r="V593" s="853"/>
      <c r="W593" s="853"/>
      <c r="X593" s="853"/>
      <c r="Y593" s="854"/>
      <c r="Z593" s="855"/>
      <c r="AA593" s="855"/>
      <c r="AB593" s="856"/>
      <c r="AC593" s="857"/>
      <c r="AD593" s="858"/>
      <c r="AE593" s="858"/>
      <c r="AF593" s="858"/>
      <c r="AG593" s="858"/>
      <c r="AH593" s="877"/>
      <c r="AI593" s="878"/>
      <c r="AJ593" s="878"/>
      <c r="AK593" s="878"/>
      <c r="AL593" s="861"/>
      <c r="AM593" s="862"/>
      <c r="AN593" s="862"/>
      <c r="AO593" s="863"/>
      <c r="AP593" s="864"/>
      <c r="AQ593" s="864"/>
      <c r="AR593" s="864"/>
      <c r="AS593" s="864"/>
      <c r="AT593" s="864"/>
      <c r="AU593" s="864"/>
      <c r="AV593" s="864"/>
      <c r="AW593" s="864"/>
      <c r="AX593" s="864"/>
      <c r="AY593">
        <f>COUNTA($C$593)</f>
        <v>0</v>
      </c>
    </row>
    <row r="594" spans="1:51" ht="30" hidden="1" customHeight="1" x14ac:dyDescent="0.15">
      <c r="A594" s="849">
        <v>5</v>
      </c>
      <c r="B594" s="849">
        <v>1</v>
      </c>
      <c r="C594" s="850"/>
      <c r="D594" s="850"/>
      <c r="E594" s="850"/>
      <c r="F594" s="850"/>
      <c r="G594" s="850"/>
      <c r="H594" s="850"/>
      <c r="I594" s="850"/>
      <c r="J594" s="851"/>
      <c r="K594" s="852"/>
      <c r="L594" s="852"/>
      <c r="M594" s="852"/>
      <c r="N594" s="852"/>
      <c r="O594" s="852"/>
      <c r="P594" s="853"/>
      <c r="Q594" s="853"/>
      <c r="R594" s="853"/>
      <c r="S594" s="853"/>
      <c r="T594" s="853"/>
      <c r="U594" s="853"/>
      <c r="V594" s="853"/>
      <c r="W594" s="853"/>
      <c r="X594" s="853"/>
      <c r="Y594" s="854"/>
      <c r="Z594" s="855"/>
      <c r="AA594" s="855"/>
      <c r="AB594" s="856"/>
      <c r="AC594" s="857"/>
      <c r="AD594" s="858"/>
      <c r="AE594" s="858"/>
      <c r="AF594" s="858"/>
      <c r="AG594" s="858"/>
      <c r="AH594" s="877"/>
      <c r="AI594" s="878"/>
      <c r="AJ594" s="878"/>
      <c r="AK594" s="878"/>
      <c r="AL594" s="861"/>
      <c r="AM594" s="862"/>
      <c r="AN594" s="862"/>
      <c r="AO594" s="863"/>
      <c r="AP594" s="864"/>
      <c r="AQ594" s="864"/>
      <c r="AR594" s="864"/>
      <c r="AS594" s="864"/>
      <c r="AT594" s="864"/>
      <c r="AU594" s="864"/>
      <c r="AV594" s="864"/>
      <c r="AW594" s="864"/>
      <c r="AX594" s="864"/>
      <c r="AY594">
        <f>COUNTA($C$594)</f>
        <v>0</v>
      </c>
    </row>
    <row r="595" spans="1:51" ht="30" hidden="1" customHeight="1" x14ac:dyDescent="0.15">
      <c r="A595" s="849">
        <v>6</v>
      </c>
      <c r="B595" s="849">
        <v>1</v>
      </c>
      <c r="C595" s="850"/>
      <c r="D595" s="850"/>
      <c r="E595" s="850"/>
      <c r="F595" s="850"/>
      <c r="G595" s="850"/>
      <c r="H595" s="850"/>
      <c r="I595" s="850"/>
      <c r="J595" s="851"/>
      <c r="K595" s="852"/>
      <c r="L595" s="852"/>
      <c r="M595" s="852"/>
      <c r="N595" s="852"/>
      <c r="O595" s="852"/>
      <c r="P595" s="853"/>
      <c r="Q595" s="853"/>
      <c r="R595" s="853"/>
      <c r="S595" s="853"/>
      <c r="T595" s="853"/>
      <c r="U595" s="853"/>
      <c r="V595" s="853"/>
      <c r="W595" s="853"/>
      <c r="X595" s="853"/>
      <c r="Y595" s="854"/>
      <c r="Z595" s="855"/>
      <c r="AA595" s="855"/>
      <c r="AB595" s="856"/>
      <c r="AC595" s="857"/>
      <c r="AD595" s="858"/>
      <c r="AE595" s="858"/>
      <c r="AF595" s="858"/>
      <c r="AG595" s="858"/>
      <c r="AH595" s="877"/>
      <c r="AI595" s="878"/>
      <c r="AJ595" s="878"/>
      <c r="AK595" s="878"/>
      <c r="AL595" s="861"/>
      <c r="AM595" s="862"/>
      <c r="AN595" s="862"/>
      <c r="AO595" s="863"/>
      <c r="AP595" s="864"/>
      <c r="AQ595" s="864"/>
      <c r="AR595" s="864"/>
      <c r="AS595" s="864"/>
      <c r="AT595" s="864"/>
      <c r="AU595" s="864"/>
      <c r="AV595" s="864"/>
      <c r="AW595" s="864"/>
      <c r="AX595" s="864"/>
      <c r="AY595">
        <f>COUNTA($C$595)</f>
        <v>0</v>
      </c>
    </row>
    <row r="596" spans="1:51" ht="30" hidden="1" customHeight="1" x14ac:dyDescent="0.15">
      <c r="A596" s="849">
        <v>7</v>
      </c>
      <c r="B596" s="849">
        <v>1</v>
      </c>
      <c r="C596" s="850"/>
      <c r="D596" s="850"/>
      <c r="E596" s="850"/>
      <c r="F596" s="850"/>
      <c r="G596" s="850"/>
      <c r="H596" s="850"/>
      <c r="I596" s="850"/>
      <c r="J596" s="851"/>
      <c r="K596" s="852"/>
      <c r="L596" s="852"/>
      <c r="M596" s="852"/>
      <c r="N596" s="852"/>
      <c r="O596" s="852"/>
      <c r="P596" s="853"/>
      <c r="Q596" s="853"/>
      <c r="R596" s="853"/>
      <c r="S596" s="853"/>
      <c r="T596" s="853"/>
      <c r="U596" s="853"/>
      <c r="V596" s="853"/>
      <c r="W596" s="853"/>
      <c r="X596" s="853"/>
      <c r="Y596" s="854"/>
      <c r="Z596" s="855"/>
      <c r="AA596" s="855"/>
      <c r="AB596" s="856"/>
      <c r="AC596" s="857"/>
      <c r="AD596" s="858"/>
      <c r="AE596" s="858"/>
      <c r="AF596" s="858"/>
      <c r="AG596" s="858"/>
      <c r="AH596" s="877"/>
      <c r="AI596" s="878"/>
      <c r="AJ596" s="878"/>
      <c r="AK596" s="878"/>
      <c r="AL596" s="861"/>
      <c r="AM596" s="862"/>
      <c r="AN596" s="862"/>
      <c r="AO596" s="863"/>
      <c r="AP596" s="864"/>
      <c r="AQ596" s="864"/>
      <c r="AR596" s="864"/>
      <c r="AS596" s="864"/>
      <c r="AT596" s="864"/>
      <c r="AU596" s="864"/>
      <c r="AV596" s="864"/>
      <c r="AW596" s="864"/>
      <c r="AX596" s="864"/>
      <c r="AY596">
        <f>COUNTA($C$596)</f>
        <v>0</v>
      </c>
    </row>
    <row r="597" spans="1:51" ht="30" hidden="1" customHeight="1" x14ac:dyDescent="0.15">
      <c r="A597" s="849">
        <v>8</v>
      </c>
      <c r="B597" s="849">
        <v>1</v>
      </c>
      <c r="C597" s="850"/>
      <c r="D597" s="850"/>
      <c r="E597" s="850"/>
      <c r="F597" s="850"/>
      <c r="G597" s="850"/>
      <c r="H597" s="850"/>
      <c r="I597" s="850"/>
      <c r="J597" s="851"/>
      <c r="K597" s="852"/>
      <c r="L597" s="852"/>
      <c r="M597" s="852"/>
      <c r="N597" s="852"/>
      <c r="O597" s="852"/>
      <c r="P597" s="853"/>
      <c r="Q597" s="853"/>
      <c r="R597" s="853"/>
      <c r="S597" s="853"/>
      <c r="T597" s="853"/>
      <c r="U597" s="853"/>
      <c r="V597" s="853"/>
      <c r="W597" s="853"/>
      <c r="X597" s="853"/>
      <c r="Y597" s="854"/>
      <c r="Z597" s="855"/>
      <c r="AA597" s="855"/>
      <c r="AB597" s="856"/>
      <c r="AC597" s="857"/>
      <c r="AD597" s="858"/>
      <c r="AE597" s="858"/>
      <c r="AF597" s="858"/>
      <c r="AG597" s="858"/>
      <c r="AH597" s="877"/>
      <c r="AI597" s="878"/>
      <c r="AJ597" s="878"/>
      <c r="AK597" s="878"/>
      <c r="AL597" s="861"/>
      <c r="AM597" s="862"/>
      <c r="AN597" s="862"/>
      <c r="AO597" s="863"/>
      <c r="AP597" s="864"/>
      <c r="AQ597" s="864"/>
      <c r="AR597" s="864"/>
      <c r="AS597" s="864"/>
      <c r="AT597" s="864"/>
      <c r="AU597" s="864"/>
      <c r="AV597" s="864"/>
      <c r="AW597" s="864"/>
      <c r="AX597" s="864"/>
      <c r="AY597">
        <f>COUNTA($C$597)</f>
        <v>0</v>
      </c>
    </row>
    <row r="598" spans="1:51" ht="30" hidden="1" customHeight="1" x14ac:dyDescent="0.15">
      <c r="A598" s="849">
        <v>9</v>
      </c>
      <c r="B598" s="849">
        <v>1</v>
      </c>
      <c r="C598" s="850"/>
      <c r="D598" s="850"/>
      <c r="E598" s="850"/>
      <c r="F598" s="850"/>
      <c r="G598" s="850"/>
      <c r="H598" s="850"/>
      <c r="I598" s="850"/>
      <c r="J598" s="851"/>
      <c r="K598" s="852"/>
      <c r="L598" s="852"/>
      <c r="M598" s="852"/>
      <c r="N598" s="852"/>
      <c r="O598" s="852"/>
      <c r="P598" s="853"/>
      <c r="Q598" s="853"/>
      <c r="R598" s="853"/>
      <c r="S598" s="853"/>
      <c r="T598" s="853"/>
      <c r="U598" s="853"/>
      <c r="V598" s="853"/>
      <c r="W598" s="853"/>
      <c r="X598" s="853"/>
      <c r="Y598" s="854"/>
      <c r="Z598" s="855"/>
      <c r="AA598" s="855"/>
      <c r="AB598" s="856"/>
      <c r="AC598" s="857"/>
      <c r="AD598" s="858"/>
      <c r="AE598" s="858"/>
      <c r="AF598" s="858"/>
      <c r="AG598" s="858"/>
      <c r="AH598" s="877"/>
      <c r="AI598" s="878"/>
      <c r="AJ598" s="878"/>
      <c r="AK598" s="878"/>
      <c r="AL598" s="861"/>
      <c r="AM598" s="862"/>
      <c r="AN598" s="862"/>
      <c r="AO598" s="863"/>
      <c r="AP598" s="864"/>
      <c r="AQ598" s="864"/>
      <c r="AR598" s="864"/>
      <c r="AS598" s="864"/>
      <c r="AT598" s="864"/>
      <c r="AU598" s="864"/>
      <c r="AV598" s="864"/>
      <c r="AW598" s="864"/>
      <c r="AX598" s="864"/>
      <c r="AY598">
        <f>COUNTA($C$598)</f>
        <v>0</v>
      </c>
    </row>
    <row r="599" spans="1:51" ht="30" hidden="1" customHeight="1" x14ac:dyDescent="0.15">
      <c r="A599" s="849">
        <v>10</v>
      </c>
      <c r="B599" s="849">
        <v>1</v>
      </c>
      <c r="C599" s="850"/>
      <c r="D599" s="850"/>
      <c r="E599" s="850"/>
      <c r="F599" s="850"/>
      <c r="G599" s="850"/>
      <c r="H599" s="850"/>
      <c r="I599" s="850"/>
      <c r="J599" s="851"/>
      <c r="K599" s="852"/>
      <c r="L599" s="852"/>
      <c r="M599" s="852"/>
      <c r="N599" s="852"/>
      <c r="O599" s="852"/>
      <c r="P599" s="853"/>
      <c r="Q599" s="853"/>
      <c r="R599" s="853"/>
      <c r="S599" s="853"/>
      <c r="T599" s="853"/>
      <c r="U599" s="853"/>
      <c r="V599" s="853"/>
      <c r="W599" s="853"/>
      <c r="X599" s="853"/>
      <c r="Y599" s="854"/>
      <c r="Z599" s="855"/>
      <c r="AA599" s="855"/>
      <c r="AB599" s="856"/>
      <c r="AC599" s="857"/>
      <c r="AD599" s="858"/>
      <c r="AE599" s="858"/>
      <c r="AF599" s="858"/>
      <c r="AG599" s="858"/>
      <c r="AH599" s="877"/>
      <c r="AI599" s="878"/>
      <c r="AJ599" s="878"/>
      <c r="AK599" s="878"/>
      <c r="AL599" s="861"/>
      <c r="AM599" s="862"/>
      <c r="AN599" s="862"/>
      <c r="AO599" s="863"/>
      <c r="AP599" s="864"/>
      <c r="AQ599" s="864"/>
      <c r="AR599" s="864"/>
      <c r="AS599" s="864"/>
      <c r="AT599" s="864"/>
      <c r="AU599" s="864"/>
      <c r="AV599" s="864"/>
      <c r="AW599" s="864"/>
      <c r="AX599" s="864"/>
      <c r="AY599">
        <f>COUNTA($C$599)</f>
        <v>0</v>
      </c>
    </row>
    <row r="600" spans="1:51" ht="30" hidden="1" customHeight="1" x14ac:dyDescent="0.15">
      <c r="A600" s="849">
        <v>11</v>
      </c>
      <c r="B600" s="849">
        <v>1</v>
      </c>
      <c r="C600" s="850"/>
      <c r="D600" s="850"/>
      <c r="E600" s="850"/>
      <c r="F600" s="850"/>
      <c r="G600" s="850"/>
      <c r="H600" s="850"/>
      <c r="I600" s="850"/>
      <c r="J600" s="851"/>
      <c r="K600" s="852"/>
      <c r="L600" s="852"/>
      <c r="M600" s="852"/>
      <c r="N600" s="852"/>
      <c r="O600" s="852"/>
      <c r="P600" s="853"/>
      <c r="Q600" s="853"/>
      <c r="R600" s="853"/>
      <c r="S600" s="853"/>
      <c r="T600" s="853"/>
      <c r="U600" s="853"/>
      <c r="V600" s="853"/>
      <c r="W600" s="853"/>
      <c r="X600" s="853"/>
      <c r="Y600" s="854"/>
      <c r="Z600" s="855"/>
      <c r="AA600" s="855"/>
      <c r="AB600" s="856"/>
      <c r="AC600" s="857"/>
      <c r="AD600" s="858"/>
      <c r="AE600" s="858"/>
      <c r="AF600" s="858"/>
      <c r="AG600" s="858"/>
      <c r="AH600" s="877"/>
      <c r="AI600" s="878"/>
      <c r="AJ600" s="878"/>
      <c r="AK600" s="878"/>
      <c r="AL600" s="861"/>
      <c r="AM600" s="862"/>
      <c r="AN600" s="862"/>
      <c r="AO600" s="863"/>
      <c r="AP600" s="864"/>
      <c r="AQ600" s="864"/>
      <c r="AR600" s="864"/>
      <c r="AS600" s="864"/>
      <c r="AT600" s="864"/>
      <c r="AU600" s="864"/>
      <c r="AV600" s="864"/>
      <c r="AW600" s="864"/>
      <c r="AX600" s="864"/>
      <c r="AY600">
        <f>COUNTA($C$600)</f>
        <v>0</v>
      </c>
    </row>
    <row r="601" spans="1:51" ht="30" hidden="1" customHeight="1" x14ac:dyDescent="0.15">
      <c r="A601" s="849">
        <v>12</v>
      </c>
      <c r="B601" s="849">
        <v>1</v>
      </c>
      <c r="C601" s="850"/>
      <c r="D601" s="850"/>
      <c r="E601" s="850"/>
      <c r="F601" s="850"/>
      <c r="G601" s="850"/>
      <c r="H601" s="850"/>
      <c r="I601" s="850"/>
      <c r="J601" s="851"/>
      <c r="K601" s="852"/>
      <c r="L601" s="852"/>
      <c r="M601" s="852"/>
      <c r="N601" s="852"/>
      <c r="O601" s="852"/>
      <c r="P601" s="853"/>
      <c r="Q601" s="853"/>
      <c r="R601" s="853"/>
      <c r="S601" s="853"/>
      <c r="T601" s="853"/>
      <c r="U601" s="853"/>
      <c r="V601" s="853"/>
      <c r="W601" s="853"/>
      <c r="X601" s="853"/>
      <c r="Y601" s="854"/>
      <c r="Z601" s="855"/>
      <c r="AA601" s="855"/>
      <c r="AB601" s="856"/>
      <c r="AC601" s="857"/>
      <c r="AD601" s="858"/>
      <c r="AE601" s="858"/>
      <c r="AF601" s="858"/>
      <c r="AG601" s="858"/>
      <c r="AH601" s="877"/>
      <c r="AI601" s="878"/>
      <c r="AJ601" s="878"/>
      <c r="AK601" s="878"/>
      <c r="AL601" s="861"/>
      <c r="AM601" s="862"/>
      <c r="AN601" s="862"/>
      <c r="AO601" s="863"/>
      <c r="AP601" s="864"/>
      <c r="AQ601" s="864"/>
      <c r="AR601" s="864"/>
      <c r="AS601" s="864"/>
      <c r="AT601" s="864"/>
      <c r="AU601" s="864"/>
      <c r="AV601" s="864"/>
      <c r="AW601" s="864"/>
      <c r="AX601" s="864"/>
      <c r="AY601">
        <f>COUNTA($C$601)</f>
        <v>0</v>
      </c>
    </row>
    <row r="602" spans="1:51" ht="30" hidden="1" customHeight="1" x14ac:dyDescent="0.15">
      <c r="A602" s="849">
        <v>13</v>
      </c>
      <c r="B602" s="849">
        <v>1</v>
      </c>
      <c r="C602" s="850"/>
      <c r="D602" s="850"/>
      <c r="E602" s="850"/>
      <c r="F602" s="850"/>
      <c r="G602" s="850"/>
      <c r="H602" s="850"/>
      <c r="I602" s="850"/>
      <c r="J602" s="851"/>
      <c r="K602" s="852"/>
      <c r="L602" s="852"/>
      <c r="M602" s="852"/>
      <c r="N602" s="852"/>
      <c r="O602" s="852"/>
      <c r="P602" s="853"/>
      <c r="Q602" s="853"/>
      <c r="R602" s="853"/>
      <c r="S602" s="853"/>
      <c r="T602" s="853"/>
      <c r="U602" s="853"/>
      <c r="V602" s="853"/>
      <c r="W602" s="853"/>
      <c r="X602" s="853"/>
      <c r="Y602" s="854"/>
      <c r="Z602" s="855"/>
      <c r="AA602" s="855"/>
      <c r="AB602" s="856"/>
      <c r="AC602" s="857"/>
      <c r="AD602" s="858"/>
      <c r="AE602" s="858"/>
      <c r="AF602" s="858"/>
      <c r="AG602" s="858"/>
      <c r="AH602" s="877"/>
      <c r="AI602" s="878"/>
      <c r="AJ602" s="878"/>
      <c r="AK602" s="878"/>
      <c r="AL602" s="861"/>
      <c r="AM602" s="862"/>
      <c r="AN602" s="862"/>
      <c r="AO602" s="863"/>
      <c r="AP602" s="864"/>
      <c r="AQ602" s="864"/>
      <c r="AR602" s="864"/>
      <c r="AS602" s="864"/>
      <c r="AT602" s="864"/>
      <c r="AU602" s="864"/>
      <c r="AV602" s="864"/>
      <c r="AW602" s="864"/>
      <c r="AX602" s="864"/>
      <c r="AY602">
        <f>COUNTA($C$602)</f>
        <v>0</v>
      </c>
    </row>
    <row r="603" spans="1:51" ht="30" hidden="1" customHeight="1" x14ac:dyDescent="0.15">
      <c r="A603" s="849">
        <v>14</v>
      </c>
      <c r="B603" s="849">
        <v>1</v>
      </c>
      <c r="C603" s="850"/>
      <c r="D603" s="850"/>
      <c r="E603" s="850"/>
      <c r="F603" s="850"/>
      <c r="G603" s="850"/>
      <c r="H603" s="850"/>
      <c r="I603" s="850"/>
      <c r="J603" s="851"/>
      <c r="K603" s="852"/>
      <c r="L603" s="852"/>
      <c r="M603" s="852"/>
      <c r="N603" s="852"/>
      <c r="O603" s="852"/>
      <c r="P603" s="853"/>
      <c r="Q603" s="853"/>
      <c r="R603" s="853"/>
      <c r="S603" s="853"/>
      <c r="T603" s="853"/>
      <c r="U603" s="853"/>
      <c r="V603" s="853"/>
      <c r="W603" s="853"/>
      <c r="X603" s="853"/>
      <c r="Y603" s="854"/>
      <c r="Z603" s="855"/>
      <c r="AA603" s="855"/>
      <c r="AB603" s="856"/>
      <c r="AC603" s="857"/>
      <c r="AD603" s="858"/>
      <c r="AE603" s="858"/>
      <c r="AF603" s="858"/>
      <c r="AG603" s="858"/>
      <c r="AH603" s="877"/>
      <c r="AI603" s="878"/>
      <c r="AJ603" s="878"/>
      <c r="AK603" s="878"/>
      <c r="AL603" s="861"/>
      <c r="AM603" s="862"/>
      <c r="AN603" s="862"/>
      <c r="AO603" s="863"/>
      <c r="AP603" s="864"/>
      <c r="AQ603" s="864"/>
      <c r="AR603" s="864"/>
      <c r="AS603" s="864"/>
      <c r="AT603" s="864"/>
      <c r="AU603" s="864"/>
      <c r="AV603" s="864"/>
      <c r="AW603" s="864"/>
      <c r="AX603" s="864"/>
      <c r="AY603">
        <f>COUNTA($C$603)</f>
        <v>0</v>
      </c>
    </row>
    <row r="604" spans="1:51" ht="30" hidden="1" customHeight="1" x14ac:dyDescent="0.15">
      <c r="A604" s="849">
        <v>15</v>
      </c>
      <c r="B604" s="849">
        <v>1</v>
      </c>
      <c r="C604" s="850"/>
      <c r="D604" s="850"/>
      <c r="E604" s="850"/>
      <c r="F604" s="850"/>
      <c r="G604" s="850"/>
      <c r="H604" s="850"/>
      <c r="I604" s="850"/>
      <c r="J604" s="851"/>
      <c r="K604" s="852"/>
      <c r="L604" s="852"/>
      <c r="M604" s="852"/>
      <c r="N604" s="852"/>
      <c r="O604" s="852"/>
      <c r="P604" s="853"/>
      <c r="Q604" s="853"/>
      <c r="R604" s="853"/>
      <c r="S604" s="853"/>
      <c r="T604" s="853"/>
      <c r="U604" s="853"/>
      <c r="V604" s="853"/>
      <c r="W604" s="853"/>
      <c r="X604" s="853"/>
      <c r="Y604" s="854"/>
      <c r="Z604" s="855"/>
      <c r="AA604" s="855"/>
      <c r="AB604" s="856"/>
      <c r="AC604" s="857"/>
      <c r="AD604" s="858"/>
      <c r="AE604" s="858"/>
      <c r="AF604" s="858"/>
      <c r="AG604" s="858"/>
      <c r="AH604" s="877"/>
      <c r="AI604" s="878"/>
      <c r="AJ604" s="878"/>
      <c r="AK604" s="878"/>
      <c r="AL604" s="861"/>
      <c r="AM604" s="862"/>
      <c r="AN604" s="862"/>
      <c r="AO604" s="863"/>
      <c r="AP604" s="864"/>
      <c r="AQ604" s="864"/>
      <c r="AR604" s="864"/>
      <c r="AS604" s="864"/>
      <c r="AT604" s="864"/>
      <c r="AU604" s="864"/>
      <c r="AV604" s="864"/>
      <c r="AW604" s="864"/>
      <c r="AX604" s="864"/>
      <c r="AY604">
        <f>COUNTA($C$604)</f>
        <v>0</v>
      </c>
    </row>
    <row r="605" spans="1:51" ht="30" hidden="1" customHeight="1" x14ac:dyDescent="0.15">
      <c r="A605" s="849">
        <v>16</v>
      </c>
      <c r="B605" s="849">
        <v>1</v>
      </c>
      <c r="C605" s="850"/>
      <c r="D605" s="850"/>
      <c r="E605" s="850"/>
      <c r="F605" s="850"/>
      <c r="G605" s="850"/>
      <c r="H605" s="850"/>
      <c r="I605" s="850"/>
      <c r="J605" s="851"/>
      <c r="K605" s="852"/>
      <c r="L605" s="852"/>
      <c r="M605" s="852"/>
      <c r="N605" s="852"/>
      <c r="O605" s="852"/>
      <c r="P605" s="853"/>
      <c r="Q605" s="853"/>
      <c r="R605" s="853"/>
      <c r="S605" s="853"/>
      <c r="T605" s="853"/>
      <c r="U605" s="853"/>
      <c r="V605" s="853"/>
      <c r="W605" s="853"/>
      <c r="X605" s="853"/>
      <c r="Y605" s="854"/>
      <c r="Z605" s="855"/>
      <c r="AA605" s="855"/>
      <c r="AB605" s="856"/>
      <c r="AC605" s="857"/>
      <c r="AD605" s="858"/>
      <c r="AE605" s="858"/>
      <c r="AF605" s="858"/>
      <c r="AG605" s="858"/>
      <c r="AH605" s="877"/>
      <c r="AI605" s="878"/>
      <c r="AJ605" s="878"/>
      <c r="AK605" s="878"/>
      <c r="AL605" s="861"/>
      <c r="AM605" s="862"/>
      <c r="AN605" s="862"/>
      <c r="AO605" s="863"/>
      <c r="AP605" s="864"/>
      <c r="AQ605" s="864"/>
      <c r="AR605" s="864"/>
      <c r="AS605" s="864"/>
      <c r="AT605" s="864"/>
      <c r="AU605" s="864"/>
      <c r="AV605" s="864"/>
      <c r="AW605" s="864"/>
      <c r="AX605" s="864"/>
      <c r="AY605">
        <f>COUNTA($C$605)</f>
        <v>0</v>
      </c>
    </row>
    <row r="606" spans="1:51" s="16" customFormat="1" ht="30" hidden="1" customHeight="1" x14ac:dyDescent="0.15">
      <c r="A606" s="849">
        <v>17</v>
      </c>
      <c r="B606" s="849">
        <v>1</v>
      </c>
      <c r="C606" s="850"/>
      <c r="D606" s="850"/>
      <c r="E606" s="850"/>
      <c r="F606" s="850"/>
      <c r="G606" s="850"/>
      <c r="H606" s="850"/>
      <c r="I606" s="850"/>
      <c r="J606" s="851"/>
      <c r="K606" s="852"/>
      <c r="L606" s="852"/>
      <c r="M606" s="852"/>
      <c r="N606" s="852"/>
      <c r="O606" s="852"/>
      <c r="P606" s="853"/>
      <c r="Q606" s="853"/>
      <c r="R606" s="853"/>
      <c r="S606" s="853"/>
      <c r="T606" s="853"/>
      <c r="U606" s="853"/>
      <c r="V606" s="853"/>
      <c r="W606" s="853"/>
      <c r="X606" s="853"/>
      <c r="Y606" s="854"/>
      <c r="Z606" s="855"/>
      <c r="AA606" s="855"/>
      <c r="AB606" s="856"/>
      <c r="AC606" s="857"/>
      <c r="AD606" s="858"/>
      <c r="AE606" s="858"/>
      <c r="AF606" s="858"/>
      <c r="AG606" s="858"/>
      <c r="AH606" s="877"/>
      <c r="AI606" s="878"/>
      <c r="AJ606" s="878"/>
      <c r="AK606" s="878"/>
      <c r="AL606" s="861"/>
      <c r="AM606" s="862"/>
      <c r="AN606" s="862"/>
      <c r="AO606" s="863"/>
      <c r="AP606" s="864"/>
      <c r="AQ606" s="864"/>
      <c r="AR606" s="864"/>
      <c r="AS606" s="864"/>
      <c r="AT606" s="864"/>
      <c r="AU606" s="864"/>
      <c r="AV606" s="864"/>
      <c r="AW606" s="864"/>
      <c r="AX606" s="864"/>
      <c r="AY606">
        <f>COUNTA($C$606)</f>
        <v>0</v>
      </c>
    </row>
    <row r="607" spans="1:51" ht="30" hidden="1" customHeight="1" x14ac:dyDescent="0.15">
      <c r="A607" s="849">
        <v>18</v>
      </c>
      <c r="B607" s="849">
        <v>1</v>
      </c>
      <c r="C607" s="850"/>
      <c r="D607" s="850"/>
      <c r="E607" s="850"/>
      <c r="F607" s="850"/>
      <c r="G607" s="850"/>
      <c r="H607" s="850"/>
      <c r="I607" s="850"/>
      <c r="J607" s="851"/>
      <c r="K607" s="852"/>
      <c r="L607" s="852"/>
      <c r="M607" s="852"/>
      <c r="N607" s="852"/>
      <c r="O607" s="852"/>
      <c r="P607" s="853"/>
      <c r="Q607" s="853"/>
      <c r="R607" s="853"/>
      <c r="S607" s="853"/>
      <c r="T607" s="853"/>
      <c r="U607" s="853"/>
      <c r="V607" s="853"/>
      <c r="W607" s="853"/>
      <c r="X607" s="853"/>
      <c r="Y607" s="854"/>
      <c r="Z607" s="855"/>
      <c r="AA607" s="855"/>
      <c r="AB607" s="856"/>
      <c r="AC607" s="857"/>
      <c r="AD607" s="858"/>
      <c r="AE607" s="858"/>
      <c r="AF607" s="858"/>
      <c r="AG607" s="858"/>
      <c r="AH607" s="877"/>
      <c r="AI607" s="878"/>
      <c r="AJ607" s="878"/>
      <c r="AK607" s="878"/>
      <c r="AL607" s="861"/>
      <c r="AM607" s="862"/>
      <c r="AN607" s="862"/>
      <c r="AO607" s="863"/>
      <c r="AP607" s="864"/>
      <c r="AQ607" s="864"/>
      <c r="AR607" s="864"/>
      <c r="AS607" s="864"/>
      <c r="AT607" s="864"/>
      <c r="AU607" s="864"/>
      <c r="AV607" s="864"/>
      <c r="AW607" s="864"/>
      <c r="AX607" s="864"/>
      <c r="AY607">
        <f>COUNTA($C$607)</f>
        <v>0</v>
      </c>
    </row>
    <row r="608" spans="1:51" ht="30" hidden="1" customHeight="1" x14ac:dyDescent="0.15">
      <c r="A608" s="849">
        <v>19</v>
      </c>
      <c r="B608" s="849">
        <v>1</v>
      </c>
      <c r="C608" s="850"/>
      <c r="D608" s="850"/>
      <c r="E608" s="850"/>
      <c r="F608" s="850"/>
      <c r="G608" s="850"/>
      <c r="H608" s="850"/>
      <c r="I608" s="850"/>
      <c r="J608" s="851"/>
      <c r="K608" s="852"/>
      <c r="L608" s="852"/>
      <c r="M608" s="852"/>
      <c r="N608" s="852"/>
      <c r="O608" s="852"/>
      <c r="P608" s="853"/>
      <c r="Q608" s="853"/>
      <c r="R608" s="853"/>
      <c r="S608" s="853"/>
      <c r="T608" s="853"/>
      <c r="U608" s="853"/>
      <c r="V608" s="853"/>
      <c r="W608" s="853"/>
      <c r="X608" s="853"/>
      <c r="Y608" s="854"/>
      <c r="Z608" s="855"/>
      <c r="AA608" s="855"/>
      <c r="AB608" s="856"/>
      <c r="AC608" s="857"/>
      <c r="AD608" s="858"/>
      <c r="AE608" s="858"/>
      <c r="AF608" s="858"/>
      <c r="AG608" s="858"/>
      <c r="AH608" s="877"/>
      <c r="AI608" s="878"/>
      <c r="AJ608" s="878"/>
      <c r="AK608" s="878"/>
      <c r="AL608" s="861"/>
      <c r="AM608" s="862"/>
      <c r="AN608" s="862"/>
      <c r="AO608" s="863"/>
      <c r="AP608" s="864"/>
      <c r="AQ608" s="864"/>
      <c r="AR608" s="864"/>
      <c r="AS608" s="864"/>
      <c r="AT608" s="864"/>
      <c r="AU608" s="864"/>
      <c r="AV608" s="864"/>
      <c r="AW608" s="864"/>
      <c r="AX608" s="864"/>
      <c r="AY608">
        <f>COUNTA($C$608)</f>
        <v>0</v>
      </c>
    </row>
    <row r="609" spans="1:51" ht="30" hidden="1" customHeight="1" x14ac:dyDescent="0.15">
      <c r="A609" s="849">
        <v>20</v>
      </c>
      <c r="B609" s="849">
        <v>1</v>
      </c>
      <c r="C609" s="850"/>
      <c r="D609" s="850"/>
      <c r="E609" s="850"/>
      <c r="F609" s="850"/>
      <c r="G609" s="850"/>
      <c r="H609" s="850"/>
      <c r="I609" s="850"/>
      <c r="J609" s="851"/>
      <c r="K609" s="852"/>
      <c r="L609" s="852"/>
      <c r="M609" s="852"/>
      <c r="N609" s="852"/>
      <c r="O609" s="852"/>
      <c r="P609" s="853"/>
      <c r="Q609" s="853"/>
      <c r="R609" s="853"/>
      <c r="S609" s="853"/>
      <c r="T609" s="853"/>
      <c r="U609" s="853"/>
      <c r="V609" s="853"/>
      <c r="W609" s="853"/>
      <c r="X609" s="853"/>
      <c r="Y609" s="854"/>
      <c r="Z609" s="855"/>
      <c r="AA609" s="855"/>
      <c r="AB609" s="856"/>
      <c r="AC609" s="857"/>
      <c r="AD609" s="858"/>
      <c r="AE609" s="858"/>
      <c r="AF609" s="858"/>
      <c r="AG609" s="858"/>
      <c r="AH609" s="877"/>
      <c r="AI609" s="878"/>
      <c r="AJ609" s="878"/>
      <c r="AK609" s="878"/>
      <c r="AL609" s="861"/>
      <c r="AM609" s="862"/>
      <c r="AN609" s="862"/>
      <c r="AO609" s="863"/>
      <c r="AP609" s="864"/>
      <c r="AQ609" s="864"/>
      <c r="AR609" s="864"/>
      <c r="AS609" s="864"/>
      <c r="AT609" s="864"/>
      <c r="AU609" s="864"/>
      <c r="AV609" s="864"/>
      <c r="AW609" s="864"/>
      <c r="AX609" s="864"/>
      <c r="AY609">
        <f>COUNTA($C$609)</f>
        <v>0</v>
      </c>
    </row>
    <row r="610" spans="1:51" ht="30" hidden="1" customHeight="1" x14ac:dyDescent="0.15">
      <c r="A610" s="849">
        <v>21</v>
      </c>
      <c r="B610" s="849">
        <v>1</v>
      </c>
      <c r="C610" s="850"/>
      <c r="D610" s="850"/>
      <c r="E610" s="850"/>
      <c r="F610" s="850"/>
      <c r="G610" s="850"/>
      <c r="H610" s="850"/>
      <c r="I610" s="850"/>
      <c r="J610" s="851"/>
      <c r="K610" s="852"/>
      <c r="L610" s="852"/>
      <c r="M610" s="852"/>
      <c r="N610" s="852"/>
      <c r="O610" s="852"/>
      <c r="P610" s="853"/>
      <c r="Q610" s="853"/>
      <c r="R610" s="853"/>
      <c r="S610" s="853"/>
      <c r="T610" s="853"/>
      <c r="U610" s="853"/>
      <c r="V610" s="853"/>
      <c r="W610" s="853"/>
      <c r="X610" s="853"/>
      <c r="Y610" s="854"/>
      <c r="Z610" s="855"/>
      <c r="AA610" s="855"/>
      <c r="AB610" s="856"/>
      <c r="AC610" s="857"/>
      <c r="AD610" s="858"/>
      <c r="AE610" s="858"/>
      <c r="AF610" s="858"/>
      <c r="AG610" s="858"/>
      <c r="AH610" s="877"/>
      <c r="AI610" s="878"/>
      <c r="AJ610" s="878"/>
      <c r="AK610" s="878"/>
      <c r="AL610" s="861"/>
      <c r="AM610" s="862"/>
      <c r="AN610" s="862"/>
      <c r="AO610" s="863"/>
      <c r="AP610" s="864"/>
      <c r="AQ610" s="864"/>
      <c r="AR610" s="864"/>
      <c r="AS610" s="864"/>
      <c r="AT610" s="864"/>
      <c r="AU610" s="864"/>
      <c r="AV610" s="864"/>
      <c r="AW610" s="864"/>
      <c r="AX610" s="864"/>
      <c r="AY610">
        <f>COUNTA($C$610)</f>
        <v>0</v>
      </c>
    </row>
    <row r="611" spans="1:51" ht="30" hidden="1" customHeight="1" x14ac:dyDescent="0.15">
      <c r="A611" s="849">
        <v>22</v>
      </c>
      <c r="B611" s="849">
        <v>1</v>
      </c>
      <c r="C611" s="850"/>
      <c r="D611" s="850"/>
      <c r="E611" s="850"/>
      <c r="F611" s="850"/>
      <c r="G611" s="850"/>
      <c r="H611" s="850"/>
      <c r="I611" s="850"/>
      <c r="J611" s="851"/>
      <c r="K611" s="852"/>
      <c r="L611" s="852"/>
      <c r="M611" s="852"/>
      <c r="N611" s="852"/>
      <c r="O611" s="852"/>
      <c r="P611" s="853"/>
      <c r="Q611" s="853"/>
      <c r="R611" s="853"/>
      <c r="S611" s="853"/>
      <c r="T611" s="853"/>
      <c r="U611" s="853"/>
      <c r="V611" s="853"/>
      <c r="W611" s="853"/>
      <c r="X611" s="853"/>
      <c r="Y611" s="854"/>
      <c r="Z611" s="855"/>
      <c r="AA611" s="855"/>
      <c r="AB611" s="856"/>
      <c r="AC611" s="857"/>
      <c r="AD611" s="858"/>
      <c r="AE611" s="858"/>
      <c r="AF611" s="858"/>
      <c r="AG611" s="858"/>
      <c r="AH611" s="877"/>
      <c r="AI611" s="878"/>
      <c r="AJ611" s="878"/>
      <c r="AK611" s="878"/>
      <c r="AL611" s="861"/>
      <c r="AM611" s="862"/>
      <c r="AN611" s="862"/>
      <c r="AO611" s="863"/>
      <c r="AP611" s="864"/>
      <c r="AQ611" s="864"/>
      <c r="AR611" s="864"/>
      <c r="AS611" s="864"/>
      <c r="AT611" s="864"/>
      <c r="AU611" s="864"/>
      <c r="AV611" s="864"/>
      <c r="AW611" s="864"/>
      <c r="AX611" s="864"/>
      <c r="AY611">
        <f>COUNTA($C$611)</f>
        <v>0</v>
      </c>
    </row>
    <row r="612" spans="1:51" ht="30" hidden="1" customHeight="1" x14ac:dyDescent="0.15">
      <c r="A612" s="849">
        <v>23</v>
      </c>
      <c r="B612" s="849">
        <v>1</v>
      </c>
      <c r="C612" s="850"/>
      <c r="D612" s="850"/>
      <c r="E612" s="850"/>
      <c r="F612" s="850"/>
      <c r="G612" s="850"/>
      <c r="H612" s="850"/>
      <c r="I612" s="850"/>
      <c r="J612" s="851"/>
      <c r="K612" s="852"/>
      <c r="L612" s="852"/>
      <c r="M612" s="852"/>
      <c r="N612" s="852"/>
      <c r="O612" s="852"/>
      <c r="P612" s="853"/>
      <c r="Q612" s="853"/>
      <c r="R612" s="853"/>
      <c r="S612" s="853"/>
      <c r="T612" s="853"/>
      <c r="U612" s="853"/>
      <c r="V612" s="853"/>
      <c r="W612" s="853"/>
      <c r="X612" s="853"/>
      <c r="Y612" s="854"/>
      <c r="Z612" s="855"/>
      <c r="AA612" s="855"/>
      <c r="AB612" s="856"/>
      <c r="AC612" s="857"/>
      <c r="AD612" s="858"/>
      <c r="AE612" s="858"/>
      <c r="AF612" s="858"/>
      <c r="AG612" s="858"/>
      <c r="AH612" s="877"/>
      <c r="AI612" s="878"/>
      <c r="AJ612" s="878"/>
      <c r="AK612" s="878"/>
      <c r="AL612" s="861"/>
      <c r="AM612" s="862"/>
      <c r="AN612" s="862"/>
      <c r="AO612" s="863"/>
      <c r="AP612" s="864"/>
      <c r="AQ612" s="864"/>
      <c r="AR612" s="864"/>
      <c r="AS612" s="864"/>
      <c r="AT612" s="864"/>
      <c r="AU612" s="864"/>
      <c r="AV612" s="864"/>
      <c r="AW612" s="864"/>
      <c r="AX612" s="864"/>
      <c r="AY612">
        <f>COUNTA($C$612)</f>
        <v>0</v>
      </c>
    </row>
    <row r="613" spans="1:51" ht="30" hidden="1" customHeight="1" x14ac:dyDescent="0.15">
      <c r="A613" s="849">
        <v>24</v>
      </c>
      <c r="B613" s="849">
        <v>1</v>
      </c>
      <c r="C613" s="850"/>
      <c r="D613" s="850"/>
      <c r="E613" s="850"/>
      <c r="F613" s="850"/>
      <c r="G613" s="850"/>
      <c r="H613" s="850"/>
      <c r="I613" s="850"/>
      <c r="J613" s="851"/>
      <c r="K613" s="852"/>
      <c r="L613" s="852"/>
      <c r="M613" s="852"/>
      <c r="N613" s="852"/>
      <c r="O613" s="852"/>
      <c r="P613" s="853"/>
      <c r="Q613" s="853"/>
      <c r="R613" s="853"/>
      <c r="S613" s="853"/>
      <c r="T613" s="853"/>
      <c r="U613" s="853"/>
      <c r="V613" s="853"/>
      <c r="W613" s="853"/>
      <c r="X613" s="853"/>
      <c r="Y613" s="854"/>
      <c r="Z613" s="855"/>
      <c r="AA613" s="855"/>
      <c r="AB613" s="856"/>
      <c r="AC613" s="857"/>
      <c r="AD613" s="858"/>
      <c r="AE613" s="858"/>
      <c r="AF613" s="858"/>
      <c r="AG613" s="858"/>
      <c r="AH613" s="877"/>
      <c r="AI613" s="878"/>
      <c r="AJ613" s="878"/>
      <c r="AK613" s="878"/>
      <c r="AL613" s="861"/>
      <c r="AM613" s="862"/>
      <c r="AN613" s="862"/>
      <c r="AO613" s="863"/>
      <c r="AP613" s="864"/>
      <c r="AQ613" s="864"/>
      <c r="AR613" s="864"/>
      <c r="AS613" s="864"/>
      <c r="AT613" s="864"/>
      <c r="AU613" s="864"/>
      <c r="AV613" s="864"/>
      <c r="AW613" s="864"/>
      <c r="AX613" s="864"/>
      <c r="AY613">
        <f>COUNTA($C$613)</f>
        <v>0</v>
      </c>
    </row>
    <row r="614" spans="1:51" ht="30" hidden="1" customHeight="1" x14ac:dyDescent="0.15">
      <c r="A614" s="849">
        <v>25</v>
      </c>
      <c r="B614" s="849">
        <v>1</v>
      </c>
      <c r="C614" s="850"/>
      <c r="D614" s="850"/>
      <c r="E614" s="850"/>
      <c r="F614" s="850"/>
      <c r="G614" s="850"/>
      <c r="H614" s="850"/>
      <c r="I614" s="850"/>
      <c r="J614" s="851"/>
      <c r="K614" s="852"/>
      <c r="L614" s="852"/>
      <c r="M614" s="852"/>
      <c r="N614" s="852"/>
      <c r="O614" s="852"/>
      <c r="P614" s="853"/>
      <c r="Q614" s="853"/>
      <c r="R614" s="853"/>
      <c r="S614" s="853"/>
      <c r="T614" s="853"/>
      <c r="U614" s="853"/>
      <c r="V614" s="853"/>
      <c r="W614" s="853"/>
      <c r="X614" s="853"/>
      <c r="Y614" s="854"/>
      <c r="Z614" s="855"/>
      <c r="AA614" s="855"/>
      <c r="AB614" s="856"/>
      <c r="AC614" s="857"/>
      <c r="AD614" s="858"/>
      <c r="AE614" s="858"/>
      <c r="AF614" s="858"/>
      <c r="AG614" s="858"/>
      <c r="AH614" s="877"/>
      <c r="AI614" s="878"/>
      <c r="AJ614" s="878"/>
      <c r="AK614" s="878"/>
      <c r="AL614" s="861"/>
      <c r="AM614" s="862"/>
      <c r="AN614" s="862"/>
      <c r="AO614" s="863"/>
      <c r="AP614" s="864"/>
      <c r="AQ614" s="864"/>
      <c r="AR614" s="864"/>
      <c r="AS614" s="864"/>
      <c r="AT614" s="864"/>
      <c r="AU614" s="864"/>
      <c r="AV614" s="864"/>
      <c r="AW614" s="864"/>
      <c r="AX614" s="864"/>
      <c r="AY614">
        <f>COUNTA($C$614)</f>
        <v>0</v>
      </c>
    </row>
    <row r="615" spans="1:51" ht="30" hidden="1" customHeight="1" x14ac:dyDescent="0.15">
      <c r="A615" s="849">
        <v>26</v>
      </c>
      <c r="B615" s="849">
        <v>1</v>
      </c>
      <c r="C615" s="850"/>
      <c r="D615" s="850"/>
      <c r="E615" s="850"/>
      <c r="F615" s="850"/>
      <c r="G615" s="850"/>
      <c r="H615" s="850"/>
      <c r="I615" s="850"/>
      <c r="J615" s="851"/>
      <c r="K615" s="852"/>
      <c r="L615" s="852"/>
      <c r="M615" s="852"/>
      <c r="N615" s="852"/>
      <c r="O615" s="852"/>
      <c r="P615" s="853"/>
      <c r="Q615" s="853"/>
      <c r="R615" s="853"/>
      <c r="S615" s="853"/>
      <c r="T615" s="853"/>
      <c r="U615" s="853"/>
      <c r="V615" s="853"/>
      <c r="W615" s="853"/>
      <c r="X615" s="853"/>
      <c r="Y615" s="854"/>
      <c r="Z615" s="855"/>
      <c r="AA615" s="855"/>
      <c r="AB615" s="856"/>
      <c r="AC615" s="857"/>
      <c r="AD615" s="858"/>
      <c r="AE615" s="858"/>
      <c r="AF615" s="858"/>
      <c r="AG615" s="858"/>
      <c r="AH615" s="877"/>
      <c r="AI615" s="878"/>
      <c r="AJ615" s="878"/>
      <c r="AK615" s="878"/>
      <c r="AL615" s="861"/>
      <c r="AM615" s="862"/>
      <c r="AN615" s="862"/>
      <c r="AO615" s="863"/>
      <c r="AP615" s="864"/>
      <c r="AQ615" s="864"/>
      <c r="AR615" s="864"/>
      <c r="AS615" s="864"/>
      <c r="AT615" s="864"/>
      <c r="AU615" s="864"/>
      <c r="AV615" s="864"/>
      <c r="AW615" s="864"/>
      <c r="AX615" s="864"/>
      <c r="AY615">
        <f>COUNTA($C$615)</f>
        <v>0</v>
      </c>
    </row>
    <row r="616" spans="1:51" ht="30" hidden="1" customHeight="1" x14ac:dyDescent="0.15">
      <c r="A616" s="849">
        <v>27</v>
      </c>
      <c r="B616" s="849">
        <v>1</v>
      </c>
      <c r="C616" s="850"/>
      <c r="D616" s="850"/>
      <c r="E616" s="850"/>
      <c r="F616" s="850"/>
      <c r="G616" s="850"/>
      <c r="H616" s="850"/>
      <c r="I616" s="850"/>
      <c r="J616" s="851"/>
      <c r="K616" s="852"/>
      <c r="L616" s="852"/>
      <c r="M616" s="852"/>
      <c r="N616" s="852"/>
      <c r="O616" s="852"/>
      <c r="P616" s="853"/>
      <c r="Q616" s="853"/>
      <c r="R616" s="853"/>
      <c r="S616" s="853"/>
      <c r="T616" s="853"/>
      <c r="U616" s="853"/>
      <c r="V616" s="853"/>
      <c r="W616" s="853"/>
      <c r="X616" s="853"/>
      <c r="Y616" s="854"/>
      <c r="Z616" s="855"/>
      <c r="AA616" s="855"/>
      <c r="AB616" s="856"/>
      <c r="AC616" s="857"/>
      <c r="AD616" s="858"/>
      <c r="AE616" s="858"/>
      <c r="AF616" s="858"/>
      <c r="AG616" s="858"/>
      <c r="AH616" s="877"/>
      <c r="AI616" s="878"/>
      <c r="AJ616" s="878"/>
      <c r="AK616" s="878"/>
      <c r="AL616" s="861"/>
      <c r="AM616" s="862"/>
      <c r="AN616" s="862"/>
      <c r="AO616" s="863"/>
      <c r="AP616" s="864"/>
      <c r="AQ616" s="864"/>
      <c r="AR616" s="864"/>
      <c r="AS616" s="864"/>
      <c r="AT616" s="864"/>
      <c r="AU616" s="864"/>
      <c r="AV616" s="864"/>
      <c r="AW616" s="864"/>
      <c r="AX616" s="864"/>
      <c r="AY616">
        <f>COUNTA($C$616)</f>
        <v>0</v>
      </c>
    </row>
    <row r="617" spans="1:51" ht="30" hidden="1" customHeight="1" x14ac:dyDescent="0.15">
      <c r="A617" s="849">
        <v>28</v>
      </c>
      <c r="B617" s="849">
        <v>1</v>
      </c>
      <c r="C617" s="850"/>
      <c r="D617" s="850"/>
      <c r="E617" s="850"/>
      <c r="F617" s="850"/>
      <c r="G617" s="850"/>
      <c r="H617" s="850"/>
      <c r="I617" s="850"/>
      <c r="J617" s="851"/>
      <c r="K617" s="852"/>
      <c r="L617" s="852"/>
      <c r="M617" s="852"/>
      <c r="N617" s="852"/>
      <c r="O617" s="852"/>
      <c r="P617" s="853"/>
      <c r="Q617" s="853"/>
      <c r="R617" s="853"/>
      <c r="S617" s="853"/>
      <c r="T617" s="853"/>
      <c r="U617" s="853"/>
      <c r="V617" s="853"/>
      <c r="W617" s="853"/>
      <c r="X617" s="853"/>
      <c r="Y617" s="854"/>
      <c r="Z617" s="855"/>
      <c r="AA617" s="855"/>
      <c r="AB617" s="856"/>
      <c r="AC617" s="857"/>
      <c r="AD617" s="858"/>
      <c r="AE617" s="858"/>
      <c r="AF617" s="858"/>
      <c r="AG617" s="858"/>
      <c r="AH617" s="877"/>
      <c r="AI617" s="878"/>
      <c r="AJ617" s="878"/>
      <c r="AK617" s="878"/>
      <c r="AL617" s="861"/>
      <c r="AM617" s="862"/>
      <c r="AN617" s="862"/>
      <c r="AO617" s="863"/>
      <c r="AP617" s="864"/>
      <c r="AQ617" s="864"/>
      <c r="AR617" s="864"/>
      <c r="AS617" s="864"/>
      <c r="AT617" s="864"/>
      <c r="AU617" s="864"/>
      <c r="AV617" s="864"/>
      <c r="AW617" s="864"/>
      <c r="AX617" s="864"/>
      <c r="AY617">
        <f>COUNTA($C$617)</f>
        <v>0</v>
      </c>
    </row>
    <row r="618" spans="1:51" ht="30" hidden="1" customHeight="1" x14ac:dyDescent="0.15">
      <c r="A618" s="849">
        <v>29</v>
      </c>
      <c r="B618" s="849">
        <v>1</v>
      </c>
      <c r="C618" s="850"/>
      <c r="D618" s="850"/>
      <c r="E618" s="850"/>
      <c r="F618" s="850"/>
      <c r="G618" s="850"/>
      <c r="H618" s="850"/>
      <c r="I618" s="850"/>
      <c r="J618" s="851"/>
      <c r="K618" s="852"/>
      <c r="L618" s="852"/>
      <c r="M618" s="852"/>
      <c r="N618" s="852"/>
      <c r="O618" s="852"/>
      <c r="P618" s="853"/>
      <c r="Q618" s="853"/>
      <c r="R618" s="853"/>
      <c r="S618" s="853"/>
      <c r="T618" s="853"/>
      <c r="U618" s="853"/>
      <c r="V618" s="853"/>
      <c r="W618" s="853"/>
      <c r="X618" s="853"/>
      <c r="Y618" s="854"/>
      <c r="Z618" s="855"/>
      <c r="AA618" s="855"/>
      <c r="AB618" s="856"/>
      <c r="AC618" s="857"/>
      <c r="AD618" s="858"/>
      <c r="AE618" s="858"/>
      <c r="AF618" s="858"/>
      <c r="AG618" s="858"/>
      <c r="AH618" s="877"/>
      <c r="AI618" s="878"/>
      <c r="AJ618" s="878"/>
      <c r="AK618" s="878"/>
      <c r="AL618" s="861"/>
      <c r="AM618" s="862"/>
      <c r="AN618" s="862"/>
      <c r="AO618" s="863"/>
      <c r="AP618" s="864"/>
      <c r="AQ618" s="864"/>
      <c r="AR618" s="864"/>
      <c r="AS618" s="864"/>
      <c r="AT618" s="864"/>
      <c r="AU618" s="864"/>
      <c r="AV618" s="864"/>
      <c r="AW618" s="864"/>
      <c r="AX618" s="864"/>
      <c r="AY618">
        <f>COUNTA($C$618)</f>
        <v>0</v>
      </c>
    </row>
    <row r="619" spans="1:51" ht="30" hidden="1" customHeight="1" x14ac:dyDescent="0.15">
      <c r="A619" s="849">
        <v>30</v>
      </c>
      <c r="B619" s="849">
        <v>1</v>
      </c>
      <c r="C619" s="850"/>
      <c r="D619" s="850"/>
      <c r="E619" s="850"/>
      <c r="F619" s="850"/>
      <c r="G619" s="850"/>
      <c r="H619" s="850"/>
      <c r="I619" s="850"/>
      <c r="J619" s="851"/>
      <c r="K619" s="852"/>
      <c r="L619" s="852"/>
      <c r="M619" s="852"/>
      <c r="N619" s="852"/>
      <c r="O619" s="852"/>
      <c r="P619" s="853"/>
      <c r="Q619" s="853"/>
      <c r="R619" s="853"/>
      <c r="S619" s="853"/>
      <c r="T619" s="853"/>
      <c r="U619" s="853"/>
      <c r="V619" s="853"/>
      <c r="W619" s="853"/>
      <c r="X619" s="853"/>
      <c r="Y619" s="854"/>
      <c r="Z619" s="855"/>
      <c r="AA619" s="855"/>
      <c r="AB619" s="856"/>
      <c r="AC619" s="857"/>
      <c r="AD619" s="858"/>
      <c r="AE619" s="858"/>
      <c r="AF619" s="858"/>
      <c r="AG619" s="858"/>
      <c r="AH619" s="877"/>
      <c r="AI619" s="878"/>
      <c r="AJ619" s="878"/>
      <c r="AK619" s="878"/>
      <c r="AL619" s="861"/>
      <c r="AM619" s="862"/>
      <c r="AN619" s="862"/>
      <c r="AO619" s="863"/>
      <c r="AP619" s="864"/>
      <c r="AQ619" s="864"/>
      <c r="AR619" s="864"/>
      <c r="AS619" s="864"/>
      <c r="AT619" s="864"/>
      <c r="AU619" s="864"/>
      <c r="AV619" s="864"/>
      <c r="AW619" s="864"/>
      <c r="AX619" s="864"/>
      <c r="AY619">
        <f>COUNTA($C$619)</f>
        <v>0</v>
      </c>
    </row>
    <row r="620" spans="1:51" ht="24.75" hidden="1" customHeight="1" x14ac:dyDescent="0.15">
      <c r="A620" s="883" t="s">
        <v>573</v>
      </c>
      <c r="B620" s="884"/>
      <c r="C620" s="884"/>
      <c r="D620" s="884"/>
      <c r="E620" s="884"/>
      <c r="F620" s="884"/>
      <c r="G620" s="884"/>
      <c r="H620" s="884"/>
      <c r="I620" s="884"/>
      <c r="J620" s="884"/>
      <c r="K620" s="884"/>
      <c r="L620" s="884"/>
      <c r="M620" s="884"/>
      <c r="N620" s="884"/>
      <c r="O620" s="884"/>
      <c r="P620" s="884"/>
      <c r="Q620" s="884"/>
      <c r="R620" s="884"/>
      <c r="S620" s="884"/>
      <c r="T620" s="884"/>
      <c r="U620" s="884"/>
      <c r="V620" s="884"/>
      <c r="W620" s="884"/>
      <c r="X620" s="884"/>
      <c r="Y620" s="884"/>
      <c r="Z620" s="884"/>
      <c r="AA620" s="884"/>
      <c r="AB620" s="884"/>
      <c r="AC620" s="884"/>
      <c r="AD620" s="884"/>
      <c r="AE620" s="884"/>
      <c r="AF620" s="884"/>
      <c r="AG620" s="884"/>
      <c r="AH620" s="884"/>
      <c r="AI620" s="884"/>
      <c r="AJ620" s="884"/>
      <c r="AK620" s="885"/>
      <c r="AL620" s="886" t="s">
        <v>227</v>
      </c>
      <c r="AM620" s="887"/>
      <c r="AN620" s="887"/>
      <c r="AO620" s="61"/>
      <c r="AP620" s="56"/>
      <c r="AQ620" s="56"/>
      <c r="AR620" s="56"/>
      <c r="AS620" s="56"/>
      <c r="AT620" s="56"/>
      <c r="AU620" s="56"/>
      <c r="AV620" s="56"/>
      <c r="AW620" s="56"/>
      <c r="AX620" s="57"/>
      <c r="AY620">
        <f>COUNTIF($AO$620,"☑")</f>
        <v>0</v>
      </c>
    </row>
    <row r="621" spans="1:51" ht="24.75"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customHeight="1" x14ac:dyDescent="0.15">
      <c r="A622" s="47"/>
      <c r="B622" s="59" t="s">
        <v>212</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customHeight="1" x14ac:dyDescent="0.15">
      <c r="A623" s="880"/>
      <c r="B623" s="880"/>
      <c r="C623" s="871" t="s">
        <v>188</v>
      </c>
      <c r="D623" s="879"/>
      <c r="E623" s="871" t="s">
        <v>187</v>
      </c>
      <c r="F623" s="879"/>
      <c r="G623" s="879"/>
      <c r="H623" s="879"/>
      <c r="I623" s="879"/>
      <c r="J623" s="871" t="s">
        <v>193</v>
      </c>
      <c r="K623" s="871"/>
      <c r="L623" s="871"/>
      <c r="M623" s="871"/>
      <c r="N623" s="871"/>
      <c r="O623" s="871"/>
      <c r="P623" s="871" t="s">
        <v>25</v>
      </c>
      <c r="Q623" s="871"/>
      <c r="R623" s="871"/>
      <c r="S623" s="871"/>
      <c r="T623" s="871"/>
      <c r="U623" s="871"/>
      <c r="V623" s="871"/>
      <c r="W623" s="871"/>
      <c r="X623" s="871"/>
      <c r="Y623" s="871" t="s">
        <v>195</v>
      </c>
      <c r="Z623" s="879"/>
      <c r="AA623" s="879"/>
      <c r="AB623" s="879"/>
      <c r="AC623" s="871" t="s">
        <v>176</v>
      </c>
      <c r="AD623" s="871"/>
      <c r="AE623" s="871"/>
      <c r="AF623" s="871"/>
      <c r="AG623" s="871"/>
      <c r="AH623" s="871" t="s">
        <v>183</v>
      </c>
      <c r="AI623" s="879"/>
      <c r="AJ623" s="879"/>
      <c r="AK623" s="879"/>
      <c r="AL623" s="879" t="s">
        <v>19</v>
      </c>
      <c r="AM623" s="879"/>
      <c r="AN623" s="879"/>
      <c r="AO623" s="880"/>
      <c r="AP623" s="848" t="s">
        <v>221</v>
      </c>
      <c r="AQ623" s="848"/>
      <c r="AR623" s="848"/>
      <c r="AS623" s="848"/>
      <c r="AT623" s="848"/>
      <c r="AU623" s="848"/>
      <c r="AV623" s="848"/>
      <c r="AW623" s="848"/>
      <c r="AX623" s="848"/>
    </row>
    <row r="624" spans="1:51" ht="30" customHeight="1" x14ac:dyDescent="0.15">
      <c r="A624" s="849">
        <v>1</v>
      </c>
      <c r="B624" s="849">
        <v>1</v>
      </c>
      <c r="C624" s="881"/>
      <c r="D624" s="881"/>
      <c r="E624" s="596" t="s">
        <v>730</v>
      </c>
      <c r="F624" s="882"/>
      <c r="G624" s="882"/>
      <c r="H624" s="882"/>
      <c r="I624" s="882"/>
      <c r="J624" s="851"/>
      <c r="K624" s="852"/>
      <c r="L624" s="852"/>
      <c r="M624" s="852"/>
      <c r="N624" s="852"/>
      <c r="O624" s="852"/>
      <c r="P624" s="853"/>
      <c r="Q624" s="853"/>
      <c r="R624" s="853"/>
      <c r="S624" s="853"/>
      <c r="T624" s="853"/>
      <c r="U624" s="853"/>
      <c r="V624" s="853"/>
      <c r="W624" s="853"/>
      <c r="X624" s="853"/>
      <c r="Y624" s="854"/>
      <c r="Z624" s="855"/>
      <c r="AA624" s="855"/>
      <c r="AB624" s="856"/>
      <c r="AC624" s="857"/>
      <c r="AD624" s="858"/>
      <c r="AE624" s="858"/>
      <c r="AF624" s="858"/>
      <c r="AG624" s="858"/>
      <c r="AH624" s="877"/>
      <c r="AI624" s="878"/>
      <c r="AJ624" s="878"/>
      <c r="AK624" s="878"/>
      <c r="AL624" s="861"/>
      <c r="AM624" s="862"/>
      <c r="AN624" s="862"/>
      <c r="AO624" s="863"/>
      <c r="AP624" s="864"/>
      <c r="AQ624" s="864"/>
      <c r="AR624" s="864"/>
      <c r="AS624" s="864"/>
      <c r="AT624" s="864"/>
      <c r="AU624" s="864"/>
      <c r="AV624" s="864"/>
      <c r="AW624" s="864"/>
      <c r="AX624" s="864"/>
    </row>
    <row r="625" spans="1:51" ht="30" hidden="1" customHeight="1" x14ac:dyDescent="0.15">
      <c r="A625" s="849">
        <v>2</v>
      </c>
      <c r="B625" s="849">
        <v>1</v>
      </c>
      <c r="C625" s="881"/>
      <c r="D625" s="881"/>
      <c r="E625" s="882"/>
      <c r="F625" s="882"/>
      <c r="G625" s="882"/>
      <c r="H625" s="882"/>
      <c r="I625" s="882"/>
      <c r="J625" s="851"/>
      <c r="K625" s="852"/>
      <c r="L625" s="852"/>
      <c r="M625" s="852"/>
      <c r="N625" s="852"/>
      <c r="O625" s="852"/>
      <c r="P625" s="853"/>
      <c r="Q625" s="853"/>
      <c r="R625" s="853"/>
      <c r="S625" s="853"/>
      <c r="T625" s="853"/>
      <c r="U625" s="853"/>
      <c r="V625" s="853"/>
      <c r="W625" s="853"/>
      <c r="X625" s="853"/>
      <c r="Y625" s="854"/>
      <c r="Z625" s="855"/>
      <c r="AA625" s="855"/>
      <c r="AB625" s="856"/>
      <c r="AC625" s="857"/>
      <c r="AD625" s="858"/>
      <c r="AE625" s="858"/>
      <c r="AF625" s="858"/>
      <c r="AG625" s="858"/>
      <c r="AH625" s="877"/>
      <c r="AI625" s="878"/>
      <c r="AJ625" s="878"/>
      <c r="AK625" s="878"/>
      <c r="AL625" s="861"/>
      <c r="AM625" s="862"/>
      <c r="AN625" s="862"/>
      <c r="AO625" s="863"/>
      <c r="AP625" s="864"/>
      <c r="AQ625" s="864"/>
      <c r="AR625" s="864"/>
      <c r="AS625" s="864"/>
      <c r="AT625" s="864"/>
      <c r="AU625" s="864"/>
      <c r="AV625" s="864"/>
      <c r="AW625" s="864"/>
      <c r="AX625" s="864"/>
      <c r="AY625">
        <f>COUNTA($E$625)</f>
        <v>0</v>
      </c>
    </row>
    <row r="626" spans="1:51" ht="30" hidden="1" customHeight="1" x14ac:dyDescent="0.15">
      <c r="A626" s="849">
        <v>3</v>
      </c>
      <c r="B626" s="849">
        <v>1</v>
      </c>
      <c r="C626" s="881"/>
      <c r="D626" s="881"/>
      <c r="E626" s="882"/>
      <c r="F626" s="882"/>
      <c r="G626" s="882"/>
      <c r="H626" s="882"/>
      <c r="I626" s="882"/>
      <c r="J626" s="851"/>
      <c r="K626" s="852"/>
      <c r="L626" s="852"/>
      <c r="M626" s="852"/>
      <c r="N626" s="852"/>
      <c r="O626" s="852"/>
      <c r="P626" s="853"/>
      <c r="Q626" s="853"/>
      <c r="R626" s="853"/>
      <c r="S626" s="853"/>
      <c r="T626" s="853"/>
      <c r="U626" s="853"/>
      <c r="V626" s="853"/>
      <c r="W626" s="853"/>
      <c r="X626" s="853"/>
      <c r="Y626" s="854"/>
      <c r="Z626" s="855"/>
      <c r="AA626" s="855"/>
      <c r="AB626" s="856"/>
      <c r="AC626" s="857"/>
      <c r="AD626" s="858"/>
      <c r="AE626" s="858"/>
      <c r="AF626" s="858"/>
      <c r="AG626" s="858"/>
      <c r="AH626" s="877"/>
      <c r="AI626" s="878"/>
      <c r="AJ626" s="878"/>
      <c r="AK626" s="878"/>
      <c r="AL626" s="861"/>
      <c r="AM626" s="862"/>
      <c r="AN626" s="862"/>
      <c r="AO626" s="863"/>
      <c r="AP626" s="864"/>
      <c r="AQ626" s="864"/>
      <c r="AR626" s="864"/>
      <c r="AS626" s="864"/>
      <c r="AT626" s="864"/>
      <c r="AU626" s="864"/>
      <c r="AV626" s="864"/>
      <c r="AW626" s="864"/>
      <c r="AX626" s="864"/>
      <c r="AY626">
        <f>COUNTA($E$626)</f>
        <v>0</v>
      </c>
    </row>
    <row r="627" spans="1:51" ht="30" hidden="1" customHeight="1" x14ac:dyDescent="0.15">
      <c r="A627" s="849">
        <v>4</v>
      </c>
      <c r="B627" s="849">
        <v>1</v>
      </c>
      <c r="C627" s="881"/>
      <c r="D627" s="881"/>
      <c r="E627" s="882"/>
      <c r="F627" s="882"/>
      <c r="G627" s="882"/>
      <c r="H627" s="882"/>
      <c r="I627" s="882"/>
      <c r="J627" s="851"/>
      <c r="K627" s="852"/>
      <c r="L627" s="852"/>
      <c r="M627" s="852"/>
      <c r="N627" s="852"/>
      <c r="O627" s="852"/>
      <c r="P627" s="853"/>
      <c r="Q627" s="853"/>
      <c r="R627" s="853"/>
      <c r="S627" s="853"/>
      <c r="T627" s="853"/>
      <c r="U627" s="853"/>
      <c r="V627" s="853"/>
      <c r="W627" s="853"/>
      <c r="X627" s="853"/>
      <c r="Y627" s="854"/>
      <c r="Z627" s="855"/>
      <c r="AA627" s="855"/>
      <c r="AB627" s="856"/>
      <c r="AC627" s="857"/>
      <c r="AD627" s="858"/>
      <c r="AE627" s="858"/>
      <c r="AF627" s="858"/>
      <c r="AG627" s="858"/>
      <c r="AH627" s="877"/>
      <c r="AI627" s="878"/>
      <c r="AJ627" s="878"/>
      <c r="AK627" s="878"/>
      <c r="AL627" s="861"/>
      <c r="AM627" s="862"/>
      <c r="AN627" s="862"/>
      <c r="AO627" s="863"/>
      <c r="AP627" s="864"/>
      <c r="AQ627" s="864"/>
      <c r="AR627" s="864"/>
      <c r="AS627" s="864"/>
      <c r="AT627" s="864"/>
      <c r="AU627" s="864"/>
      <c r="AV627" s="864"/>
      <c r="AW627" s="864"/>
      <c r="AX627" s="864"/>
      <c r="AY627">
        <f>COUNTA($E$627)</f>
        <v>0</v>
      </c>
    </row>
    <row r="628" spans="1:51" ht="30" hidden="1" customHeight="1" x14ac:dyDescent="0.15">
      <c r="A628" s="849">
        <v>5</v>
      </c>
      <c r="B628" s="849">
        <v>1</v>
      </c>
      <c r="C628" s="881"/>
      <c r="D628" s="881"/>
      <c r="E628" s="882"/>
      <c r="F628" s="882"/>
      <c r="G628" s="882"/>
      <c r="H628" s="882"/>
      <c r="I628" s="882"/>
      <c r="J628" s="851"/>
      <c r="K628" s="852"/>
      <c r="L628" s="852"/>
      <c r="M628" s="852"/>
      <c r="N628" s="852"/>
      <c r="O628" s="852"/>
      <c r="P628" s="853"/>
      <c r="Q628" s="853"/>
      <c r="R628" s="853"/>
      <c r="S628" s="853"/>
      <c r="T628" s="853"/>
      <c r="U628" s="853"/>
      <c r="V628" s="853"/>
      <c r="W628" s="853"/>
      <c r="X628" s="853"/>
      <c r="Y628" s="854"/>
      <c r="Z628" s="855"/>
      <c r="AA628" s="855"/>
      <c r="AB628" s="856"/>
      <c r="AC628" s="857"/>
      <c r="AD628" s="858"/>
      <c r="AE628" s="858"/>
      <c r="AF628" s="858"/>
      <c r="AG628" s="858"/>
      <c r="AH628" s="877"/>
      <c r="AI628" s="878"/>
      <c r="AJ628" s="878"/>
      <c r="AK628" s="878"/>
      <c r="AL628" s="861"/>
      <c r="AM628" s="862"/>
      <c r="AN628" s="862"/>
      <c r="AO628" s="863"/>
      <c r="AP628" s="864"/>
      <c r="AQ628" s="864"/>
      <c r="AR628" s="864"/>
      <c r="AS628" s="864"/>
      <c r="AT628" s="864"/>
      <c r="AU628" s="864"/>
      <c r="AV628" s="864"/>
      <c r="AW628" s="864"/>
      <c r="AX628" s="864"/>
      <c r="AY628">
        <f>COUNTA($E$628)</f>
        <v>0</v>
      </c>
    </row>
    <row r="629" spans="1:51" ht="30" hidden="1" customHeight="1" x14ac:dyDescent="0.15">
      <c r="A629" s="849">
        <v>6</v>
      </c>
      <c r="B629" s="849">
        <v>1</v>
      </c>
      <c r="C629" s="881"/>
      <c r="D629" s="881"/>
      <c r="E629" s="882"/>
      <c r="F629" s="882"/>
      <c r="G629" s="882"/>
      <c r="H629" s="882"/>
      <c r="I629" s="882"/>
      <c r="J629" s="851"/>
      <c r="K629" s="852"/>
      <c r="L629" s="852"/>
      <c r="M629" s="852"/>
      <c r="N629" s="852"/>
      <c r="O629" s="852"/>
      <c r="P629" s="853"/>
      <c r="Q629" s="853"/>
      <c r="R629" s="853"/>
      <c r="S629" s="853"/>
      <c r="T629" s="853"/>
      <c r="U629" s="853"/>
      <c r="V629" s="853"/>
      <c r="W629" s="853"/>
      <c r="X629" s="853"/>
      <c r="Y629" s="854"/>
      <c r="Z629" s="855"/>
      <c r="AA629" s="855"/>
      <c r="AB629" s="856"/>
      <c r="AC629" s="857"/>
      <c r="AD629" s="858"/>
      <c r="AE629" s="858"/>
      <c r="AF629" s="858"/>
      <c r="AG629" s="858"/>
      <c r="AH629" s="877"/>
      <c r="AI629" s="878"/>
      <c r="AJ629" s="878"/>
      <c r="AK629" s="878"/>
      <c r="AL629" s="861"/>
      <c r="AM629" s="862"/>
      <c r="AN629" s="862"/>
      <c r="AO629" s="863"/>
      <c r="AP629" s="864"/>
      <c r="AQ629" s="864"/>
      <c r="AR629" s="864"/>
      <c r="AS629" s="864"/>
      <c r="AT629" s="864"/>
      <c r="AU629" s="864"/>
      <c r="AV629" s="864"/>
      <c r="AW629" s="864"/>
      <c r="AX629" s="864"/>
      <c r="AY629">
        <f>COUNTA($E$629)</f>
        <v>0</v>
      </c>
    </row>
    <row r="630" spans="1:51" ht="30" hidden="1" customHeight="1" x14ac:dyDescent="0.15">
      <c r="A630" s="849">
        <v>7</v>
      </c>
      <c r="B630" s="849">
        <v>1</v>
      </c>
      <c r="C630" s="881"/>
      <c r="D630" s="881"/>
      <c r="E630" s="882"/>
      <c r="F630" s="882"/>
      <c r="G630" s="882"/>
      <c r="H630" s="882"/>
      <c r="I630" s="882"/>
      <c r="J630" s="851"/>
      <c r="K630" s="852"/>
      <c r="L630" s="852"/>
      <c r="M630" s="852"/>
      <c r="N630" s="852"/>
      <c r="O630" s="852"/>
      <c r="P630" s="853"/>
      <c r="Q630" s="853"/>
      <c r="R630" s="853"/>
      <c r="S630" s="853"/>
      <c r="T630" s="853"/>
      <c r="U630" s="853"/>
      <c r="V630" s="853"/>
      <c r="W630" s="853"/>
      <c r="X630" s="853"/>
      <c r="Y630" s="854"/>
      <c r="Z630" s="855"/>
      <c r="AA630" s="855"/>
      <c r="AB630" s="856"/>
      <c r="AC630" s="857"/>
      <c r="AD630" s="858"/>
      <c r="AE630" s="858"/>
      <c r="AF630" s="858"/>
      <c r="AG630" s="858"/>
      <c r="AH630" s="877"/>
      <c r="AI630" s="878"/>
      <c r="AJ630" s="878"/>
      <c r="AK630" s="878"/>
      <c r="AL630" s="861"/>
      <c r="AM630" s="862"/>
      <c r="AN630" s="862"/>
      <c r="AO630" s="863"/>
      <c r="AP630" s="864"/>
      <c r="AQ630" s="864"/>
      <c r="AR630" s="864"/>
      <c r="AS630" s="864"/>
      <c r="AT630" s="864"/>
      <c r="AU630" s="864"/>
      <c r="AV630" s="864"/>
      <c r="AW630" s="864"/>
      <c r="AX630" s="864"/>
      <c r="AY630">
        <f>COUNTA($E$630)</f>
        <v>0</v>
      </c>
    </row>
    <row r="631" spans="1:51" ht="30" hidden="1" customHeight="1" x14ac:dyDescent="0.15">
      <c r="A631" s="849">
        <v>8</v>
      </c>
      <c r="B631" s="849">
        <v>1</v>
      </c>
      <c r="C631" s="881"/>
      <c r="D631" s="881"/>
      <c r="E631" s="882"/>
      <c r="F631" s="882"/>
      <c r="G631" s="882"/>
      <c r="H631" s="882"/>
      <c r="I631" s="882"/>
      <c r="J631" s="851"/>
      <c r="K631" s="852"/>
      <c r="L631" s="852"/>
      <c r="M631" s="852"/>
      <c r="N631" s="852"/>
      <c r="O631" s="852"/>
      <c r="P631" s="853"/>
      <c r="Q631" s="853"/>
      <c r="R631" s="853"/>
      <c r="S631" s="853"/>
      <c r="T631" s="853"/>
      <c r="U631" s="853"/>
      <c r="V631" s="853"/>
      <c r="W631" s="853"/>
      <c r="X631" s="853"/>
      <c r="Y631" s="854"/>
      <c r="Z631" s="855"/>
      <c r="AA631" s="855"/>
      <c r="AB631" s="856"/>
      <c r="AC631" s="857"/>
      <c r="AD631" s="858"/>
      <c r="AE631" s="858"/>
      <c r="AF631" s="858"/>
      <c r="AG631" s="858"/>
      <c r="AH631" s="877"/>
      <c r="AI631" s="878"/>
      <c r="AJ631" s="878"/>
      <c r="AK631" s="878"/>
      <c r="AL631" s="861"/>
      <c r="AM631" s="862"/>
      <c r="AN631" s="862"/>
      <c r="AO631" s="863"/>
      <c r="AP631" s="864"/>
      <c r="AQ631" s="864"/>
      <c r="AR631" s="864"/>
      <c r="AS631" s="864"/>
      <c r="AT631" s="864"/>
      <c r="AU631" s="864"/>
      <c r="AV631" s="864"/>
      <c r="AW631" s="864"/>
      <c r="AX631" s="864"/>
      <c r="AY631">
        <f>COUNTA($E$631)</f>
        <v>0</v>
      </c>
    </row>
    <row r="632" spans="1:51" ht="30" hidden="1" customHeight="1" x14ac:dyDescent="0.15">
      <c r="A632" s="849">
        <v>9</v>
      </c>
      <c r="B632" s="849">
        <v>1</v>
      </c>
      <c r="C632" s="881"/>
      <c r="D632" s="881"/>
      <c r="E632" s="882"/>
      <c r="F632" s="882"/>
      <c r="G632" s="882"/>
      <c r="H632" s="882"/>
      <c r="I632" s="882"/>
      <c r="J632" s="851"/>
      <c r="K632" s="852"/>
      <c r="L632" s="852"/>
      <c r="M632" s="852"/>
      <c r="N632" s="852"/>
      <c r="O632" s="852"/>
      <c r="P632" s="853"/>
      <c r="Q632" s="853"/>
      <c r="R632" s="853"/>
      <c r="S632" s="853"/>
      <c r="T632" s="853"/>
      <c r="U632" s="853"/>
      <c r="V632" s="853"/>
      <c r="W632" s="853"/>
      <c r="X632" s="853"/>
      <c r="Y632" s="854"/>
      <c r="Z632" s="855"/>
      <c r="AA632" s="855"/>
      <c r="AB632" s="856"/>
      <c r="AC632" s="857"/>
      <c r="AD632" s="858"/>
      <c r="AE632" s="858"/>
      <c r="AF632" s="858"/>
      <c r="AG632" s="858"/>
      <c r="AH632" s="877"/>
      <c r="AI632" s="878"/>
      <c r="AJ632" s="878"/>
      <c r="AK632" s="878"/>
      <c r="AL632" s="861"/>
      <c r="AM632" s="862"/>
      <c r="AN632" s="862"/>
      <c r="AO632" s="863"/>
      <c r="AP632" s="864"/>
      <c r="AQ632" s="864"/>
      <c r="AR632" s="864"/>
      <c r="AS632" s="864"/>
      <c r="AT632" s="864"/>
      <c r="AU632" s="864"/>
      <c r="AV632" s="864"/>
      <c r="AW632" s="864"/>
      <c r="AX632" s="864"/>
      <c r="AY632">
        <f>COUNTA($E$632)</f>
        <v>0</v>
      </c>
    </row>
    <row r="633" spans="1:51" ht="30" hidden="1" customHeight="1" x14ac:dyDescent="0.15">
      <c r="A633" s="849">
        <v>10</v>
      </c>
      <c r="B633" s="849">
        <v>1</v>
      </c>
      <c r="C633" s="881"/>
      <c r="D633" s="881"/>
      <c r="E633" s="882"/>
      <c r="F633" s="882"/>
      <c r="G633" s="882"/>
      <c r="H633" s="882"/>
      <c r="I633" s="882"/>
      <c r="J633" s="851"/>
      <c r="K633" s="852"/>
      <c r="L633" s="852"/>
      <c r="M633" s="852"/>
      <c r="N633" s="852"/>
      <c r="O633" s="852"/>
      <c r="P633" s="853"/>
      <c r="Q633" s="853"/>
      <c r="R633" s="853"/>
      <c r="S633" s="853"/>
      <c r="T633" s="853"/>
      <c r="U633" s="853"/>
      <c r="V633" s="853"/>
      <c r="W633" s="853"/>
      <c r="X633" s="853"/>
      <c r="Y633" s="854"/>
      <c r="Z633" s="855"/>
      <c r="AA633" s="855"/>
      <c r="AB633" s="856"/>
      <c r="AC633" s="857"/>
      <c r="AD633" s="858"/>
      <c r="AE633" s="858"/>
      <c r="AF633" s="858"/>
      <c r="AG633" s="858"/>
      <c r="AH633" s="877"/>
      <c r="AI633" s="878"/>
      <c r="AJ633" s="878"/>
      <c r="AK633" s="878"/>
      <c r="AL633" s="861"/>
      <c r="AM633" s="862"/>
      <c r="AN633" s="862"/>
      <c r="AO633" s="863"/>
      <c r="AP633" s="864"/>
      <c r="AQ633" s="864"/>
      <c r="AR633" s="864"/>
      <c r="AS633" s="864"/>
      <c r="AT633" s="864"/>
      <c r="AU633" s="864"/>
      <c r="AV633" s="864"/>
      <c r="AW633" s="864"/>
      <c r="AX633" s="864"/>
      <c r="AY633">
        <f>COUNTA($E$633)</f>
        <v>0</v>
      </c>
    </row>
    <row r="634" spans="1:51" ht="30" hidden="1" customHeight="1" x14ac:dyDescent="0.15">
      <c r="A634" s="849">
        <v>11</v>
      </c>
      <c r="B634" s="849">
        <v>1</v>
      </c>
      <c r="C634" s="881"/>
      <c r="D634" s="881"/>
      <c r="E634" s="882"/>
      <c r="F634" s="882"/>
      <c r="G634" s="882"/>
      <c r="H634" s="882"/>
      <c r="I634" s="882"/>
      <c r="J634" s="851"/>
      <c r="K634" s="852"/>
      <c r="L634" s="852"/>
      <c r="M634" s="852"/>
      <c r="N634" s="852"/>
      <c r="O634" s="852"/>
      <c r="P634" s="853"/>
      <c r="Q634" s="853"/>
      <c r="R634" s="853"/>
      <c r="S634" s="853"/>
      <c r="T634" s="853"/>
      <c r="U634" s="853"/>
      <c r="V634" s="853"/>
      <c r="W634" s="853"/>
      <c r="X634" s="853"/>
      <c r="Y634" s="854"/>
      <c r="Z634" s="855"/>
      <c r="AA634" s="855"/>
      <c r="AB634" s="856"/>
      <c r="AC634" s="857"/>
      <c r="AD634" s="858"/>
      <c r="AE634" s="858"/>
      <c r="AF634" s="858"/>
      <c r="AG634" s="858"/>
      <c r="AH634" s="877"/>
      <c r="AI634" s="878"/>
      <c r="AJ634" s="878"/>
      <c r="AK634" s="878"/>
      <c r="AL634" s="861"/>
      <c r="AM634" s="862"/>
      <c r="AN634" s="862"/>
      <c r="AO634" s="863"/>
      <c r="AP634" s="864"/>
      <c r="AQ634" s="864"/>
      <c r="AR634" s="864"/>
      <c r="AS634" s="864"/>
      <c r="AT634" s="864"/>
      <c r="AU634" s="864"/>
      <c r="AV634" s="864"/>
      <c r="AW634" s="864"/>
      <c r="AX634" s="864"/>
      <c r="AY634">
        <f>COUNTA($E$634)</f>
        <v>0</v>
      </c>
    </row>
    <row r="635" spans="1:51" ht="30" hidden="1" customHeight="1" x14ac:dyDescent="0.15">
      <c r="A635" s="849">
        <v>12</v>
      </c>
      <c r="B635" s="849">
        <v>1</v>
      </c>
      <c r="C635" s="881"/>
      <c r="D635" s="881"/>
      <c r="E635" s="882"/>
      <c r="F635" s="882"/>
      <c r="G635" s="882"/>
      <c r="H635" s="882"/>
      <c r="I635" s="882"/>
      <c r="J635" s="851"/>
      <c r="K635" s="852"/>
      <c r="L635" s="852"/>
      <c r="M635" s="852"/>
      <c r="N635" s="852"/>
      <c r="O635" s="852"/>
      <c r="P635" s="853"/>
      <c r="Q635" s="853"/>
      <c r="R635" s="853"/>
      <c r="S635" s="853"/>
      <c r="T635" s="853"/>
      <c r="U635" s="853"/>
      <c r="V635" s="853"/>
      <c r="W635" s="853"/>
      <c r="X635" s="853"/>
      <c r="Y635" s="854"/>
      <c r="Z635" s="855"/>
      <c r="AA635" s="855"/>
      <c r="AB635" s="856"/>
      <c r="AC635" s="857"/>
      <c r="AD635" s="858"/>
      <c r="AE635" s="858"/>
      <c r="AF635" s="858"/>
      <c r="AG635" s="858"/>
      <c r="AH635" s="877"/>
      <c r="AI635" s="878"/>
      <c r="AJ635" s="878"/>
      <c r="AK635" s="878"/>
      <c r="AL635" s="861"/>
      <c r="AM635" s="862"/>
      <c r="AN635" s="862"/>
      <c r="AO635" s="863"/>
      <c r="AP635" s="864"/>
      <c r="AQ635" s="864"/>
      <c r="AR635" s="864"/>
      <c r="AS635" s="864"/>
      <c r="AT635" s="864"/>
      <c r="AU635" s="864"/>
      <c r="AV635" s="864"/>
      <c r="AW635" s="864"/>
      <c r="AX635" s="864"/>
      <c r="AY635">
        <f>COUNTA($E$635)</f>
        <v>0</v>
      </c>
    </row>
    <row r="636" spans="1:51" ht="30" hidden="1" customHeight="1" x14ac:dyDescent="0.15">
      <c r="A636" s="849">
        <v>13</v>
      </c>
      <c r="B636" s="849">
        <v>1</v>
      </c>
      <c r="C636" s="881"/>
      <c r="D636" s="881"/>
      <c r="E636" s="882"/>
      <c r="F636" s="882"/>
      <c r="G636" s="882"/>
      <c r="H636" s="882"/>
      <c r="I636" s="882"/>
      <c r="J636" s="851"/>
      <c r="K636" s="852"/>
      <c r="L636" s="852"/>
      <c r="M636" s="852"/>
      <c r="N636" s="852"/>
      <c r="O636" s="852"/>
      <c r="P636" s="853"/>
      <c r="Q636" s="853"/>
      <c r="R636" s="853"/>
      <c r="S636" s="853"/>
      <c r="T636" s="853"/>
      <c r="U636" s="853"/>
      <c r="V636" s="853"/>
      <c r="W636" s="853"/>
      <c r="X636" s="853"/>
      <c r="Y636" s="854"/>
      <c r="Z636" s="855"/>
      <c r="AA636" s="855"/>
      <c r="AB636" s="856"/>
      <c r="AC636" s="857"/>
      <c r="AD636" s="858"/>
      <c r="AE636" s="858"/>
      <c r="AF636" s="858"/>
      <c r="AG636" s="858"/>
      <c r="AH636" s="877"/>
      <c r="AI636" s="878"/>
      <c r="AJ636" s="878"/>
      <c r="AK636" s="878"/>
      <c r="AL636" s="861"/>
      <c r="AM636" s="862"/>
      <c r="AN636" s="862"/>
      <c r="AO636" s="863"/>
      <c r="AP636" s="864"/>
      <c r="AQ636" s="864"/>
      <c r="AR636" s="864"/>
      <c r="AS636" s="864"/>
      <c r="AT636" s="864"/>
      <c r="AU636" s="864"/>
      <c r="AV636" s="864"/>
      <c r="AW636" s="864"/>
      <c r="AX636" s="864"/>
      <c r="AY636">
        <f>COUNTA($E$636)</f>
        <v>0</v>
      </c>
    </row>
    <row r="637" spans="1:51" ht="30" hidden="1" customHeight="1" x14ac:dyDescent="0.15">
      <c r="A637" s="849">
        <v>14</v>
      </c>
      <c r="B637" s="849">
        <v>1</v>
      </c>
      <c r="C637" s="881"/>
      <c r="D637" s="881"/>
      <c r="E637" s="882"/>
      <c r="F637" s="882"/>
      <c r="G637" s="882"/>
      <c r="H637" s="882"/>
      <c r="I637" s="882"/>
      <c r="J637" s="851"/>
      <c r="K637" s="852"/>
      <c r="L637" s="852"/>
      <c r="M637" s="852"/>
      <c r="N637" s="852"/>
      <c r="O637" s="852"/>
      <c r="P637" s="853"/>
      <c r="Q637" s="853"/>
      <c r="R637" s="853"/>
      <c r="S637" s="853"/>
      <c r="T637" s="853"/>
      <c r="U637" s="853"/>
      <c r="V637" s="853"/>
      <c r="W637" s="853"/>
      <c r="X637" s="853"/>
      <c r="Y637" s="854"/>
      <c r="Z637" s="855"/>
      <c r="AA637" s="855"/>
      <c r="AB637" s="856"/>
      <c r="AC637" s="857"/>
      <c r="AD637" s="858"/>
      <c r="AE637" s="858"/>
      <c r="AF637" s="858"/>
      <c r="AG637" s="858"/>
      <c r="AH637" s="877"/>
      <c r="AI637" s="878"/>
      <c r="AJ637" s="878"/>
      <c r="AK637" s="878"/>
      <c r="AL637" s="861"/>
      <c r="AM637" s="862"/>
      <c r="AN637" s="862"/>
      <c r="AO637" s="863"/>
      <c r="AP637" s="864"/>
      <c r="AQ637" s="864"/>
      <c r="AR637" s="864"/>
      <c r="AS637" s="864"/>
      <c r="AT637" s="864"/>
      <c r="AU637" s="864"/>
      <c r="AV637" s="864"/>
      <c r="AW637" s="864"/>
      <c r="AX637" s="864"/>
      <c r="AY637">
        <f>COUNTA($E$637)</f>
        <v>0</v>
      </c>
    </row>
    <row r="638" spans="1:51" ht="30" hidden="1" customHeight="1" x14ac:dyDescent="0.15">
      <c r="A638" s="849">
        <v>15</v>
      </c>
      <c r="B638" s="849">
        <v>1</v>
      </c>
      <c r="C638" s="881"/>
      <c r="D638" s="881"/>
      <c r="E638" s="882"/>
      <c r="F638" s="882"/>
      <c r="G638" s="882"/>
      <c r="H638" s="882"/>
      <c r="I638" s="882"/>
      <c r="J638" s="851"/>
      <c r="K638" s="852"/>
      <c r="L638" s="852"/>
      <c r="M638" s="852"/>
      <c r="N638" s="852"/>
      <c r="O638" s="852"/>
      <c r="P638" s="853"/>
      <c r="Q638" s="853"/>
      <c r="R638" s="853"/>
      <c r="S638" s="853"/>
      <c r="T638" s="853"/>
      <c r="U638" s="853"/>
      <c r="V638" s="853"/>
      <c r="W638" s="853"/>
      <c r="X638" s="853"/>
      <c r="Y638" s="854"/>
      <c r="Z638" s="855"/>
      <c r="AA638" s="855"/>
      <c r="AB638" s="856"/>
      <c r="AC638" s="857"/>
      <c r="AD638" s="858"/>
      <c r="AE638" s="858"/>
      <c r="AF638" s="858"/>
      <c r="AG638" s="858"/>
      <c r="AH638" s="877"/>
      <c r="AI638" s="878"/>
      <c r="AJ638" s="878"/>
      <c r="AK638" s="878"/>
      <c r="AL638" s="861"/>
      <c r="AM638" s="862"/>
      <c r="AN638" s="862"/>
      <c r="AO638" s="863"/>
      <c r="AP638" s="864"/>
      <c r="AQ638" s="864"/>
      <c r="AR638" s="864"/>
      <c r="AS638" s="864"/>
      <c r="AT638" s="864"/>
      <c r="AU638" s="864"/>
      <c r="AV638" s="864"/>
      <c r="AW638" s="864"/>
      <c r="AX638" s="864"/>
      <c r="AY638">
        <f>COUNTA($E$638)</f>
        <v>0</v>
      </c>
    </row>
    <row r="639" spans="1:51" ht="30" hidden="1" customHeight="1" x14ac:dyDescent="0.15">
      <c r="A639" s="849">
        <v>16</v>
      </c>
      <c r="B639" s="849">
        <v>1</v>
      </c>
      <c r="C639" s="881"/>
      <c r="D639" s="881"/>
      <c r="E639" s="882"/>
      <c r="F639" s="882"/>
      <c r="G639" s="882"/>
      <c r="H639" s="882"/>
      <c r="I639" s="882"/>
      <c r="J639" s="851"/>
      <c r="K639" s="852"/>
      <c r="L639" s="852"/>
      <c r="M639" s="852"/>
      <c r="N639" s="852"/>
      <c r="O639" s="852"/>
      <c r="P639" s="853"/>
      <c r="Q639" s="853"/>
      <c r="R639" s="853"/>
      <c r="S639" s="853"/>
      <c r="T639" s="853"/>
      <c r="U639" s="853"/>
      <c r="V639" s="853"/>
      <c r="W639" s="853"/>
      <c r="X639" s="853"/>
      <c r="Y639" s="854"/>
      <c r="Z639" s="855"/>
      <c r="AA639" s="855"/>
      <c r="AB639" s="856"/>
      <c r="AC639" s="857"/>
      <c r="AD639" s="858"/>
      <c r="AE639" s="858"/>
      <c r="AF639" s="858"/>
      <c r="AG639" s="858"/>
      <c r="AH639" s="877"/>
      <c r="AI639" s="878"/>
      <c r="AJ639" s="878"/>
      <c r="AK639" s="878"/>
      <c r="AL639" s="861"/>
      <c r="AM639" s="862"/>
      <c r="AN639" s="862"/>
      <c r="AO639" s="863"/>
      <c r="AP639" s="864"/>
      <c r="AQ639" s="864"/>
      <c r="AR639" s="864"/>
      <c r="AS639" s="864"/>
      <c r="AT639" s="864"/>
      <c r="AU639" s="864"/>
      <c r="AV639" s="864"/>
      <c r="AW639" s="864"/>
      <c r="AX639" s="864"/>
      <c r="AY639">
        <f>COUNTA($E$639)</f>
        <v>0</v>
      </c>
    </row>
    <row r="640" spans="1:51" ht="30" hidden="1" customHeight="1" x14ac:dyDescent="0.15">
      <c r="A640" s="849">
        <v>17</v>
      </c>
      <c r="B640" s="849">
        <v>1</v>
      </c>
      <c r="C640" s="881"/>
      <c r="D640" s="881"/>
      <c r="E640" s="882"/>
      <c r="F640" s="882"/>
      <c r="G640" s="882"/>
      <c r="H640" s="882"/>
      <c r="I640" s="882"/>
      <c r="J640" s="851"/>
      <c r="K640" s="852"/>
      <c r="L640" s="852"/>
      <c r="M640" s="852"/>
      <c r="N640" s="852"/>
      <c r="O640" s="852"/>
      <c r="P640" s="853"/>
      <c r="Q640" s="853"/>
      <c r="R640" s="853"/>
      <c r="S640" s="853"/>
      <c r="T640" s="853"/>
      <c r="U640" s="853"/>
      <c r="V640" s="853"/>
      <c r="W640" s="853"/>
      <c r="X640" s="853"/>
      <c r="Y640" s="854"/>
      <c r="Z640" s="855"/>
      <c r="AA640" s="855"/>
      <c r="AB640" s="856"/>
      <c r="AC640" s="857"/>
      <c r="AD640" s="858"/>
      <c r="AE640" s="858"/>
      <c r="AF640" s="858"/>
      <c r="AG640" s="858"/>
      <c r="AH640" s="877"/>
      <c r="AI640" s="878"/>
      <c r="AJ640" s="878"/>
      <c r="AK640" s="878"/>
      <c r="AL640" s="861"/>
      <c r="AM640" s="862"/>
      <c r="AN640" s="862"/>
      <c r="AO640" s="863"/>
      <c r="AP640" s="864"/>
      <c r="AQ640" s="864"/>
      <c r="AR640" s="864"/>
      <c r="AS640" s="864"/>
      <c r="AT640" s="864"/>
      <c r="AU640" s="864"/>
      <c r="AV640" s="864"/>
      <c r="AW640" s="864"/>
      <c r="AX640" s="864"/>
      <c r="AY640">
        <f>COUNTA($E$640)</f>
        <v>0</v>
      </c>
    </row>
    <row r="641" spans="1:51" ht="30" hidden="1" customHeight="1" x14ac:dyDescent="0.15">
      <c r="A641" s="849">
        <v>18</v>
      </c>
      <c r="B641" s="849">
        <v>1</v>
      </c>
      <c r="C641" s="881"/>
      <c r="D641" s="881"/>
      <c r="E641" s="596"/>
      <c r="F641" s="882"/>
      <c r="G641" s="882"/>
      <c r="H641" s="882"/>
      <c r="I641" s="882"/>
      <c r="J641" s="851"/>
      <c r="K641" s="852"/>
      <c r="L641" s="852"/>
      <c r="M641" s="852"/>
      <c r="N641" s="852"/>
      <c r="O641" s="852"/>
      <c r="P641" s="853"/>
      <c r="Q641" s="853"/>
      <c r="R641" s="853"/>
      <c r="S641" s="853"/>
      <c r="T641" s="853"/>
      <c r="U641" s="853"/>
      <c r="V641" s="853"/>
      <c r="W641" s="853"/>
      <c r="X641" s="853"/>
      <c r="Y641" s="854"/>
      <c r="Z641" s="855"/>
      <c r="AA641" s="855"/>
      <c r="AB641" s="856"/>
      <c r="AC641" s="857"/>
      <c r="AD641" s="858"/>
      <c r="AE641" s="858"/>
      <c r="AF641" s="858"/>
      <c r="AG641" s="858"/>
      <c r="AH641" s="877"/>
      <c r="AI641" s="878"/>
      <c r="AJ641" s="878"/>
      <c r="AK641" s="878"/>
      <c r="AL641" s="861"/>
      <c r="AM641" s="862"/>
      <c r="AN641" s="862"/>
      <c r="AO641" s="863"/>
      <c r="AP641" s="864"/>
      <c r="AQ641" s="864"/>
      <c r="AR641" s="864"/>
      <c r="AS641" s="864"/>
      <c r="AT641" s="864"/>
      <c r="AU641" s="864"/>
      <c r="AV641" s="864"/>
      <c r="AW641" s="864"/>
      <c r="AX641" s="864"/>
      <c r="AY641">
        <f>COUNTA($E$641)</f>
        <v>0</v>
      </c>
    </row>
    <row r="642" spans="1:51" ht="30" hidden="1" customHeight="1" x14ac:dyDescent="0.15">
      <c r="A642" s="849">
        <v>19</v>
      </c>
      <c r="B642" s="849">
        <v>1</v>
      </c>
      <c r="C642" s="881"/>
      <c r="D642" s="881"/>
      <c r="E642" s="882"/>
      <c r="F642" s="882"/>
      <c r="G642" s="882"/>
      <c r="H642" s="882"/>
      <c r="I642" s="882"/>
      <c r="J642" s="851"/>
      <c r="K642" s="852"/>
      <c r="L642" s="852"/>
      <c r="M642" s="852"/>
      <c r="N642" s="852"/>
      <c r="O642" s="852"/>
      <c r="P642" s="853"/>
      <c r="Q642" s="853"/>
      <c r="R642" s="853"/>
      <c r="S642" s="853"/>
      <c r="T642" s="853"/>
      <c r="U642" s="853"/>
      <c r="V642" s="853"/>
      <c r="W642" s="853"/>
      <c r="X642" s="853"/>
      <c r="Y642" s="854"/>
      <c r="Z642" s="855"/>
      <c r="AA642" s="855"/>
      <c r="AB642" s="856"/>
      <c r="AC642" s="857"/>
      <c r="AD642" s="858"/>
      <c r="AE642" s="858"/>
      <c r="AF642" s="858"/>
      <c r="AG642" s="858"/>
      <c r="AH642" s="877"/>
      <c r="AI642" s="878"/>
      <c r="AJ642" s="878"/>
      <c r="AK642" s="878"/>
      <c r="AL642" s="861"/>
      <c r="AM642" s="862"/>
      <c r="AN642" s="862"/>
      <c r="AO642" s="863"/>
      <c r="AP642" s="864"/>
      <c r="AQ642" s="864"/>
      <c r="AR642" s="864"/>
      <c r="AS642" s="864"/>
      <c r="AT642" s="864"/>
      <c r="AU642" s="864"/>
      <c r="AV642" s="864"/>
      <c r="AW642" s="864"/>
      <c r="AX642" s="864"/>
      <c r="AY642">
        <f>COUNTA($E$642)</f>
        <v>0</v>
      </c>
    </row>
    <row r="643" spans="1:51" ht="30" hidden="1" customHeight="1" x14ac:dyDescent="0.15">
      <c r="A643" s="849">
        <v>20</v>
      </c>
      <c r="B643" s="849">
        <v>1</v>
      </c>
      <c r="C643" s="881"/>
      <c r="D643" s="881"/>
      <c r="E643" s="882"/>
      <c r="F643" s="882"/>
      <c r="G643" s="882"/>
      <c r="H643" s="882"/>
      <c r="I643" s="882"/>
      <c r="J643" s="851"/>
      <c r="K643" s="852"/>
      <c r="L643" s="852"/>
      <c r="M643" s="852"/>
      <c r="N643" s="852"/>
      <c r="O643" s="852"/>
      <c r="P643" s="853"/>
      <c r="Q643" s="853"/>
      <c r="R643" s="853"/>
      <c r="S643" s="853"/>
      <c r="T643" s="853"/>
      <c r="U643" s="853"/>
      <c r="V643" s="853"/>
      <c r="W643" s="853"/>
      <c r="X643" s="853"/>
      <c r="Y643" s="854"/>
      <c r="Z643" s="855"/>
      <c r="AA643" s="855"/>
      <c r="AB643" s="856"/>
      <c r="AC643" s="857"/>
      <c r="AD643" s="858"/>
      <c r="AE643" s="858"/>
      <c r="AF643" s="858"/>
      <c r="AG643" s="858"/>
      <c r="AH643" s="877"/>
      <c r="AI643" s="878"/>
      <c r="AJ643" s="878"/>
      <c r="AK643" s="878"/>
      <c r="AL643" s="861"/>
      <c r="AM643" s="862"/>
      <c r="AN643" s="862"/>
      <c r="AO643" s="863"/>
      <c r="AP643" s="864"/>
      <c r="AQ643" s="864"/>
      <c r="AR643" s="864"/>
      <c r="AS643" s="864"/>
      <c r="AT643" s="864"/>
      <c r="AU643" s="864"/>
      <c r="AV643" s="864"/>
      <c r="AW643" s="864"/>
      <c r="AX643" s="864"/>
      <c r="AY643">
        <f>COUNTA($E$643)</f>
        <v>0</v>
      </c>
    </row>
    <row r="644" spans="1:51" ht="30" hidden="1" customHeight="1" x14ac:dyDescent="0.15">
      <c r="A644" s="849">
        <v>21</v>
      </c>
      <c r="B644" s="849">
        <v>1</v>
      </c>
      <c r="C644" s="881"/>
      <c r="D644" s="881"/>
      <c r="E644" s="882"/>
      <c r="F644" s="882"/>
      <c r="G644" s="882"/>
      <c r="H644" s="882"/>
      <c r="I644" s="882"/>
      <c r="J644" s="851"/>
      <c r="K644" s="852"/>
      <c r="L644" s="852"/>
      <c r="M644" s="852"/>
      <c r="N644" s="852"/>
      <c r="O644" s="852"/>
      <c r="P644" s="853"/>
      <c r="Q644" s="853"/>
      <c r="R644" s="853"/>
      <c r="S644" s="853"/>
      <c r="T644" s="853"/>
      <c r="U644" s="853"/>
      <c r="V644" s="853"/>
      <c r="W644" s="853"/>
      <c r="X644" s="853"/>
      <c r="Y644" s="854"/>
      <c r="Z644" s="855"/>
      <c r="AA644" s="855"/>
      <c r="AB644" s="856"/>
      <c r="AC644" s="857"/>
      <c r="AD644" s="858"/>
      <c r="AE644" s="858"/>
      <c r="AF644" s="858"/>
      <c r="AG644" s="858"/>
      <c r="AH644" s="877"/>
      <c r="AI644" s="878"/>
      <c r="AJ644" s="878"/>
      <c r="AK644" s="878"/>
      <c r="AL644" s="861"/>
      <c r="AM644" s="862"/>
      <c r="AN644" s="862"/>
      <c r="AO644" s="863"/>
      <c r="AP644" s="864"/>
      <c r="AQ644" s="864"/>
      <c r="AR644" s="864"/>
      <c r="AS644" s="864"/>
      <c r="AT644" s="864"/>
      <c r="AU644" s="864"/>
      <c r="AV644" s="864"/>
      <c r="AW644" s="864"/>
      <c r="AX644" s="864"/>
      <c r="AY644">
        <f>COUNTA($E$644)</f>
        <v>0</v>
      </c>
    </row>
    <row r="645" spans="1:51" ht="30" hidden="1" customHeight="1" x14ac:dyDescent="0.15">
      <c r="A645" s="849">
        <v>22</v>
      </c>
      <c r="B645" s="849">
        <v>1</v>
      </c>
      <c r="C645" s="881"/>
      <c r="D645" s="881"/>
      <c r="E645" s="882"/>
      <c r="F645" s="882"/>
      <c r="G645" s="882"/>
      <c r="H645" s="882"/>
      <c r="I645" s="882"/>
      <c r="J645" s="851"/>
      <c r="K645" s="852"/>
      <c r="L645" s="852"/>
      <c r="M645" s="852"/>
      <c r="N645" s="852"/>
      <c r="O645" s="852"/>
      <c r="P645" s="853"/>
      <c r="Q645" s="853"/>
      <c r="R645" s="853"/>
      <c r="S645" s="853"/>
      <c r="T645" s="853"/>
      <c r="U645" s="853"/>
      <c r="V645" s="853"/>
      <c r="W645" s="853"/>
      <c r="X645" s="853"/>
      <c r="Y645" s="854"/>
      <c r="Z645" s="855"/>
      <c r="AA645" s="855"/>
      <c r="AB645" s="856"/>
      <c r="AC645" s="857"/>
      <c r="AD645" s="858"/>
      <c r="AE645" s="858"/>
      <c r="AF645" s="858"/>
      <c r="AG645" s="858"/>
      <c r="AH645" s="877"/>
      <c r="AI645" s="878"/>
      <c r="AJ645" s="878"/>
      <c r="AK645" s="878"/>
      <c r="AL645" s="861"/>
      <c r="AM645" s="862"/>
      <c r="AN645" s="862"/>
      <c r="AO645" s="863"/>
      <c r="AP645" s="864"/>
      <c r="AQ645" s="864"/>
      <c r="AR645" s="864"/>
      <c r="AS645" s="864"/>
      <c r="AT645" s="864"/>
      <c r="AU645" s="864"/>
      <c r="AV645" s="864"/>
      <c r="AW645" s="864"/>
      <c r="AX645" s="864"/>
      <c r="AY645">
        <f>COUNTA($E$645)</f>
        <v>0</v>
      </c>
    </row>
    <row r="646" spans="1:51" ht="30" hidden="1" customHeight="1" x14ac:dyDescent="0.15">
      <c r="A646" s="849">
        <v>23</v>
      </c>
      <c r="B646" s="849">
        <v>1</v>
      </c>
      <c r="C646" s="881"/>
      <c r="D646" s="881"/>
      <c r="E646" s="882"/>
      <c r="F646" s="882"/>
      <c r="G646" s="882"/>
      <c r="H646" s="882"/>
      <c r="I646" s="882"/>
      <c r="J646" s="851"/>
      <c r="K646" s="852"/>
      <c r="L646" s="852"/>
      <c r="M646" s="852"/>
      <c r="N646" s="852"/>
      <c r="O646" s="852"/>
      <c r="P646" s="853"/>
      <c r="Q646" s="853"/>
      <c r="R646" s="853"/>
      <c r="S646" s="853"/>
      <c r="T646" s="853"/>
      <c r="U646" s="853"/>
      <c r="V646" s="853"/>
      <c r="W646" s="853"/>
      <c r="X646" s="853"/>
      <c r="Y646" s="854"/>
      <c r="Z646" s="855"/>
      <c r="AA646" s="855"/>
      <c r="AB646" s="856"/>
      <c r="AC646" s="857"/>
      <c r="AD646" s="858"/>
      <c r="AE646" s="858"/>
      <c r="AF646" s="858"/>
      <c r="AG646" s="858"/>
      <c r="AH646" s="877"/>
      <c r="AI646" s="878"/>
      <c r="AJ646" s="878"/>
      <c r="AK646" s="878"/>
      <c r="AL646" s="861"/>
      <c r="AM646" s="862"/>
      <c r="AN646" s="862"/>
      <c r="AO646" s="863"/>
      <c r="AP646" s="864"/>
      <c r="AQ646" s="864"/>
      <c r="AR646" s="864"/>
      <c r="AS646" s="864"/>
      <c r="AT646" s="864"/>
      <c r="AU646" s="864"/>
      <c r="AV646" s="864"/>
      <c r="AW646" s="864"/>
      <c r="AX646" s="864"/>
      <c r="AY646">
        <f>COUNTA($E$646)</f>
        <v>0</v>
      </c>
    </row>
    <row r="647" spans="1:51" ht="30" hidden="1" customHeight="1" x14ac:dyDescent="0.15">
      <c r="A647" s="849">
        <v>24</v>
      </c>
      <c r="B647" s="849">
        <v>1</v>
      </c>
      <c r="C647" s="881"/>
      <c r="D647" s="881"/>
      <c r="E647" s="882"/>
      <c r="F647" s="882"/>
      <c r="G647" s="882"/>
      <c r="H647" s="882"/>
      <c r="I647" s="882"/>
      <c r="J647" s="851"/>
      <c r="K647" s="852"/>
      <c r="L647" s="852"/>
      <c r="M647" s="852"/>
      <c r="N647" s="852"/>
      <c r="O647" s="852"/>
      <c r="P647" s="853"/>
      <c r="Q647" s="853"/>
      <c r="R647" s="853"/>
      <c r="S647" s="853"/>
      <c r="T647" s="853"/>
      <c r="U647" s="853"/>
      <c r="V647" s="853"/>
      <c r="W647" s="853"/>
      <c r="X647" s="853"/>
      <c r="Y647" s="854"/>
      <c r="Z647" s="855"/>
      <c r="AA647" s="855"/>
      <c r="AB647" s="856"/>
      <c r="AC647" s="857"/>
      <c r="AD647" s="858"/>
      <c r="AE647" s="858"/>
      <c r="AF647" s="858"/>
      <c r="AG647" s="858"/>
      <c r="AH647" s="877"/>
      <c r="AI647" s="878"/>
      <c r="AJ647" s="878"/>
      <c r="AK647" s="878"/>
      <c r="AL647" s="861"/>
      <c r="AM647" s="862"/>
      <c r="AN647" s="862"/>
      <c r="AO647" s="863"/>
      <c r="AP647" s="864"/>
      <c r="AQ647" s="864"/>
      <c r="AR647" s="864"/>
      <c r="AS647" s="864"/>
      <c r="AT647" s="864"/>
      <c r="AU647" s="864"/>
      <c r="AV647" s="864"/>
      <c r="AW647" s="864"/>
      <c r="AX647" s="864"/>
      <c r="AY647">
        <f>COUNTA($E$647)</f>
        <v>0</v>
      </c>
    </row>
    <row r="648" spans="1:51" ht="30" hidden="1" customHeight="1" x14ac:dyDescent="0.15">
      <c r="A648" s="849">
        <v>25</v>
      </c>
      <c r="B648" s="849">
        <v>1</v>
      </c>
      <c r="C648" s="881"/>
      <c r="D648" s="881"/>
      <c r="E648" s="882"/>
      <c r="F648" s="882"/>
      <c r="G648" s="882"/>
      <c r="H648" s="882"/>
      <c r="I648" s="882"/>
      <c r="J648" s="851"/>
      <c r="K648" s="852"/>
      <c r="L648" s="852"/>
      <c r="M648" s="852"/>
      <c r="N648" s="852"/>
      <c r="O648" s="852"/>
      <c r="P648" s="853"/>
      <c r="Q648" s="853"/>
      <c r="R648" s="853"/>
      <c r="S648" s="853"/>
      <c r="T648" s="853"/>
      <c r="U648" s="853"/>
      <c r="V648" s="853"/>
      <c r="W648" s="853"/>
      <c r="X648" s="853"/>
      <c r="Y648" s="854"/>
      <c r="Z648" s="855"/>
      <c r="AA648" s="855"/>
      <c r="AB648" s="856"/>
      <c r="AC648" s="857"/>
      <c r="AD648" s="858"/>
      <c r="AE648" s="858"/>
      <c r="AF648" s="858"/>
      <c r="AG648" s="858"/>
      <c r="AH648" s="877"/>
      <c r="AI648" s="878"/>
      <c r="AJ648" s="878"/>
      <c r="AK648" s="878"/>
      <c r="AL648" s="861"/>
      <c r="AM648" s="862"/>
      <c r="AN648" s="862"/>
      <c r="AO648" s="863"/>
      <c r="AP648" s="864"/>
      <c r="AQ648" s="864"/>
      <c r="AR648" s="864"/>
      <c r="AS648" s="864"/>
      <c r="AT648" s="864"/>
      <c r="AU648" s="864"/>
      <c r="AV648" s="864"/>
      <c r="AW648" s="864"/>
      <c r="AX648" s="864"/>
      <c r="AY648">
        <f>COUNTA($E$648)</f>
        <v>0</v>
      </c>
    </row>
    <row r="649" spans="1:51" ht="30" hidden="1" customHeight="1" x14ac:dyDescent="0.15">
      <c r="A649" s="849">
        <v>26</v>
      </c>
      <c r="B649" s="849">
        <v>1</v>
      </c>
      <c r="C649" s="881"/>
      <c r="D649" s="881"/>
      <c r="E649" s="882"/>
      <c r="F649" s="882"/>
      <c r="G649" s="882"/>
      <c r="H649" s="882"/>
      <c r="I649" s="882"/>
      <c r="J649" s="851"/>
      <c r="K649" s="852"/>
      <c r="L649" s="852"/>
      <c r="M649" s="852"/>
      <c r="N649" s="852"/>
      <c r="O649" s="852"/>
      <c r="P649" s="853"/>
      <c r="Q649" s="853"/>
      <c r="R649" s="853"/>
      <c r="S649" s="853"/>
      <c r="T649" s="853"/>
      <c r="U649" s="853"/>
      <c r="V649" s="853"/>
      <c r="W649" s="853"/>
      <c r="X649" s="853"/>
      <c r="Y649" s="854"/>
      <c r="Z649" s="855"/>
      <c r="AA649" s="855"/>
      <c r="AB649" s="856"/>
      <c r="AC649" s="857"/>
      <c r="AD649" s="858"/>
      <c r="AE649" s="858"/>
      <c r="AF649" s="858"/>
      <c r="AG649" s="858"/>
      <c r="AH649" s="877"/>
      <c r="AI649" s="878"/>
      <c r="AJ649" s="878"/>
      <c r="AK649" s="878"/>
      <c r="AL649" s="861"/>
      <c r="AM649" s="862"/>
      <c r="AN649" s="862"/>
      <c r="AO649" s="863"/>
      <c r="AP649" s="864"/>
      <c r="AQ649" s="864"/>
      <c r="AR649" s="864"/>
      <c r="AS649" s="864"/>
      <c r="AT649" s="864"/>
      <c r="AU649" s="864"/>
      <c r="AV649" s="864"/>
      <c r="AW649" s="864"/>
      <c r="AX649" s="864"/>
      <c r="AY649">
        <f>COUNTA($E$649)</f>
        <v>0</v>
      </c>
    </row>
    <row r="650" spans="1:51" ht="30" hidden="1" customHeight="1" x14ac:dyDescent="0.15">
      <c r="A650" s="849">
        <v>27</v>
      </c>
      <c r="B650" s="849">
        <v>1</v>
      </c>
      <c r="C650" s="881"/>
      <c r="D650" s="881"/>
      <c r="E650" s="882"/>
      <c r="F650" s="882"/>
      <c r="G650" s="882"/>
      <c r="H650" s="882"/>
      <c r="I650" s="882"/>
      <c r="J650" s="851"/>
      <c r="K650" s="852"/>
      <c r="L650" s="852"/>
      <c r="M650" s="852"/>
      <c r="N650" s="852"/>
      <c r="O650" s="852"/>
      <c r="P650" s="853"/>
      <c r="Q650" s="853"/>
      <c r="R650" s="853"/>
      <c r="S650" s="853"/>
      <c r="T650" s="853"/>
      <c r="U650" s="853"/>
      <c r="V650" s="853"/>
      <c r="W650" s="853"/>
      <c r="X650" s="853"/>
      <c r="Y650" s="854"/>
      <c r="Z650" s="855"/>
      <c r="AA650" s="855"/>
      <c r="AB650" s="856"/>
      <c r="AC650" s="857"/>
      <c r="AD650" s="858"/>
      <c r="AE650" s="858"/>
      <c r="AF650" s="858"/>
      <c r="AG650" s="858"/>
      <c r="AH650" s="877"/>
      <c r="AI650" s="878"/>
      <c r="AJ650" s="878"/>
      <c r="AK650" s="878"/>
      <c r="AL650" s="861"/>
      <c r="AM650" s="862"/>
      <c r="AN650" s="862"/>
      <c r="AO650" s="863"/>
      <c r="AP650" s="864"/>
      <c r="AQ650" s="864"/>
      <c r="AR650" s="864"/>
      <c r="AS650" s="864"/>
      <c r="AT650" s="864"/>
      <c r="AU650" s="864"/>
      <c r="AV650" s="864"/>
      <c r="AW650" s="864"/>
      <c r="AX650" s="864"/>
      <c r="AY650">
        <f>COUNTA($E$650)</f>
        <v>0</v>
      </c>
    </row>
    <row r="651" spans="1:51" ht="30" hidden="1" customHeight="1" x14ac:dyDescent="0.15">
      <c r="A651" s="849">
        <v>28</v>
      </c>
      <c r="B651" s="849">
        <v>1</v>
      </c>
      <c r="C651" s="881"/>
      <c r="D651" s="881"/>
      <c r="E651" s="882"/>
      <c r="F651" s="882"/>
      <c r="G651" s="882"/>
      <c r="H651" s="882"/>
      <c r="I651" s="882"/>
      <c r="J651" s="851"/>
      <c r="K651" s="852"/>
      <c r="L651" s="852"/>
      <c r="M651" s="852"/>
      <c r="N651" s="852"/>
      <c r="O651" s="852"/>
      <c r="P651" s="853"/>
      <c r="Q651" s="853"/>
      <c r="R651" s="853"/>
      <c r="S651" s="853"/>
      <c r="T651" s="853"/>
      <c r="U651" s="853"/>
      <c r="V651" s="853"/>
      <c r="W651" s="853"/>
      <c r="X651" s="853"/>
      <c r="Y651" s="854"/>
      <c r="Z651" s="855"/>
      <c r="AA651" s="855"/>
      <c r="AB651" s="856"/>
      <c r="AC651" s="857"/>
      <c r="AD651" s="858"/>
      <c r="AE651" s="858"/>
      <c r="AF651" s="858"/>
      <c r="AG651" s="858"/>
      <c r="AH651" s="877"/>
      <c r="AI651" s="878"/>
      <c r="AJ651" s="878"/>
      <c r="AK651" s="878"/>
      <c r="AL651" s="861"/>
      <c r="AM651" s="862"/>
      <c r="AN651" s="862"/>
      <c r="AO651" s="863"/>
      <c r="AP651" s="864"/>
      <c r="AQ651" s="864"/>
      <c r="AR651" s="864"/>
      <c r="AS651" s="864"/>
      <c r="AT651" s="864"/>
      <c r="AU651" s="864"/>
      <c r="AV651" s="864"/>
      <c r="AW651" s="864"/>
      <c r="AX651" s="864"/>
      <c r="AY651">
        <f>COUNTA($E$651)</f>
        <v>0</v>
      </c>
    </row>
    <row r="652" spans="1:51" ht="30" hidden="1" customHeight="1" x14ac:dyDescent="0.15">
      <c r="A652" s="849">
        <v>29</v>
      </c>
      <c r="B652" s="849">
        <v>1</v>
      </c>
      <c r="C652" s="881"/>
      <c r="D652" s="881"/>
      <c r="E652" s="882"/>
      <c r="F652" s="882"/>
      <c r="G652" s="882"/>
      <c r="H652" s="882"/>
      <c r="I652" s="882"/>
      <c r="J652" s="851"/>
      <c r="K652" s="852"/>
      <c r="L652" s="852"/>
      <c r="M652" s="852"/>
      <c r="N652" s="852"/>
      <c r="O652" s="852"/>
      <c r="P652" s="853"/>
      <c r="Q652" s="853"/>
      <c r="R652" s="853"/>
      <c r="S652" s="853"/>
      <c r="T652" s="853"/>
      <c r="U652" s="853"/>
      <c r="V652" s="853"/>
      <c r="W652" s="853"/>
      <c r="X652" s="853"/>
      <c r="Y652" s="854"/>
      <c r="Z652" s="855"/>
      <c r="AA652" s="855"/>
      <c r="AB652" s="856"/>
      <c r="AC652" s="857"/>
      <c r="AD652" s="858"/>
      <c r="AE652" s="858"/>
      <c r="AF652" s="858"/>
      <c r="AG652" s="858"/>
      <c r="AH652" s="877"/>
      <c r="AI652" s="878"/>
      <c r="AJ652" s="878"/>
      <c r="AK652" s="878"/>
      <c r="AL652" s="861"/>
      <c r="AM652" s="862"/>
      <c r="AN652" s="862"/>
      <c r="AO652" s="863"/>
      <c r="AP652" s="864"/>
      <c r="AQ652" s="864"/>
      <c r="AR652" s="864"/>
      <c r="AS652" s="864"/>
      <c r="AT652" s="864"/>
      <c r="AU652" s="864"/>
      <c r="AV652" s="864"/>
      <c r="AW652" s="864"/>
      <c r="AX652" s="864"/>
      <c r="AY652">
        <f>COUNTA($E$652)</f>
        <v>0</v>
      </c>
    </row>
    <row r="653" spans="1:51" ht="30" hidden="1" customHeight="1" x14ac:dyDescent="0.15">
      <c r="A653" s="849">
        <v>30</v>
      </c>
      <c r="B653" s="849">
        <v>1</v>
      </c>
      <c r="C653" s="881"/>
      <c r="D653" s="881"/>
      <c r="E653" s="882"/>
      <c r="F653" s="882"/>
      <c r="G653" s="882"/>
      <c r="H653" s="882"/>
      <c r="I653" s="882"/>
      <c r="J653" s="851"/>
      <c r="K653" s="852"/>
      <c r="L653" s="852"/>
      <c r="M653" s="852"/>
      <c r="N653" s="852"/>
      <c r="O653" s="852"/>
      <c r="P653" s="853"/>
      <c r="Q653" s="853"/>
      <c r="R653" s="853"/>
      <c r="S653" s="853"/>
      <c r="T653" s="853"/>
      <c r="U653" s="853"/>
      <c r="V653" s="853"/>
      <c r="W653" s="853"/>
      <c r="X653" s="853"/>
      <c r="Y653" s="854"/>
      <c r="Z653" s="855"/>
      <c r="AA653" s="855"/>
      <c r="AB653" s="856"/>
      <c r="AC653" s="857"/>
      <c r="AD653" s="858"/>
      <c r="AE653" s="858"/>
      <c r="AF653" s="858"/>
      <c r="AG653" s="858"/>
      <c r="AH653" s="877"/>
      <c r="AI653" s="878"/>
      <c r="AJ653" s="878"/>
      <c r="AK653" s="878"/>
      <c r="AL653" s="861"/>
      <c r="AM653" s="862"/>
      <c r="AN653" s="862"/>
      <c r="AO653" s="863"/>
      <c r="AP653" s="864"/>
      <c r="AQ653" s="864"/>
      <c r="AR653" s="864"/>
      <c r="AS653" s="864"/>
      <c r="AT653" s="864"/>
      <c r="AU653" s="864"/>
      <c r="AV653" s="864"/>
      <c r="AW653" s="864"/>
      <c r="AX653" s="864"/>
      <c r="AY653">
        <f>COUNTA($E$653)</f>
        <v>0</v>
      </c>
    </row>
  </sheetData>
  <sheetProtection password="CC0F" sheet="1" formatRows="0"/>
  <dataConsolidate link="1"/>
  <mergeCells count="4303">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s>
  <phoneticPr fontId="5"/>
  <conditionalFormatting sqref="P15:AQ15 P30:V30 W24">
    <cfRule type="expression" dxfId="795" priority="805">
      <formula>IF(RIGHT(TEXT(P15,"0.#"),1)=".",FALSE,TRUE)</formula>
    </cfRule>
    <cfRule type="expression" dxfId="794" priority="806">
      <formula>IF(RIGHT(TEXT(P15,"0.#"),1)=".",TRUE,FALSE)</formula>
    </cfRule>
  </conditionalFormatting>
  <conditionalFormatting sqref="P19:AQ19">
    <cfRule type="expression" dxfId="793" priority="803">
      <formula>IF(RIGHT(TEXT(P19,"0.#"),1)=".",FALSE,TRUE)</formula>
    </cfRule>
    <cfRule type="expression" dxfId="792" priority="804">
      <formula>IF(RIGHT(TEXT(P19,"0.#"),1)=".",TRUE,FALSE)</formula>
    </cfRule>
  </conditionalFormatting>
  <conditionalFormatting sqref="Y304">
    <cfRule type="expression" dxfId="791" priority="801">
      <formula>IF(RIGHT(TEXT(Y304,"0.#"),1)=".",FALSE,TRUE)</formula>
    </cfRule>
    <cfRule type="expression" dxfId="790" priority="802">
      <formula>IF(RIGHT(TEXT(Y304,"0.#"),1)=".",TRUE,FALSE)</formula>
    </cfRule>
  </conditionalFormatting>
  <conditionalFormatting sqref="Y313">
    <cfRule type="expression" dxfId="789" priority="799">
      <formula>IF(RIGHT(TEXT(Y313,"0.#"),1)=".",FALSE,TRUE)</formula>
    </cfRule>
    <cfRule type="expression" dxfId="788" priority="800">
      <formula>IF(RIGHT(TEXT(Y313,"0.#"),1)=".",TRUE,FALSE)</formula>
    </cfRule>
  </conditionalFormatting>
  <conditionalFormatting sqref="Y344:Y351 Y342 Y331:Y338 Y329 Y318:Y325 Y316">
    <cfRule type="expression" dxfId="787" priority="779">
      <formula>IF(RIGHT(TEXT(Y316,"0.#"),1)=".",FALSE,TRUE)</formula>
    </cfRule>
    <cfRule type="expression" dxfId="786" priority="780">
      <formula>IF(RIGHT(TEXT(Y316,"0.#"),1)=".",TRUE,FALSE)</formula>
    </cfRule>
  </conditionalFormatting>
  <conditionalFormatting sqref="P16:AQ18 P13:AQ14">
    <cfRule type="expression" dxfId="785" priority="797">
      <formula>IF(RIGHT(TEXT(P13,"0.#"),1)=".",FALSE,TRUE)</formula>
    </cfRule>
    <cfRule type="expression" dxfId="784" priority="798">
      <formula>IF(RIGHT(TEXT(P13,"0.#"),1)=".",TRUE,FALSE)</formula>
    </cfRule>
  </conditionalFormatting>
  <conditionalFormatting sqref="P20:AJ20">
    <cfRule type="expression" dxfId="783" priority="795">
      <formula>IF(RIGHT(TEXT(P20,"0.#"),1)=".",FALSE,TRUE)</formula>
    </cfRule>
    <cfRule type="expression" dxfId="782" priority="796">
      <formula>IF(RIGHT(TEXT(P20,"0.#"),1)=".",TRUE,FALSE)</formula>
    </cfRule>
  </conditionalFormatting>
  <conditionalFormatting sqref="AE33 AQ33">
    <cfRule type="expression" dxfId="781" priority="793">
      <formula>IF(RIGHT(TEXT(AE33,"0.#"),1)=".",FALSE,TRUE)</formula>
    </cfRule>
    <cfRule type="expression" dxfId="780" priority="794">
      <formula>IF(RIGHT(TEXT(AE33,"0.#"),1)=".",TRUE,FALSE)</formula>
    </cfRule>
  </conditionalFormatting>
  <conditionalFormatting sqref="Y305:Y312 Y303">
    <cfRule type="expression" dxfId="779" priority="791">
      <formula>IF(RIGHT(TEXT(Y303,"0.#"),1)=".",FALSE,TRUE)</formula>
    </cfRule>
    <cfRule type="expression" dxfId="778" priority="792">
      <formula>IF(RIGHT(TEXT(Y303,"0.#"),1)=".",TRUE,FALSE)</formula>
    </cfRule>
  </conditionalFormatting>
  <conditionalFormatting sqref="AU304">
    <cfRule type="expression" dxfId="777" priority="789">
      <formula>IF(RIGHT(TEXT(AU304,"0.#"),1)=".",FALSE,TRUE)</formula>
    </cfRule>
    <cfRule type="expression" dxfId="776" priority="790">
      <formula>IF(RIGHT(TEXT(AU304,"0.#"),1)=".",TRUE,FALSE)</formula>
    </cfRule>
  </conditionalFormatting>
  <conditionalFormatting sqref="AU313">
    <cfRule type="expression" dxfId="775" priority="787">
      <formula>IF(RIGHT(TEXT(AU313,"0.#"),1)=".",FALSE,TRUE)</formula>
    </cfRule>
    <cfRule type="expression" dxfId="774" priority="788">
      <formula>IF(RIGHT(TEXT(AU313,"0.#"),1)=".",TRUE,FALSE)</formula>
    </cfRule>
  </conditionalFormatting>
  <conditionalFormatting sqref="AU305:AU312 AU303">
    <cfRule type="expression" dxfId="773" priority="785">
      <formula>IF(RIGHT(TEXT(AU303,"0.#"),1)=".",FALSE,TRUE)</formula>
    </cfRule>
    <cfRule type="expression" dxfId="772" priority="786">
      <formula>IF(RIGHT(TEXT(AU303,"0.#"),1)=".",TRUE,FALSE)</formula>
    </cfRule>
  </conditionalFormatting>
  <conditionalFormatting sqref="Y343 Y330 Y317">
    <cfRule type="expression" dxfId="771" priority="783">
      <formula>IF(RIGHT(TEXT(Y317,"0.#"),1)=".",FALSE,TRUE)</formula>
    </cfRule>
    <cfRule type="expression" dxfId="770" priority="784">
      <formula>IF(RIGHT(TEXT(Y317,"0.#"),1)=".",TRUE,FALSE)</formula>
    </cfRule>
  </conditionalFormatting>
  <conditionalFormatting sqref="Y352 Y339 Y326">
    <cfRule type="expression" dxfId="769" priority="781">
      <formula>IF(RIGHT(TEXT(Y326,"0.#"),1)=".",FALSE,TRUE)</formula>
    </cfRule>
    <cfRule type="expression" dxfId="768" priority="782">
      <formula>IF(RIGHT(TEXT(Y326,"0.#"),1)=".",TRUE,FALSE)</formula>
    </cfRule>
  </conditionalFormatting>
  <conditionalFormatting sqref="AU343 AU330 AU317">
    <cfRule type="expression" dxfId="767" priority="777">
      <formula>IF(RIGHT(TEXT(AU317,"0.#"),1)=".",FALSE,TRUE)</formula>
    </cfRule>
    <cfRule type="expression" dxfId="766" priority="778">
      <formula>IF(RIGHT(TEXT(AU317,"0.#"),1)=".",TRUE,FALSE)</formula>
    </cfRule>
  </conditionalFormatting>
  <conditionalFormatting sqref="AU352 AU339 AU326">
    <cfRule type="expression" dxfId="765" priority="775">
      <formula>IF(RIGHT(TEXT(AU326,"0.#"),1)=".",FALSE,TRUE)</formula>
    </cfRule>
    <cfRule type="expression" dxfId="764" priority="776">
      <formula>IF(RIGHT(TEXT(AU326,"0.#"),1)=".",TRUE,FALSE)</formula>
    </cfRule>
  </conditionalFormatting>
  <conditionalFormatting sqref="AU344:AU351 AU342 AU331:AU338 AU329 AU318:AU325 AU316">
    <cfRule type="expression" dxfId="763" priority="773">
      <formula>IF(RIGHT(TEXT(AU316,"0.#"),1)=".",FALSE,TRUE)</formula>
    </cfRule>
    <cfRule type="expression" dxfId="762" priority="774">
      <formula>IF(RIGHT(TEXT(AU316,"0.#"),1)=".",TRUE,FALSE)</formula>
    </cfRule>
  </conditionalFormatting>
  <conditionalFormatting sqref="AI33">
    <cfRule type="expression" dxfId="761" priority="771">
      <formula>IF(RIGHT(TEXT(AI33,"0.#"),1)=".",FALSE,TRUE)</formula>
    </cfRule>
    <cfRule type="expression" dxfId="760" priority="772">
      <formula>IF(RIGHT(TEXT(AI33,"0.#"),1)=".",TRUE,FALSE)</formula>
    </cfRule>
  </conditionalFormatting>
  <conditionalFormatting sqref="AM33">
    <cfRule type="expression" dxfId="759" priority="769">
      <formula>IF(RIGHT(TEXT(AM33,"0.#"),1)=".",FALSE,TRUE)</formula>
    </cfRule>
    <cfRule type="expression" dxfId="758" priority="770">
      <formula>IF(RIGHT(TEXT(AM33,"0.#"),1)=".",TRUE,FALSE)</formula>
    </cfRule>
  </conditionalFormatting>
  <conditionalFormatting sqref="AE34">
    <cfRule type="expression" dxfId="757" priority="767">
      <formula>IF(RIGHT(TEXT(AE34,"0.#"),1)=".",FALSE,TRUE)</formula>
    </cfRule>
    <cfRule type="expression" dxfId="756" priority="768">
      <formula>IF(RIGHT(TEXT(AE34,"0.#"),1)=".",TRUE,FALSE)</formula>
    </cfRule>
  </conditionalFormatting>
  <conditionalFormatting sqref="AI34">
    <cfRule type="expression" dxfId="755" priority="765">
      <formula>IF(RIGHT(TEXT(AI34,"0.#"),1)=".",FALSE,TRUE)</formula>
    </cfRule>
    <cfRule type="expression" dxfId="754" priority="766">
      <formula>IF(RIGHT(TEXT(AI34,"0.#"),1)=".",TRUE,FALSE)</formula>
    </cfRule>
  </conditionalFormatting>
  <conditionalFormatting sqref="AM34">
    <cfRule type="expression" dxfId="753" priority="763">
      <formula>IF(RIGHT(TEXT(AM34,"0.#"),1)=".",FALSE,TRUE)</formula>
    </cfRule>
    <cfRule type="expression" dxfId="752" priority="764">
      <formula>IF(RIGHT(TEXT(AM34,"0.#"),1)=".",TRUE,FALSE)</formula>
    </cfRule>
  </conditionalFormatting>
  <conditionalFormatting sqref="AQ34">
    <cfRule type="expression" dxfId="751" priority="761">
      <formula>IF(RIGHT(TEXT(AQ34,"0.#"),1)=".",FALSE,TRUE)</formula>
    </cfRule>
    <cfRule type="expression" dxfId="750" priority="762">
      <formula>IF(RIGHT(TEXT(AQ34,"0.#"),1)=".",TRUE,FALSE)</formula>
    </cfRule>
  </conditionalFormatting>
  <conditionalFormatting sqref="AE211">
    <cfRule type="expression" dxfId="749" priority="759">
      <formula>IF(RIGHT(TEXT(AE211,"0.#"),1)=".",FALSE,TRUE)</formula>
    </cfRule>
    <cfRule type="expression" dxfId="748" priority="760">
      <formula>IF(RIGHT(TEXT(AE211,"0.#"),1)=".",TRUE,FALSE)</formula>
    </cfRule>
  </conditionalFormatting>
  <conditionalFormatting sqref="AE212">
    <cfRule type="expression" dxfId="747" priority="757">
      <formula>IF(RIGHT(TEXT(AE212,"0.#"),1)=".",FALSE,TRUE)</formula>
    </cfRule>
    <cfRule type="expression" dxfId="746" priority="758">
      <formula>IF(RIGHT(TEXT(AE212,"0.#"),1)=".",TRUE,FALSE)</formula>
    </cfRule>
  </conditionalFormatting>
  <conditionalFormatting sqref="AE213">
    <cfRule type="expression" dxfId="745" priority="755">
      <formula>IF(RIGHT(TEXT(AE213,"0.#"),1)=".",FALSE,TRUE)</formula>
    </cfRule>
    <cfRule type="expression" dxfId="744" priority="756">
      <formula>IF(RIGHT(TEXT(AE213,"0.#"),1)=".",TRUE,FALSE)</formula>
    </cfRule>
  </conditionalFormatting>
  <conditionalFormatting sqref="AI213">
    <cfRule type="expression" dxfId="743" priority="753">
      <formula>IF(RIGHT(TEXT(AI213,"0.#"),1)=".",FALSE,TRUE)</formula>
    </cfRule>
    <cfRule type="expression" dxfId="742" priority="754">
      <formula>IF(RIGHT(TEXT(AI213,"0.#"),1)=".",TRUE,FALSE)</formula>
    </cfRule>
  </conditionalFormatting>
  <conditionalFormatting sqref="AI212">
    <cfRule type="expression" dxfId="741" priority="751">
      <formula>IF(RIGHT(TEXT(AI212,"0.#"),1)=".",FALSE,TRUE)</formula>
    </cfRule>
    <cfRule type="expression" dxfId="740" priority="752">
      <formula>IF(RIGHT(TEXT(AI212,"0.#"),1)=".",TRUE,FALSE)</formula>
    </cfRule>
  </conditionalFormatting>
  <conditionalFormatting sqref="AI211">
    <cfRule type="expression" dxfId="739" priority="749">
      <formula>IF(RIGHT(TEXT(AI211,"0.#"),1)=".",FALSE,TRUE)</formula>
    </cfRule>
    <cfRule type="expression" dxfId="738" priority="750">
      <formula>IF(RIGHT(TEXT(AI211,"0.#"),1)=".",TRUE,FALSE)</formula>
    </cfRule>
  </conditionalFormatting>
  <conditionalFormatting sqref="AM211">
    <cfRule type="expression" dxfId="737" priority="747">
      <formula>IF(RIGHT(TEXT(AM211,"0.#"),1)=".",FALSE,TRUE)</formula>
    </cfRule>
    <cfRule type="expression" dxfId="736" priority="748">
      <formula>IF(RIGHT(TEXT(AM211,"0.#"),1)=".",TRUE,FALSE)</formula>
    </cfRule>
  </conditionalFormatting>
  <conditionalFormatting sqref="AM212">
    <cfRule type="expression" dxfId="735" priority="745">
      <formula>IF(RIGHT(TEXT(AM212,"0.#"),1)=".",FALSE,TRUE)</formula>
    </cfRule>
    <cfRule type="expression" dxfId="734" priority="746">
      <formula>IF(RIGHT(TEXT(AM212,"0.#"),1)=".",TRUE,FALSE)</formula>
    </cfRule>
  </conditionalFormatting>
  <conditionalFormatting sqref="AM213">
    <cfRule type="expression" dxfId="733" priority="743">
      <formula>IF(RIGHT(TEXT(AM213,"0.#"),1)=".",FALSE,TRUE)</formula>
    </cfRule>
    <cfRule type="expression" dxfId="732" priority="744">
      <formula>IF(RIGHT(TEXT(AM213,"0.#"),1)=".",TRUE,FALSE)</formula>
    </cfRule>
  </conditionalFormatting>
  <conditionalFormatting sqref="AL361:AO388">
    <cfRule type="expression" dxfId="731" priority="739">
      <formula>IF(AND(AL361&gt;=0, RIGHT(TEXT(AL361,"0.#"),1)&lt;&gt;"."),TRUE,FALSE)</formula>
    </cfRule>
    <cfRule type="expression" dxfId="730" priority="740">
      <formula>IF(AND(AL361&gt;=0, RIGHT(TEXT(AL361,"0.#"),1)="."),TRUE,FALSE)</formula>
    </cfRule>
    <cfRule type="expression" dxfId="729" priority="741">
      <formula>IF(AND(AL361&lt;0, RIGHT(TEXT(AL361,"0.#"),1)&lt;&gt;"."),TRUE,FALSE)</formula>
    </cfRule>
    <cfRule type="expression" dxfId="728" priority="742">
      <formula>IF(AND(AL361&lt;0, RIGHT(TEXT(AL361,"0.#"),1)="."),TRUE,FALSE)</formula>
    </cfRule>
  </conditionalFormatting>
  <conditionalFormatting sqref="AQ211:AQ213">
    <cfRule type="expression" dxfId="727" priority="737">
      <formula>IF(RIGHT(TEXT(AQ211,"0.#"),1)=".",FALSE,TRUE)</formula>
    </cfRule>
    <cfRule type="expression" dxfId="726" priority="738">
      <formula>IF(RIGHT(TEXT(AQ211,"0.#"),1)=".",TRUE,FALSE)</formula>
    </cfRule>
  </conditionalFormatting>
  <conditionalFormatting sqref="AU211:AU213">
    <cfRule type="expression" dxfId="725" priority="735">
      <formula>IF(RIGHT(TEXT(AU211,"0.#"),1)=".",FALSE,TRUE)</formula>
    </cfRule>
    <cfRule type="expression" dxfId="724" priority="736">
      <formula>IF(RIGHT(TEXT(AU211,"0.#"),1)=".",TRUE,FALSE)</formula>
    </cfRule>
  </conditionalFormatting>
  <conditionalFormatting sqref="Y361:Y388">
    <cfRule type="expression" dxfId="723" priority="733">
      <formula>IF(RIGHT(TEXT(Y361,"0.#"),1)=".",FALSE,TRUE)</formula>
    </cfRule>
    <cfRule type="expression" dxfId="722" priority="734">
      <formula>IF(RIGHT(TEXT(Y361,"0.#"),1)=".",TRUE,FALSE)</formula>
    </cfRule>
  </conditionalFormatting>
  <conditionalFormatting sqref="AL624:AO653">
    <cfRule type="expression" dxfId="721" priority="729">
      <formula>IF(AND(AL624&gt;=0, RIGHT(TEXT(AL624,"0.#"),1)&lt;&gt;"."),TRUE,FALSE)</formula>
    </cfRule>
    <cfRule type="expression" dxfId="720" priority="730">
      <formula>IF(AND(AL624&gt;=0, RIGHT(TEXT(AL624,"0.#"),1)="."),TRUE,FALSE)</formula>
    </cfRule>
    <cfRule type="expression" dxfId="719" priority="731">
      <formula>IF(AND(AL624&lt;0, RIGHT(TEXT(AL624,"0.#"),1)&lt;&gt;"."),TRUE,FALSE)</formula>
    </cfRule>
    <cfRule type="expression" dxfId="718" priority="732">
      <formula>IF(AND(AL624&lt;0, RIGHT(TEXT(AL624,"0.#"),1)="."),TRUE,FALSE)</formula>
    </cfRule>
  </conditionalFormatting>
  <conditionalFormatting sqref="Y624:Y653">
    <cfRule type="expression" dxfId="717" priority="727">
      <formula>IF(RIGHT(TEXT(Y624,"0.#"),1)=".",FALSE,TRUE)</formula>
    </cfRule>
    <cfRule type="expression" dxfId="716" priority="728">
      <formula>IF(RIGHT(TEXT(Y624,"0.#"),1)=".",TRUE,FALSE)</formula>
    </cfRule>
  </conditionalFormatting>
  <conditionalFormatting sqref="AL359:AO360">
    <cfRule type="expression" dxfId="715" priority="723">
      <formula>IF(AND(AL359&gt;=0, RIGHT(TEXT(AL359,"0.#"),1)&lt;&gt;"."),TRUE,FALSE)</formula>
    </cfRule>
    <cfRule type="expression" dxfId="714" priority="724">
      <formula>IF(AND(AL359&gt;=0, RIGHT(TEXT(AL359,"0.#"),1)="."),TRUE,FALSE)</formula>
    </cfRule>
    <cfRule type="expression" dxfId="713" priority="725">
      <formula>IF(AND(AL359&lt;0, RIGHT(TEXT(AL359,"0.#"),1)&lt;&gt;"."),TRUE,FALSE)</formula>
    </cfRule>
    <cfRule type="expression" dxfId="712" priority="726">
      <formula>IF(AND(AL359&lt;0, RIGHT(TEXT(AL359,"0.#"),1)="."),TRUE,FALSE)</formula>
    </cfRule>
  </conditionalFormatting>
  <conditionalFormatting sqref="Y359:Y360">
    <cfRule type="expression" dxfId="711" priority="721">
      <formula>IF(RIGHT(TEXT(Y359,"0.#"),1)=".",FALSE,TRUE)</formula>
    </cfRule>
    <cfRule type="expression" dxfId="710" priority="722">
      <formula>IF(RIGHT(TEXT(Y359,"0.#"),1)=".",TRUE,FALSE)</formula>
    </cfRule>
  </conditionalFormatting>
  <conditionalFormatting sqref="Y394:Y421">
    <cfRule type="expression" dxfId="709" priority="659">
      <formula>IF(RIGHT(TEXT(Y394,"0.#"),1)=".",FALSE,TRUE)</formula>
    </cfRule>
    <cfRule type="expression" dxfId="708" priority="660">
      <formula>IF(RIGHT(TEXT(Y394,"0.#"),1)=".",TRUE,FALSE)</formula>
    </cfRule>
  </conditionalFormatting>
  <conditionalFormatting sqref="Y392:Y393">
    <cfRule type="expression" dxfId="707" priority="653">
      <formula>IF(RIGHT(TEXT(Y392,"0.#"),1)=".",FALSE,TRUE)</formula>
    </cfRule>
    <cfRule type="expression" dxfId="706" priority="654">
      <formula>IF(RIGHT(TEXT(Y392,"0.#"),1)=".",TRUE,FALSE)</formula>
    </cfRule>
  </conditionalFormatting>
  <conditionalFormatting sqref="Y427:Y454">
    <cfRule type="expression" dxfId="705" priority="647">
      <formula>IF(RIGHT(TEXT(Y427,"0.#"),1)=".",FALSE,TRUE)</formula>
    </cfRule>
    <cfRule type="expression" dxfId="704" priority="648">
      <formula>IF(RIGHT(TEXT(Y427,"0.#"),1)=".",TRUE,FALSE)</formula>
    </cfRule>
  </conditionalFormatting>
  <conditionalFormatting sqref="Y425:Y426">
    <cfRule type="expression" dxfId="703" priority="641">
      <formula>IF(RIGHT(TEXT(Y425,"0.#"),1)=".",FALSE,TRUE)</formula>
    </cfRule>
    <cfRule type="expression" dxfId="702" priority="642">
      <formula>IF(RIGHT(TEXT(Y425,"0.#"),1)=".",TRUE,FALSE)</formula>
    </cfRule>
  </conditionalFormatting>
  <conditionalFormatting sqref="Y460:Y487">
    <cfRule type="expression" dxfId="701" priority="635">
      <formula>IF(RIGHT(TEXT(Y460,"0.#"),1)=".",FALSE,TRUE)</formula>
    </cfRule>
    <cfRule type="expression" dxfId="700" priority="636">
      <formula>IF(RIGHT(TEXT(Y460,"0.#"),1)=".",TRUE,FALSE)</formula>
    </cfRule>
  </conditionalFormatting>
  <conditionalFormatting sqref="Y458:Y459">
    <cfRule type="expression" dxfId="699" priority="629">
      <formula>IF(RIGHT(TEXT(Y458,"0.#"),1)=".",FALSE,TRUE)</formula>
    </cfRule>
    <cfRule type="expression" dxfId="698" priority="630">
      <formula>IF(RIGHT(TEXT(Y458,"0.#"),1)=".",TRUE,FALSE)</formula>
    </cfRule>
  </conditionalFormatting>
  <conditionalFormatting sqref="Y493:Y520">
    <cfRule type="expression" dxfId="697" priority="623">
      <formula>IF(RIGHT(TEXT(Y493,"0.#"),1)=".",FALSE,TRUE)</formula>
    </cfRule>
    <cfRule type="expression" dxfId="696" priority="624">
      <formula>IF(RIGHT(TEXT(Y493,"0.#"),1)=".",TRUE,FALSE)</formula>
    </cfRule>
  </conditionalFormatting>
  <conditionalFormatting sqref="Y491:Y492">
    <cfRule type="expression" dxfId="695" priority="617">
      <formula>IF(RIGHT(TEXT(Y491,"0.#"),1)=".",FALSE,TRUE)</formula>
    </cfRule>
    <cfRule type="expression" dxfId="694" priority="618">
      <formula>IF(RIGHT(TEXT(Y491,"0.#"),1)=".",TRUE,FALSE)</formula>
    </cfRule>
  </conditionalFormatting>
  <conditionalFormatting sqref="Y526:Y553">
    <cfRule type="expression" dxfId="693" priority="611">
      <formula>IF(RIGHT(TEXT(Y526,"0.#"),1)=".",FALSE,TRUE)</formula>
    </cfRule>
    <cfRule type="expression" dxfId="692" priority="612">
      <formula>IF(RIGHT(TEXT(Y526,"0.#"),1)=".",TRUE,FALSE)</formula>
    </cfRule>
  </conditionalFormatting>
  <conditionalFormatting sqref="P24">
    <cfRule type="expression" dxfId="691" priority="713">
      <formula>IF(RIGHT(TEXT(P24,"0.#"),1)=".",FALSE,TRUE)</formula>
    </cfRule>
    <cfRule type="expression" dxfId="690" priority="714">
      <formula>IF(RIGHT(TEXT(P24,"0.#"),1)=".",TRUE,FALSE)</formula>
    </cfRule>
  </conditionalFormatting>
  <conditionalFormatting sqref="P25:P28">
    <cfRule type="expression" dxfId="689" priority="711">
      <formula>IF(RIGHT(TEXT(P25,"0.#"),1)=".",FALSE,TRUE)</formula>
    </cfRule>
    <cfRule type="expression" dxfId="688" priority="712">
      <formula>IF(RIGHT(TEXT(P25,"0.#"),1)=".",TRUE,FALSE)</formula>
    </cfRule>
  </conditionalFormatting>
  <conditionalFormatting sqref="P29">
    <cfRule type="expression" dxfId="687" priority="709">
      <formula>IF(RIGHT(TEXT(P29,"0.#"),1)=".",FALSE,TRUE)</formula>
    </cfRule>
    <cfRule type="expression" dxfId="686" priority="710">
      <formula>IF(RIGHT(TEXT(P29,"0.#"),1)=".",TRUE,FALSE)</formula>
    </cfRule>
  </conditionalFormatting>
  <conditionalFormatting sqref="AE203">
    <cfRule type="expression" dxfId="685" priority="707">
      <formula>IF(RIGHT(TEXT(AE203,"0.#"),1)=".",FALSE,TRUE)</formula>
    </cfRule>
    <cfRule type="expression" dxfId="684" priority="708">
      <formula>IF(RIGHT(TEXT(AE203,"0.#"),1)=".",TRUE,FALSE)</formula>
    </cfRule>
  </conditionalFormatting>
  <conditionalFormatting sqref="AE204">
    <cfRule type="expression" dxfId="683" priority="705">
      <formula>IF(RIGHT(TEXT(AE204,"0.#"),1)=".",FALSE,TRUE)</formula>
    </cfRule>
    <cfRule type="expression" dxfId="682" priority="706">
      <formula>IF(RIGHT(TEXT(AE204,"0.#"),1)=".",TRUE,FALSE)</formula>
    </cfRule>
  </conditionalFormatting>
  <conditionalFormatting sqref="AE205">
    <cfRule type="expression" dxfId="681" priority="703">
      <formula>IF(RIGHT(TEXT(AE205,"0.#"),1)=".",FALSE,TRUE)</formula>
    </cfRule>
    <cfRule type="expression" dxfId="680" priority="704">
      <formula>IF(RIGHT(TEXT(AE205,"0.#"),1)=".",TRUE,FALSE)</formula>
    </cfRule>
  </conditionalFormatting>
  <conditionalFormatting sqref="AI205">
    <cfRule type="expression" dxfId="679" priority="701">
      <formula>IF(RIGHT(TEXT(AI205,"0.#"),1)=".",FALSE,TRUE)</formula>
    </cfRule>
    <cfRule type="expression" dxfId="678" priority="702">
      <formula>IF(RIGHT(TEXT(AI205,"0.#"),1)=".",TRUE,FALSE)</formula>
    </cfRule>
  </conditionalFormatting>
  <conditionalFormatting sqref="AI204">
    <cfRule type="expression" dxfId="677" priority="699">
      <formula>IF(RIGHT(TEXT(AI204,"0.#"),1)=".",FALSE,TRUE)</formula>
    </cfRule>
    <cfRule type="expression" dxfId="676" priority="700">
      <formula>IF(RIGHT(TEXT(AI204,"0.#"),1)=".",TRUE,FALSE)</formula>
    </cfRule>
  </conditionalFormatting>
  <conditionalFormatting sqref="AI203">
    <cfRule type="expression" dxfId="675" priority="697">
      <formula>IF(RIGHT(TEXT(AI203,"0.#"),1)=".",FALSE,TRUE)</formula>
    </cfRule>
    <cfRule type="expression" dxfId="674" priority="698">
      <formula>IF(RIGHT(TEXT(AI203,"0.#"),1)=".",TRUE,FALSE)</formula>
    </cfRule>
  </conditionalFormatting>
  <conditionalFormatting sqref="AM203">
    <cfRule type="expression" dxfId="673" priority="695">
      <formula>IF(RIGHT(TEXT(AM203,"0.#"),1)=".",FALSE,TRUE)</formula>
    </cfRule>
    <cfRule type="expression" dxfId="672" priority="696">
      <formula>IF(RIGHT(TEXT(AM203,"0.#"),1)=".",TRUE,FALSE)</formula>
    </cfRule>
  </conditionalFormatting>
  <conditionalFormatting sqref="AM204">
    <cfRule type="expression" dxfId="671" priority="693">
      <formula>IF(RIGHT(TEXT(AM204,"0.#"),1)=".",FALSE,TRUE)</formula>
    </cfRule>
    <cfRule type="expression" dxfId="670" priority="694">
      <formula>IF(RIGHT(TEXT(AM204,"0.#"),1)=".",TRUE,FALSE)</formula>
    </cfRule>
  </conditionalFormatting>
  <conditionalFormatting sqref="AM205">
    <cfRule type="expression" dxfId="669" priority="691">
      <formula>IF(RIGHT(TEXT(AM205,"0.#"),1)=".",FALSE,TRUE)</formula>
    </cfRule>
    <cfRule type="expression" dxfId="668" priority="692">
      <formula>IF(RIGHT(TEXT(AM205,"0.#"),1)=".",TRUE,FALSE)</formula>
    </cfRule>
  </conditionalFormatting>
  <conditionalFormatting sqref="AQ203:AQ205">
    <cfRule type="expression" dxfId="667" priority="689">
      <formula>IF(RIGHT(TEXT(AQ203,"0.#"),1)=".",FALSE,TRUE)</formula>
    </cfRule>
    <cfRule type="expression" dxfId="666" priority="690">
      <formula>IF(RIGHT(TEXT(AQ203,"0.#"),1)=".",TRUE,FALSE)</formula>
    </cfRule>
  </conditionalFormatting>
  <conditionalFormatting sqref="AU203:AU205">
    <cfRule type="expression" dxfId="665" priority="687">
      <formula>IF(RIGHT(TEXT(AU203,"0.#"),1)=".",FALSE,TRUE)</formula>
    </cfRule>
    <cfRule type="expression" dxfId="664" priority="688">
      <formula>IF(RIGHT(TEXT(AU203,"0.#"),1)=".",TRUE,FALSE)</formula>
    </cfRule>
  </conditionalFormatting>
  <conditionalFormatting sqref="AE206">
    <cfRule type="expression" dxfId="663" priority="685">
      <formula>IF(RIGHT(TEXT(AE206,"0.#"),1)=".",FALSE,TRUE)</formula>
    </cfRule>
    <cfRule type="expression" dxfId="662" priority="686">
      <formula>IF(RIGHT(TEXT(AE206,"0.#"),1)=".",TRUE,FALSE)</formula>
    </cfRule>
  </conditionalFormatting>
  <conditionalFormatting sqref="AE207">
    <cfRule type="expression" dxfId="661" priority="683">
      <formula>IF(RIGHT(TEXT(AE207,"0.#"),1)=".",FALSE,TRUE)</formula>
    </cfRule>
    <cfRule type="expression" dxfId="660" priority="684">
      <formula>IF(RIGHT(TEXT(AE207,"0.#"),1)=".",TRUE,FALSE)</formula>
    </cfRule>
  </conditionalFormatting>
  <conditionalFormatting sqref="AE208">
    <cfRule type="expression" dxfId="659" priority="681">
      <formula>IF(RIGHT(TEXT(AE208,"0.#"),1)=".",FALSE,TRUE)</formula>
    </cfRule>
    <cfRule type="expression" dxfId="658" priority="682">
      <formula>IF(RIGHT(TEXT(AE208,"0.#"),1)=".",TRUE,FALSE)</formula>
    </cfRule>
  </conditionalFormatting>
  <conditionalFormatting sqref="AI208">
    <cfRule type="expression" dxfId="657" priority="679">
      <formula>IF(RIGHT(TEXT(AI208,"0.#"),1)=".",FALSE,TRUE)</formula>
    </cfRule>
    <cfRule type="expression" dxfId="656" priority="680">
      <formula>IF(RIGHT(TEXT(AI208,"0.#"),1)=".",TRUE,FALSE)</formula>
    </cfRule>
  </conditionalFormatting>
  <conditionalFormatting sqref="AI207">
    <cfRule type="expression" dxfId="655" priority="677">
      <formula>IF(RIGHT(TEXT(AI207,"0.#"),1)=".",FALSE,TRUE)</formula>
    </cfRule>
    <cfRule type="expression" dxfId="654" priority="678">
      <formula>IF(RIGHT(TEXT(AI207,"0.#"),1)=".",TRUE,FALSE)</formula>
    </cfRule>
  </conditionalFormatting>
  <conditionalFormatting sqref="AI206">
    <cfRule type="expression" dxfId="653" priority="675">
      <formula>IF(RIGHT(TEXT(AI206,"0.#"),1)=".",FALSE,TRUE)</formula>
    </cfRule>
    <cfRule type="expression" dxfId="652" priority="676">
      <formula>IF(RIGHT(TEXT(AI206,"0.#"),1)=".",TRUE,FALSE)</formula>
    </cfRule>
  </conditionalFormatting>
  <conditionalFormatting sqref="AM206">
    <cfRule type="expression" dxfId="651" priority="673">
      <formula>IF(RIGHT(TEXT(AM206,"0.#"),1)=".",FALSE,TRUE)</formula>
    </cfRule>
    <cfRule type="expression" dxfId="650" priority="674">
      <formula>IF(RIGHT(TEXT(AM206,"0.#"),1)=".",TRUE,FALSE)</formula>
    </cfRule>
  </conditionalFormatting>
  <conditionalFormatting sqref="AM207">
    <cfRule type="expression" dxfId="649" priority="671">
      <formula>IF(RIGHT(TEXT(AM207,"0.#"),1)=".",FALSE,TRUE)</formula>
    </cfRule>
    <cfRule type="expression" dxfId="648" priority="672">
      <formula>IF(RIGHT(TEXT(AM207,"0.#"),1)=".",TRUE,FALSE)</formula>
    </cfRule>
  </conditionalFormatting>
  <conditionalFormatting sqref="AM208">
    <cfRule type="expression" dxfId="647" priority="669">
      <formula>IF(RIGHT(TEXT(AM208,"0.#"),1)=".",FALSE,TRUE)</formula>
    </cfRule>
    <cfRule type="expression" dxfId="646" priority="670">
      <formula>IF(RIGHT(TEXT(AM208,"0.#"),1)=".",TRUE,FALSE)</formula>
    </cfRule>
  </conditionalFormatting>
  <conditionalFormatting sqref="AQ206:AQ208">
    <cfRule type="expression" dxfId="645" priority="667">
      <formula>IF(RIGHT(TEXT(AQ206,"0.#"),1)=".",FALSE,TRUE)</formula>
    </cfRule>
    <cfRule type="expression" dxfId="644" priority="668">
      <formula>IF(RIGHT(TEXT(AQ206,"0.#"),1)=".",TRUE,FALSE)</formula>
    </cfRule>
  </conditionalFormatting>
  <conditionalFormatting sqref="AU206:AU208">
    <cfRule type="expression" dxfId="643" priority="665">
      <formula>IF(RIGHT(TEXT(AU206,"0.#"),1)=".",FALSE,TRUE)</formula>
    </cfRule>
    <cfRule type="expression" dxfId="642" priority="666">
      <formula>IF(RIGHT(TEXT(AU206,"0.#"),1)=".",TRUE,FALSE)</formula>
    </cfRule>
  </conditionalFormatting>
  <conditionalFormatting sqref="AL394:AO421">
    <cfRule type="expression" dxfId="641" priority="661">
      <formula>IF(AND(AL394&gt;=0, RIGHT(TEXT(AL394,"0.#"),1)&lt;&gt;"."),TRUE,FALSE)</formula>
    </cfRule>
    <cfRule type="expression" dxfId="640" priority="662">
      <formula>IF(AND(AL394&gt;=0, RIGHT(TEXT(AL394,"0.#"),1)="."),TRUE,FALSE)</formula>
    </cfRule>
    <cfRule type="expression" dxfId="639" priority="663">
      <formula>IF(AND(AL394&lt;0, RIGHT(TEXT(AL394,"0.#"),1)&lt;&gt;"."),TRUE,FALSE)</formula>
    </cfRule>
    <cfRule type="expression" dxfId="638" priority="664">
      <formula>IF(AND(AL394&lt;0, RIGHT(TEXT(AL394,"0.#"),1)="."),TRUE,FALSE)</formula>
    </cfRule>
  </conditionalFormatting>
  <conditionalFormatting sqref="AL392:AO393">
    <cfRule type="expression" dxfId="637" priority="655">
      <formula>IF(AND(AL392&gt;=0, RIGHT(TEXT(AL392,"0.#"),1)&lt;&gt;"."),TRUE,FALSE)</formula>
    </cfRule>
    <cfRule type="expression" dxfId="636" priority="656">
      <formula>IF(AND(AL392&gt;=0, RIGHT(TEXT(AL392,"0.#"),1)="."),TRUE,FALSE)</formula>
    </cfRule>
    <cfRule type="expression" dxfId="635" priority="657">
      <formula>IF(AND(AL392&lt;0, RIGHT(TEXT(AL392,"0.#"),1)&lt;&gt;"."),TRUE,FALSE)</formula>
    </cfRule>
    <cfRule type="expression" dxfId="634" priority="658">
      <formula>IF(AND(AL392&lt;0, RIGHT(TEXT(AL392,"0.#"),1)="."),TRUE,FALSE)</formula>
    </cfRule>
  </conditionalFormatting>
  <conditionalFormatting sqref="AL427:AO454">
    <cfRule type="expression" dxfId="633" priority="649">
      <formula>IF(AND(AL427&gt;=0, RIGHT(TEXT(AL427,"0.#"),1)&lt;&gt;"."),TRUE,FALSE)</formula>
    </cfRule>
    <cfRule type="expression" dxfId="632" priority="650">
      <formula>IF(AND(AL427&gt;=0, RIGHT(TEXT(AL427,"0.#"),1)="."),TRUE,FALSE)</formula>
    </cfRule>
    <cfRule type="expression" dxfId="631" priority="651">
      <formula>IF(AND(AL427&lt;0, RIGHT(TEXT(AL427,"0.#"),1)&lt;&gt;"."),TRUE,FALSE)</formula>
    </cfRule>
    <cfRule type="expression" dxfId="630" priority="652">
      <formula>IF(AND(AL427&lt;0, RIGHT(TEXT(AL427,"0.#"),1)="."),TRUE,FALSE)</formula>
    </cfRule>
  </conditionalFormatting>
  <conditionalFormatting sqref="AL425:AO426">
    <cfRule type="expression" dxfId="629" priority="643">
      <formula>IF(AND(AL425&gt;=0, RIGHT(TEXT(AL425,"0.#"),1)&lt;&gt;"."),TRUE,FALSE)</formula>
    </cfRule>
    <cfRule type="expression" dxfId="628" priority="644">
      <formula>IF(AND(AL425&gt;=0, RIGHT(TEXT(AL425,"0.#"),1)="."),TRUE,FALSE)</formula>
    </cfRule>
    <cfRule type="expression" dxfId="627" priority="645">
      <formula>IF(AND(AL425&lt;0, RIGHT(TEXT(AL425,"0.#"),1)&lt;&gt;"."),TRUE,FALSE)</formula>
    </cfRule>
    <cfRule type="expression" dxfId="626" priority="646">
      <formula>IF(AND(AL425&lt;0, RIGHT(TEXT(AL425,"0.#"),1)="."),TRUE,FALSE)</formula>
    </cfRule>
  </conditionalFormatting>
  <conditionalFormatting sqref="AL460:AO487">
    <cfRule type="expression" dxfId="625" priority="637">
      <formula>IF(AND(AL460&gt;=0, RIGHT(TEXT(AL460,"0.#"),1)&lt;&gt;"."),TRUE,FALSE)</formula>
    </cfRule>
    <cfRule type="expression" dxfId="624" priority="638">
      <formula>IF(AND(AL460&gt;=0, RIGHT(TEXT(AL460,"0.#"),1)="."),TRUE,FALSE)</formula>
    </cfRule>
    <cfRule type="expression" dxfId="623" priority="639">
      <formula>IF(AND(AL460&lt;0, RIGHT(TEXT(AL460,"0.#"),1)&lt;&gt;"."),TRUE,FALSE)</formula>
    </cfRule>
    <cfRule type="expression" dxfId="622" priority="640">
      <formula>IF(AND(AL460&lt;0, RIGHT(TEXT(AL460,"0.#"),1)="."),TRUE,FALSE)</formula>
    </cfRule>
  </conditionalFormatting>
  <conditionalFormatting sqref="AL458:AO459">
    <cfRule type="expression" dxfId="621" priority="631">
      <formula>IF(AND(AL458&gt;=0, RIGHT(TEXT(AL458,"0.#"),1)&lt;&gt;"."),TRUE,FALSE)</formula>
    </cfRule>
    <cfRule type="expression" dxfId="620" priority="632">
      <formula>IF(AND(AL458&gt;=0, RIGHT(TEXT(AL458,"0.#"),1)="."),TRUE,FALSE)</formula>
    </cfRule>
    <cfRule type="expression" dxfId="619" priority="633">
      <formula>IF(AND(AL458&lt;0, RIGHT(TEXT(AL458,"0.#"),1)&lt;&gt;"."),TRUE,FALSE)</formula>
    </cfRule>
    <cfRule type="expression" dxfId="618" priority="634">
      <formula>IF(AND(AL458&lt;0, RIGHT(TEXT(AL458,"0.#"),1)="."),TRUE,FALSE)</formula>
    </cfRule>
  </conditionalFormatting>
  <conditionalFormatting sqref="AL493:AO520">
    <cfRule type="expression" dxfId="617" priority="625">
      <formula>IF(AND(AL493&gt;=0, RIGHT(TEXT(AL493,"0.#"),1)&lt;&gt;"."),TRUE,FALSE)</formula>
    </cfRule>
    <cfRule type="expression" dxfId="616" priority="626">
      <formula>IF(AND(AL493&gt;=0, RIGHT(TEXT(AL493,"0.#"),1)="."),TRUE,FALSE)</formula>
    </cfRule>
    <cfRule type="expression" dxfId="615" priority="627">
      <formula>IF(AND(AL493&lt;0, RIGHT(TEXT(AL493,"0.#"),1)&lt;&gt;"."),TRUE,FALSE)</formula>
    </cfRule>
    <cfRule type="expression" dxfId="614" priority="628">
      <formula>IF(AND(AL493&lt;0, RIGHT(TEXT(AL493,"0.#"),1)="."),TRUE,FALSE)</formula>
    </cfRule>
  </conditionalFormatting>
  <conditionalFormatting sqref="AL491:AO492">
    <cfRule type="expression" dxfId="613" priority="619">
      <formula>IF(AND(AL491&gt;=0, RIGHT(TEXT(AL491,"0.#"),1)&lt;&gt;"."),TRUE,FALSE)</formula>
    </cfRule>
    <cfRule type="expression" dxfId="612" priority="620">
      <formula>IF(AND(AL491&gt;=0, RIGHT(TEXT(AL491,"0.#"),1)="."),TRUE,FALSE)</formula>
    </cfRule>
    <cfRule type="expression" dxfId="611" priority="621">
      <formula>IF(AND(AL491&lt;0, RIGHT(TEXT(AL491,"0.#"),1)&lt;&gt;"."),TRUE,FALSE)</formula>
    </cfRule>
    <cfRule type="expression" dxfId="610" priority="622">
      <formula>IF(AND(AL491&lt;0, RIGHT(TEXT(AL491,"0.#"),1)="."),TRUE,FALSE)</formula>
    </cfRule>
  </conditionalFormatting>
  <conditionalFormatting sqref="AL526:AO553">
    <cfRule type="expression" dxfId="609" priority="613">
      <formula>IF(AND(AL526&gt;=0, RIGHT(TEXT(AL526,"0.#"),1)&lt;&gt;"."),TRUE,FALSE)</formula>
    </cfRule>
    <cfRule type="expression" dxfId="608" priority="614">
      <formula>IF(AND(AL526&gt;=0, RIGHT(TEXT(AL526,"0.#"),1)="."),TRUE,FALSE)</formula>
    </cfRule>
    <cfRule type="expression" dxfId="607" priority="615">
      <formula>IF(AND(AL526&lt;0, RIGHT(TEXT(AL526,"0.#"),1)&lt;&gt;"."),TRUE,FALSE)</formula>
    </cfRule>
    <cfRule type="expression" dxfId="606" priority="616">
      <formula>IF(AND(AL526&lt;0, RIGHT(TEXT(AL526,"0.#"),1)="."),TRUE,FALSE)</formula>
    </cfRule>
  </conditionalFormatting>
  <conditionalFormatting sqref="AL524:AO525">
    <cfRule type="expression" dxfId="605" priority="607">
      <formula>IF(AND(AL524&gt;=0, RIGHT(TEXT(AL524,"0.#"),1)&lt;&gt;"."),TRUE,FALSE)</formula>
    </cfRule>
    <cfRule type="expression" dxfId="604" priority="608">
      <formula>IF(AND(AL524&gt;=0, RIGHT(TEXT(AL524,"0.#"),1)="."),TRUE,FALSE)</formula>
    </cfRule>
    <cfRule type="expression" dxfId="603" priority="609">
      <formula>IF(AND(AL524&lt;0, RIGHT(TEXT(AL524,"0.#"),1)&lt;&gt;"."),TRUE,FALSE)</formula>
    </cfRule>
    <cfRule type="expression" dxfId="602" priority="610">
      <formula>IF(AND(AL524&lt;0, RIGHT(TEXT(AL524,"0.#"),1)="."),TRUE,FALSE)</formula>
    </cfRule>
  </conditionalFormatting>
  <conditionalFormatting sqref="Y524:Y525">
    <cfRule type="expression" dxfId="601" priority="605">
      <formula>IF(RIGHT(TEXT(Y524,"0.#"),1)=".",FALSE,TRUE)</formula>
    </cfRule>
    <cfRule type="expression" dxfId="600" priority="606">
      <formula>IF(RIGHT(TEXT(Y524,"0.#"),1)=".",TRUE,FALSE)</formula>
    </cfRule>
  </conditionalFormatting>
  <conditionalFormatting sqref="AL559:AO586">
    <cfRule type="expression" dxfId="599" priority="601">
      <formula>IF(AND(AL559&gt;=0, RIGHT(TEXT(AL559,"0.#"),1)&lt;&gt;"."),TRUE,FALSE)</formula>
    </cfRule>
    <cfRule type="expression" dxfId="598" priority="602">
      <formula>IF(AND(AL559&gt;=0, RIGHT(TEXT(AL559,"0.#"),1)="."),TRUE,FALSE)</formula>
    </cfRule>
    <cfRule type="expression" dxfId="597" priority="603">
      <formula>IF(AND(AL559&lt;0, RIGHT(TEXT(AL559,"0.#"),1)&lt;&gt;"."),TRUE,FALSE)</formula>
    </cfRule>
    <cfRule type="expression" dxfId="596" priority="604">
      <formula>IF(AND(AL559&lt;0, RIGHT(TEXT(AL559,"0.#"),1)="."),TRUE,FALSE)</formula>
    </cfRule>
  </conditionalFormatting>
  <conditionalFormatting sqref="Y559:Y586">
    <cfRule type="expression" dxfId="595" priority="599">
      <formula>IF(RIGHT(TEXT(Y559,"0.#"),1)=".",FALSE,TRUE)</formula>
    </cfRule>
    <cfRule type="expression" dxfId="594" priority="600">
      <formula>IF(RIGHT(TEXT(Y559,"0.#"),1)=".",TRUE,FALSE)</formula>
    </cfRule>
  </conditionalFormatting>
  <conditionalFormatting sqref="AL557:AO558">
    <cfRule type="expression" dxfId="593" priority="595">
      <formula>IF(AND(AL557&gt;=0, RIGHT(TEXT(AL557,"0.#"),1)&lt;&gt;"."),TRUE,FALSE)</formula>
    </cfRule>
    <cfRule type="expression" dxfId="592" priority="596">
      <formula>IF(AND(AL557&gt;=0, RIGHT(TEXT(AL557,"0.#"),1)="."),TRUE,FALSE)</formula>
    </cfRule>
    <cfRule type="expression" dxfId="591" priority="597">
      <formula>IF(AND(AL557&lt;0, RIGHT(TEXT(AL557,"0.#"),1)&lt;&gt;"."),TRUE,FALSE)</formula>
    </cfRule>
    <cfRule type="expression" dxfId="590" priority="598">
      <formula>IF(AND(AL557&lt;0, RIGHT(TEXT(AL557,"0.#"),1)="."),TRUE,FALSE)</formula>
    </cfRule>
  </conditionalFormatting>
  <conditionalFormatting sqref="Y557:Y558">
    <cfRule type="expression" dxfId="589" priority="593">
      <formula>IF(RIGHT(TEXT(Y557,"0.#"),1)=".",FALSE,TRUE)</formula>
    </cfRule>
    <cfRule type="expression" dxfId="588" priority="594">
      <formula>IF(RIGHT(TEXT(Y557,"0.#"),1)=".",TRUE,FALSE)</formula>
    </cfRule>
  </conditionalFormatting>
  <conditionalFormatting sqref="AL592:AO619">
    <cfRule type="expression" dxfId="587" priority="589">
      <formula>IF(AND(AL592&gt;=0, RIGHT(TEXT(AL592,"0.#"),1)&lt;&gt;"."),TRUE,FALSE)</formula>
    </cfRule>
    <cfRule type="expression" dxfId="586" priority="590">
      <formula>IF(AND(AL592&gt;=0, RIGHT(TEXT(AL592,"0.#"),1)="."),TRUE,FALSE)</formula>
    </cfRule>
    <cfRule type="expression" dxfId="585" priority="591">
      <formula>IF(AND(AL592&lt;0, RIGHT(TEXT(AL592,"0.#"),1)&lt;&gt;"."),TRUE,FALSE)</formula>
    </cfRule>
    <cfRule type="expression" dxfId="584" priority="592">
      <formula>IF(AND(AL592&lt;0, RIGHT(TEXT(AL592,"0.#"),1)="."),TRUE,FALSE)</formula>
    </cfRule>
  </conditionalFormatting>
  <conditionalFormatting sqref="Y592:Y619">
    <cfRule type="expression" dxfId="583" priority="587">
      <formula>IF(RIGHT(TEXT(Y592,"0.#"),1)=".",FALSE,TRUE)</formula>
    </cfRule>
    <cfRule type="expression" dxfId="582" priority="588">
      <formula>IF(RIGHT(TEXT(Y592,"0.#"),1)=".",TRUE,FALSE)</formula>
    </cfRule>
  </conditionalFormatting>
  <conditionalFormatting sqref="AL590:AO591">
    <cfRule type="expression" dxfId="581" priority="583">
      <formula>IF(AND(AL590&gt;=0, RIGHT(TEXT(AL590,"0.#"),1)&lt;&gt;"."),TRUE,FALSE)</formula>
    </cfRule>
    <cfRule type="expression" dxfId="580" priority="584">
      <formula>IF(AND(AL590&gt;=0, RIGHT(TEXT(AL590,"0.#"),1)="."),TRUE,FALSE)</formula>
    </cfRule>
    <cfRule type="expression" dxfId="579" priority="585">
      <formula>IF(AND(AL590&lt;0, RIGHT(TEXT(AL590,"0.#"),1)&lt;&gt;"."),TRUE,FALSE)</formula>
    </cfRule>
    <cfRule type="expression" dxfId="578" priority="586">
      <formula>IF(AND(AL590&lt;0, RIGHT(TEXT(AL590,"0.#"),1)="."),TRUE,FALSE)</formula>
    </cfRule>
  </conditionalFormatting>
  <conditionalFormatting sqref="Y590:Y591">
    <cfRule type="expression" dxfId="577" priority="581">
      <formula>IF(RIGHT(TEXT(Y590,"0.#"),1)=".",FALSE,TRUE)</formula>
    </cfRule>
    <cfRule type="expression" dxfId="576" priority="582">
      <formula>IF(RIGHT(TEXT(Y590,"0.#"),1)=".",TRUE,FALSE)</formula>
    </cfRule>
  </conditionalFormatting>
  <conditionalFormatting sqref="AU34">
    <cfRule type="expression" dxfId="575" priority="577">
      <formula>IF(RIGHT(TEXT(AU34,"0.#"),1)=".",FALSE,TRUE)</formula>
    </cfRule>
    <cfRule type="expression" dxfId="574" priority="578">
      <formula>IF(RIGHT(TEXT(AU34,"0.#"),1)=".",TRUE,FALSE)</formula>
    </cfRule>
  </conditionalFormatting>
  <conditionalFormatting sqref="AU33">
    <cfRule type="expression" dxfId="573" priority="579">
      <formula>IF(RIGHT(TEXT(AU33,"0.#"),1)=".",FALSE,TRUE)</formula>
    </cfRule>
    <cfRule type="expression" dxfId="572" priority="580">
      <formula>IF(RIGHT(TEXT(AU33,"0.#"),1)=".",TRUE,FALSE)</formula>
    </cfRule>
  </conditionalFormatting>
  <conditionalFormatting sqref="AM42">
    <cfRule type="expression" dxfId="571" priority="557">
      <formula>IF(RIGHT(TEXT(AM42,"0.#"),1)=".",FALSE,TRUE)</formula>
    </cfRule>
    <cfRule type="expression" dxfId="570" priority="558">
      <formula>IF(RIGHT(TEXT(AM42,"0.#"),1)=".",TRUE,FALSE)</formula>
    </cfRule>
  </conditionalFormatting>
  <conditionalFormatting sqref="AM41">
    <cfRule type="expression" dxfId="569" priority="559">
      <formula>IF(RIGHT(TEXT(AM41,"0.#"),1)=".",FALSE,TRUE)</formula>
    </cfRule>
    <cfRule type="expression" dxfId="568" priority="560">
      <formula>IF(RIGHT(TEXT(AM41,"0.#"),1)=".",TRUE,FALSE)</formula>
    </cfRule>
  </conditionalFormatting>
  <conditionalFormatting sqref="AE40">
    <cfRule type="expression" dxfId="567" priority="573">
      <formula>IF(RIGHT(TEXT(AE40,"0.#"),1)=".",FALSE,TRUE)</formula>
    </cfRule>
    <cfRule type="expression" dxfId="566" priority="574">
      <formula>IF(RIGHT(TEXT(AE40,"0.#"),1)=".",TRUE,FALSE)</formula>
    </cfRule>
  </conditionalFormatting>
  <conditionalFormatting sqref="AQ40:AQ42">
    <cfRule type="expression" dxfId="565" priority="555">
      <formula>IF(RIGHT(TEXT(AQ40,"0.#"),1)=".",FALSE,TRUE)</formula>
    </cfRule>
    <cfRule type="expression" dxfId="564" priority="556">
      <formula>IF(RIGHT(TEXT(AQ40,"0.#"),1)=".",TRUE,FALSE)</formula>
    </cfRule>
  </conditionalFormatting>
  <conditionalFormatting sqref="AU40:AU42">
    <cfRule type="expression" dxfId="563" priority="553">
      <formula>IF(RIGHT(TEXT(AU40,"0.#"),1)=".",FALSE,TRUE)</formula>
    </cfRule>
    <cfRule type="expression" dxfId="562" priority="554">
      <formula>IF(RIGHT(TEXT(AU40,"0.#"),1)=".",TRUE,FALSE)</formula>
    </cfRule>
  </conditionalFormatting>
  <conditionalFormatting sqref="AI42">
    <cfRule type="expression" dxfId="561" priority="567">
      <formula>IF(RIGHT(TEXT(AI42,"0.#"),1)=".",FALSE,TRUE)</formula>
    </cfRule>
    <cfRule type="expression" dxfId="560" priority="568">
      <formula>IF(RIGHT(TEXT(AI42,"0.#"),1)=".",TRUE,FALSE)</formula>
    </cfRule>
  </conditionalFormatting>
  <conditionalFormatting sqref="AE41">
    <cfRule type="expression" dxfId="559" priority="571">
      <formula>IF(RIGHT(TEXT(AE41,"0.#"),1)=".",FALSE,TRUE)</formula>
    </cfRule>
    <cfRule type="expression" dxfId="558" priority="572">
      <formula>IF(RIGHT(TEXT(AE41,"0.#"),1)=".",TRUE,FALSE)</formula>
    </cfRule>
  </conditionalFormatting>
  <conditionalFormatting sqref="AE42">
    <cfRule type="expression" dxfId="557" priority="569">
      <formula>IF(RIGHT(TEXT(AE42,"0.#"),1)=".",FALSE,TRUE)</formula>
    </cfRule>
    <cfRule type="expression" dxfId="556" priority="570">
      <formula>IF(RIGHT(TEXT(AE42,"0.#"),1)=".",TRUE,FALSE)</formula>
    </cfRule>
  </conditionalFormatting>
  <conditionalFormatting sqref="AM40">
    <cfRule type="expression" dxfId="555" priority="561">
      <formula>IF(RIGHT(TEXT(AM40,"0.#"),1)=".",FALSE,TRUE)</formula>
    </cfRule>
    <cfRule type="expression" dxfId="554" priority="562">
      <formula>IF(RIGHT(TEXT(AM40,"0.#"),1)=".",TRUE,FALSE)</formula>
    </cfRule>
  </conditionalFormatting>
  <conditionalFormatting sqref="AI40">
    <cfRule type="expression" dxfId="553" priority="563">
      <formula>IF(RIGHT(TEXT(AI40,"0.#"),1)=".",FALSE,TRUE)</formula>
    </cfRule>
    <cfRule type="expression" dxfId="552" priority="564">
      <formula>IF(RIGHT(TEXT(AI40,"0.#"),1)=".",TRUE,FALSE)</formula>
    </cfRule>
  </conditionalFormatting>
  <conditionalFormatting sqref="AI41">
    <cfRule type="expression" dxfId="551" priority="565">
      <formula>IF(RIGHT(TEXT(AI41,"0.#"),1)=".",FALSE,TRUE)</formula>
    </cfRule>
    <cfRule type="expression" dxfId="550" priority="566">
      <formula>IF(RIGHT(TEXT(AI41,"0.#"),1)=".",TRUE,FALSE)</formula>
    </cfRule>
  </conditionalFormatting>
  <conditionalFormatting sqref="AM70">
    <cfRule type="expression" dxfId="549" priority="547">
      <formula>IF(RIGHT(TEXT(AM70,"0.#"),1)=".",FALSE,TRUE)</formula>
    </cfRule>
    <cfRule type="expression" dxfId="548" priority="548">
      <formula>IF(RIGHT(TEXT(AM70,"0.#"),1)=".",TRUE,FALSE)</formula>
    </cfRule>
  </conditionalFormatting>
  <conditionalFormatting sqref="AE71 AM71">
    <cfRule type="expression" dxfId="547" priority="545">
      <formula>IF(RIGHT(TEXT(AE71,"0.#"),1)=".",FALSE,TRUE)</formula>
    </cfRule>
    <cfRule type="expression" dxfId="546" priority="546">
      <formula>IF(RIGHT(TEXT(AE71,"0.#"),1)=".",TRUE,FALSE)</formula>
    </cfRule>
  </conditionalFormatting>
  <conditionalFormatting sqref="AI71">
    <cfRule type="expression" dxfId="545" priority="543">
      <formula>IF(RIGHT(TEXT(AI71,"0.#"),1)=".",FALSE,TRUE)</formula>
    </cfRule>
    <cfRule type="expression" dxfId="544" priority="544">
      <formula>IF(RIGHT(TEXT(AI71,"0.#"),1)=".",TRUE,FALSE)</formula>
    </cfRule>
  </conditionalFormatting>
  <conditionalFormatting sqref="AQ71">
    <cfRule type="expression" dxfId="543" priority="541">
      <formula>IF(RIGHT(TEXT(AQ71,"0.#"),1)=".",FALSE,TRUE)</formula>
    </cfRule>
    <cfRule type="expression" dxfId="542" priority="542">
      <formula>IF(RIGHT(TEXT(AQ71,"0.#"),1)=".",TRUE,FALSE)</formula>
    </cfRule>
  </conditionalFormatting>
  <conditionalFormatting sqref="AE70 AQ70">
    <cfRule type="expression" dxfId="541" priority="551">
      <formula>IF(RIGHT(TEXT(AE70,"0.#"),1)=".",FALSE,TRUE)</formula>
    </cfRule>
    <cfRule type="expression" dxfId="540" priority="552">
      <formula>IF(RIGHT(TEXT(AE70,"0.#"),1)=".",TRUE,FALSE)</formula>
    </cfRule>
  </conditionalFormatting>
  <conditionalFormatting sqref="AI70">
    <cfRule type="expression" dxfId="539" priority="549">
      <formula>IF(RIGHT(TEXT(AI70,"0.#"),1)=".",FALSE,TRUE)</formula>
    </cfRule>
    <cfRule type="expression" dxfId="538" priority="550">
      <formula>IF(RIGHT(TEXT(AI70,"0.#"),1)=".",TRUE,FALSE)</formula>
    </cfRule>
  </conditionalFormatting>
  <conditionalFormatting sqref="AE67 AQ67">
    <cfRule type="expression" dxfId="537" priority="539">
      <formula>IF(RIGHT(TEXT(AE67,"0.#"),1)=".",FALSE,TRUE)</formula>
    </cfRule>
    <cfRule type="expression" dxfId="536" priority="540">
      <formula>IF(RIGHT(TEXT(AE67,"0.#"),1)=".",TRUE,FALSE)</formula>
    </cfRule>
  </conditionalFormatting>
  <conditionalFormatting sqref="AI67">
    <cfRule type="expression" dxfId="535" priority="537">
      <formula>IF(RIGHT(TEXT(AI67,"0.#"),1)=".",FALSE,TRUE)</formula>
    </cfRule>
    <cfRule type="expression" dxfId="534" priority="538">
      <formula>IF(RIGHT(TEXT(AI67,"0.#"),1)=".",TRUE,FALSE)</formula>
    </cfRule>
  </conditionalFormatting>
  <conditionalFormatting sqref="AM67">
    <cfRule type="expression" dxfId="533" priority="535">
      <formula>IF(RIGHT(TEXT(AM67,"0.#"),1)=".",FALSE,TRUE)</formula>
    </cfRule>
    <cfRule type="expression" dxfId="532" priority="536">
      <formula>IF(RIGHT(TEXT(AM67,"0.#"),1)=".",TRUE,FALSE)</formula>
    </cfRule>
  </conditionalFormatting>
  <conditionalFormatting sqref="AE68">
    <cfRule type="expression" dxfId="531" priority="533">
      <formula>IF(RIGHT(TEXT(AE68,"0.#"),1)=".",FALSE,TRUE)</formula>
    </cfRule>
    <cfRule type="expression" dxfId="530" priority="534">
      <formula>IF(RIGHT(TEXT(AE68,"0.#"),1)=".",TRUE,FALSE)</formula>
    </cfRule>
  </conditionalFormatting>
  <conditionalFormatting sqref="AI68">
    <cfRule type="expression" dxfId="529" priority="531">
      <formula>IF(RIGHT(TEXT(AI68,"0.#"),1)=".",FALSE,TRUE)</formula>
    </cfRule>
    <cfRule type="expression" dxfId="528" priority="532">
      <formula>IF(RIGHT(TEXT(AI68,"0.#"),1)=".",TRUE,FALSE)</formula>
    </cfRule>
  </conditionalFormatting>
  <conditionalFormatting sqref="AM68">
    <cfRule type="expression" dxfId="527" priority="529">
      <formula>IF(RIGHT(TEXT(AM68,"0.#"),1)=".",FALSE,TRUE)</formula>
    </cfRule>
    <cfRule type="expression" dxfId="526" priority="530">
      <formula>IF(RIGHT(TEXT(AM68,"0.#"),1)=".",TRUE,FALSE)</formula>
    </cfRule>
  </conditionalFormatting>
  <conditionalFormatting sqref="AQ68">
    <cfRule type="expression" dxfId="525" priority="527">
      <formula>IF(RIGHT(TEXT(AQ68,"0.#"),1)=".",FALSE,TRUE)</formula>
    </cfRule>
    <cfRule type="expression" dxfId="524" priority="528">
      <formula>IF(RIGHT(TEXT(AQ68,"0.#"),1)=".",TRUE,FALSE)</formula>
    </cfRule>
  </conditionalFormatting>
  <conditionalFormatting sqref="AU67">
    <cfRule type="expression" dxfId="523" priority="525">
      <formula>IF(RIGHT(TEXT(AU67,"0.#"),1)=".",FALSE,TRUE)</formula>
    </cfRule>
    <cfRule type="expression" dxfId="522" priority="526">
      <formula>IF(RIGHT(TEXT(AU67,"0.#"),1)=".",TRUE,FALSE)</formula>
    </cfRule>
  </conditionalFormatting>
  <conditionalFormatting sqref="AU68">
    <cfRule type="expression" dxfId="521" priority="523">
      <formula>IF(RIGHT(TEXT(AU68,"0.#"),1)=".",FALSE,TRUE)</formula>
    </cfRule>
    <cfRule type="expression" dxfId="520" priority="524">
      <formula>IF(RIGHT(TEXT(AU68,"0.#"),1)=".",TRUE,FALSE)</formula>
    </cfRule>
  </conditionalFormatting>
  <conditionalFormatting sqref="AE101 AQ101">
    <cfRule type="expression" dxfId="519" priority="521">
      <formula>IF(RIGHT(TEXT(AE101,"0.#"),1)=".",FALSE,TRUE)</formula>
    </cfRule>
    <cfRule type="expression" dxfId="518" priority="522">
      <formula>IF(RIGHT(TEXT(AE101,"0.#"),1)=".",TRUE,FALSE)</formula>
    </cfRule>
  </conditionalFormatting>
  <conditionalFormatting sqref="AI101">
    <cfRule type="expression" dxfId="517" priority="519">
      <formula>IF(RIGHT(TEXT(AI101,"0.#"),1)=".",FALSE,TRUE)</formula>
    </cfRule>
    <cfRule type="expression" dxfId="516" priority="520">
      <formula>IF(RIGHT(TEXT(AI101,"0.#"),1)=".",TRUE,FALSE)</formula>
    </cfRule>
  </conditionalFormatting>
  <conditionalFormatting sqref="AM101">
    <cfRule type="expression" dxfId="515" priority="517">
      <formula>IF(RIGHT(TEXT(AM101,"0.#"),1)=".",FALSE,TRUE)</formula>
    </cfRule>
    <cfRule type="expression" dxfId="514" priority="518">
      <formula>IF(RIGHT(TEXT(AM101,"0.#"),1)=".",TRUE,FALSE)</formula>
    </cfRule>
  </conditionalFormatting>
  <conditionalFormatting sqref="AE102">
    <cfRule type="expression" dxfId="513" priority="515">
      <formula>IF(RIGHT(TEXT(AE102,"0.#"),1)=".",FALSE,TRUE)</formula>
    </cfRule>
    <cfRule type="expression" dxfId="512" priority="516">
      <formula>IF(RIGHT(TEXT(AE102,"0.#"),1)=".",TRUE,FALSE)</formula>
    </cfRule>
  </conditionalFormatting>
  <conditionalFormatting sqref="AI102">
    <cfRule type="expression" dxfId="511" priority="513">
      <formula>IF(RIGHT(TEXT(AI102,"0.#"),1)=".",FALSE,TRUE)</formula>
    </cfRule>
    <cfRule type="expression" dxfId="510" priority="514">
      <formula>IF(RIGHT(TEXT(AI102,"0.#"),1)=".",TRUE,FALSE)</formula>
    </cfRule>
  </conditionalFormatting>
  <conditionalFormatting sqref="AM102">
    <cfRule type="expression" dxfId="509" priority="511">
      <formula>IF(RIGHT(TEXT(AM102,"0.#"),1)=".",FALSE,TRUE)</formula>
    </cfRule>
    <cfRule type="expression" dxfId="508" priority="512">
      <formula>IF(RIGHT(TEXT(AM102,"0.#"),1)=".",TRUE,FALSE)</formula>
    </cfRule>
  </conditionalFormatting>
  <conditionalFormatting sqref="AQ102">
    <cfRule type="expression" dxfId="507" priority="509">
      <formula>IF(RIGHT(TEXT(AQ102,"0.#"),1)=".",FALSE,TRUE)</formula>
    </cfRule>
    <cfRule type="expression" dxfId="506" priority="510">
      <formula>IF(RIGHT(TEXT(AQ102,"0.#"),1)=".",TRUE,FALSE)</formula>
    </cfRule>
  </conditionalFormatting>
  <conditionalFormatting sqref="AU101">
    <cfRule type="expression" dxfId="505" priority="507">
      <formula>IF(RIGHT(TEXT(AU101,"0.#"),1)=".",FALSE,TRUE)</formula>
    </cfRule>
    <cfRule type="expression" dxfId="504" priority="508">
      <formula>IF(RIGHT(TEXT(AU101,"0.#"),1)=".",TRUE,FALSE)</formula>
    </cfRule>
  </conditionalFormatting>
  <conditionalFormatting sqref="AU102">
    <cfRule type="expression" dxfId="503" priority="505">
      <formula>IF(RIGHT(TEXT(AU102,"0.#"),1)=".",FALSE,TRUE)</formula>
    </cfRule>
    <cfRule type="expression" dxfId="502" priority="506">
      <formula>IF(RIGHT(TEXT(AU102,"0.#"),1)=".",TRUE,FALSE)</formula>
    </cfRule>
  </conditionalFormatting>
  <conditionalFormatting sqref="AM36">
    <cfRule type="expression" dxfId="501" priority="499">
      <formula>IF(RIGHT(TEXT(AM36,"0.#"),1)=".",FALSE,TRUE)</formula>
    </cfRule>
    <cfRule type="expression" dxfId="500" priority="500">
      <formula>IF(RIGHT(TEXT(AM36,"0.#"),1)=".",TRUE,FALSE)</formula>
    </cfRule>
  </conditionalFormatting>
  <conditionalFormatting sqref="AE37 AM37">
    <cfRule type="expression" dxfId="499" priority="497">
      <formula>IF(RIGHT(TEXT(AE37,"0.#"),1)=".",FALSE,TRUE)</formula>
    </cfRule>
    <cfRule type="expression" dxfId="498" priority="498">
      <formula>IF(RIGHT(TEXT(AE37,"0.#"),1)=".",TRUE,FALSE)</formula>
    </cfRule>
  </conditionalFormatting>
  <conditionalFormatting sqref="AI37">
    <cfRule type="expression" dxfId="497" priority="495">
      <formula>IF(RIGHT(TEXT(AI37,"0.#"),1)=".",FALSE,TRUE)</formula>
    </cfRule>
    <cfRule type="expression" dxfId="496" priority="496">
      <formula>IF(RIGHT(TEXT(AI37,"0.#"),1)=".",TRUE,FALSE)</formula>
    </cfRule>
  </conditionalFormatting>
  <conditionalFormatting sqref="AQ37">
    <cfRule type="expression" dxfId="495" priority="493">
      <formula>IF(RIGHT(TEXT(AQ37,"0.#"),1)=".",FALSE,TRUE)</formula>
    </cfRule>
    <cfRule type="expression" dxfId="494" priority="494">
      <formula>IF(RIGHT(TEXT(AQ37,"0.#"),1)=".",TRUE,FALSE)</formula>
    </cfRule>
  </conditionalFormatting>
  <conditionalFormatting sqref="AE36 AQ36">
    <cfRule type="expression" dxfId="493" priority="503">
      <formula>IF(RIGHT(TEXT(AE36,"0.#"),1)=".",FALSE,TRUE)</formula>
    </cfRule>
    <cfRule type="expression" dxfId="492" priority="504">
      <formula>IF(RIGHT(TEXT(AE36,"0.#"),1)=".",TRUE,FALSE)</formula>
    </cfRule>
  </conditionalFormatting>
  <conditionalFormatting sqref="AI36">
    <cfRule type="expression" dxfId="491" priority="501">
      <formula>IF(RIGHT(TEXT(AI36,"0.#"),1)=".",FALSE,TRUE)</formula>
    </cfRule>
    <cfRule type="expression" dxfId="490" priority="502">
      <formula>IF(RIGHT(TEXT(AI36,"0.#"),1)=".",TRUE,FALSE)</formula>
    </cfRule>
  </conditionalFormatting>
  <conditionalFormatting sqref="AM104">
    <cfRule type="expression" dxfId="489" priority="487">
      <formula>IF(RIGHT(TEXT(AM104,"0.#"),1)=".",FALSE,TRUE)</formula>
    </cfRule>
    <cfRule type="expression" dxfId="488" priority="488">
      <formula>IF(RIGHT(TEXT(AM104,"0.#"),1)=".",TRUE,FALSE)</formula>
    </cfRule>
  </conditionalFormatting>
  <conditionalFormatting sqref="AE105 AM105">
    <cfRule type="expression" dxfId="487" priority="485">
      <formula>IF(RIGHT(TEXT(AE105,"0.#"),1)=".",FALSE,TRUE)</formula>
    </cfRule>
    <cfRule type="expression" dxfId="486" priority="486">
      <formula>IF(RIGHT(TEXT(AE105,"0.#"),1)=".",TRUE,FALSE)</formula>
    </cfRule>
  </conditionalFormatting>
  <conditionalFormatting sqref="AI105">
    <cfRule type="expression" dxfId="485" priority="483">
      <formula>IF(RIGHT(TEXT(AI105,"0.#"),1)=".",FALSE,TRUE)</formula>
    </cfRule>
    <cfRule type="expression" dxfId="484" priority="484">
      <formula>IF(RIGHT(TEXT(AI105,"0.#"),1)=".",TRUE,FALSE)</formula>
    </cfRule>
  </conditionalFormatting>
  <conditionalFormatting sqref="AQ105">
    <cfRule type="expression" dxfId="483" priority="481">
      <formula>IF(RIGHT(TEXT(AQ105,"0.#"),1)=".",FALSE,TRUE)</formula>
    </cfRule>
    <cfRule type="expression" dxfId="482" priority="482">
      <formula>IF(RIGHT(TEXT(AQ105,"0.#"),1)=".",TRUE,FALSE)</formula>
    </cfRule>
  </conditionalFormatting>
  <conditionalFormatting sqref="AE104 AQ104">
    <cfRule type="expression" dxfId="481" priority="491">
      <formula>IF(RIGHT(TEXT(AE104,"0.#"),1)=".",FALSE,TRUE)</formula>
    </cfRule>
    <cfRule type="expression" dxfId="480" priority="492">
      <formula>IF(RIGHT(TEXT(AE104,"0.#"),1)=".",TRUE,FALSE)</formula>
    </cfRule>
  </conditionalFormatting>
  <conditionalFormatting sqref="AI104">
    <cfRule type="expression" dxfId="479" priority="489">
      <formula>IF(RIGHT(TEXT(AI104,"0.#"),1)=".",FALSE,TRUE)</formula>
    </cfRule>
    <cfRule type="expression" dxfId="478" priority="490">
      <formula>IF(RIGHT(TEXT(AI104,"0.#"),1)=".",TRUE,FALSE)</formula>
    </cfRule>
  </conditionalFormatting>
  <conditionalFormatting sqref="AM138">
    <cfRule type="expression" dxfId="477" priority="475">
      <formula>IF(RIGHT(TEXT(AM138,"0.#"),1)=".",FALSE,TRUE)</formula>
    </cfRule>
    <cfRule type="expression" dxfId="476" priority="476">
      <formula>IF(RIGHT(TEXT(AM138,"0.#"),1)=".",TRUE,FALSE)</formula>
    </cfRule>
  </conditionalFormatting>
  <conditionalFormatting sqref="AE139 AM139">
    <cfRule type="expression" dxfId="475" priority="473">
      <formula>IF(RIGHT(TEXT(AE139,"0.#"),1)=".",FALSE,TRUE)</formula>
    </cfRule>
    <cfRule type="expression" dxfId="474" priority="474">
      <formula>IF(RIGHT(TEXT(AE139,"0.#"),1)=".",TRUE,FALSE)</formula>
    </cfRule>
  </conditionalFormatting>
  <conditionalFormatting sqref="AI139">
    <cfRule type="expression" dxfId="473" priority="471">
      <formula>IF(RIGHT(TEXT(AI139,"0.#"),1)=".",FALSE,TRUE)</formula>
    </cfRule>
    <cfRule type="expression" dxfId="472" priority="472">
      <formula>IF(RIGHT(TEXT(AI139,"0.#"),1)=".",TRUE,FALSE)</formula>
    </cfRule>
  </conditionalFormatting>
  <conditionalFormatting sqref="AQ139">
    <cfRule type="expression" dxfId="471" priority="469">
      <formula>IF(RIGHT(TEXT(AQ139,"0.#"),1)=".",FALSE,TRUE)</formula>
    </cfRule>
    <cfRule type="expression" dxfId="470" priority="470">
      <formula>IF(RIGHT(TEXT(AQ139,"0.#"),1)=".",TRUE,FALSE)</formula>
    </cfRule>
  </conditionalFormatting>
  <conditionalFormatting sqref="AE138 AQ138">
    <cfRule type="expression" dxfId="469" priority="479">
      <formula>IF(RIGHT(TEXT(AE138,"0.#"),1)=".",FALSE,TRUE)</formula>
    </cfRule>
    <cfRule type="expression" dxfId="468" priority="480">
      <formula>IF(RIGHT(TEXT(AE138,"0.#"),1)=".",TRUE,FALSE)</formula>
    </cfRule>
  </conditionalFormatting>
  <conditionalFormatting sqref="AI138">
    <cfRule type="expression" dxfId="467" priority="477">
      <formula>IF(RIGHT(TEXT(AI138,"0.#"),1)=".",FALSE,TRUE)</formula>
    </cfRule>
    <cfRule type="expression" dxfId="466" priority="478">
      <formula>IF(RIGHT(TEXT(AI138,"0.#"),1)=".",TRUE,FALSE)</formula>
    </cfRule>
  </conditionalFormatting>
  <conditionalFormatting sqref="AM172">
    <cfRule type="expression" dxfId="465" priority="463">
      <formula>IF(RIGHT(TEXT(AM172,"0.#"),1)=".",FALSE,TRUE)</formula>
    </cfRule>
    <cfRule type="expression" dxfId="464" priority="464">
      <formula>IF(RIGHT(TEXT(AM172,"0.#"),1)=".",TRUE,FALSE)</formula>
    </cfRule>
  </conditionalFormatting>
  <conditionalFormatting sqref="AE173 AM173">
    <cfRule type="expression" dxfId="463" priority="461">
      <formula>IF(RIGHT(TEXT(AE173,"0.#"),1)=".",FALSE,TRUE)</formula>
    </cfRule>
    <cfRule type="expression" dxfId="462" priority="462">
      <formula>IF(RIGHT(TEXT(AE173,"0.#"),1)=".",TRUE,FALSE)</formula>
    </cfRule>
  </conditionalFormatting>
  <conditionalFormatting sqref="AI173">
    <cfRule type="expression" dxfId="461" priority="459">
      <formula>IF(RIGHT(TEXT(AI173,"0.#"),1)=".",FALSE,TRUE)</formula>
    </cfRule>
    <cfRule type="expression" dxfId="460" priority="460">
      <formula>IF(RIGHT(TEXT(AI173,"0.#"),1)=".",TRUE,FALSE)</formula>
    </cfRule>
  </conditionalFormatting>
  <conditionalFormatting sqref="AQ173">
    <cfRule type="expression" dxfId="459" priority="457">
      <formula>IF(RIGHT(TEXT(AQ173,"0.#"),1)=".",FALSE,TRUE)</formula>
    </cfRule>
    <cfRule type="expression" dxfId="458" priority="458">
      <formula>IF(RIGHT(TEXT(AQ173,"0.#"),1)=".",TRUE,FALSE)</formula>
    </cfRule>
  </conditionalFormatting>
  <conditionalFormatting sqref="AE172 AQ172">
    <cfRule type="expression" dxfId="457" priority="467">
      <formula>IF(RIGHT(TEXT(AE172,"0.#"),1)=".",FALSE,TRUE)</formula>
    </cfRule>
    <cfRule type="expression" dxfId="456" priority="468">
      <formula>IF(RIGHT(TEXT(AE172,"0.#"),1)=".",TRUE,FALSE)</formula>
    </cfRule>
  </conditionalFormatting>
  <conditionalFormatting sqref="AI172">
    <cfRule type="expression" dxfId="455" priority="465">
      <formula>IF(RIGHT(TEXT(AI172,"0.#"),1)=".",FALSE,TRUE)</formula>
    </cfRule>
    <cfRule type="expression" dxfId="454" priority="466">
      <formula>IF(RIGHT(TEXT(AI172,"0.#"),1)=".",TRUE,FALSE)</formula>
    </cfRule>
  </conditionalFormatting>
  <conditionalFormatting sqref="AE74">
    <cfRule type="expression" dxfId="453" priority="455">
      <formula>IF(RIGHT(TEXT(AE74,"0.#"),1)=".",FALSE,TRUE)</formula>
    </cfRule>
    <cfRule type="expression" dxfId="452" priority="456">
      <formula>IF(RIGHT(TEXT(AE74,"0.#"),1)=".",TRUE,FALSE)</formula>
    </cfRule>
  </conditionalFormatting>
  <conditionalFormatting sqref="AM76">
    <cfRule type="expression" dxfId="451" priority="439">
      <formula>IF(RIGHT(TEXT(AM76,"0.#"),1)=".",FALSE,TRUE)</formula>
    </cfRule>
    <cfRule type="expression" dxfId="450" priority="440">
      <formula>IF(RIGHT(TEXT(AM76,"0.#"),1)=".",TRUE,FALSE)</formula>
    </cfRule>
  </conditionalFormatting>
  <conditionalFormatting sqref="AE75">
    <cfRule type="expression" dxfId="449" priority="453">
      <formula>IF(RIGHT(TEXT(AE75,"0.#"),1)=".",FALSE,TRUE)</formula>
    </cfRule>
    <cfRule type="expression" dxfId="448" priority="454">
      <formula>IF(RIGHT(TEXT(AE75,"0.#"),1)=".",TRUE,FALSE)</formula>
    </cfRule>
  </conditionalFormatting>
  <conditionalFormatting sqref="AE76">
    <cfRule type="expression" dxfId="447" priority="451">
      <formula>IF(RIGHT(TEXT(AE76,"0.#"),1)=".",FALSE,TRUE)</formula>
    </cfRule>
    <cfRule type="expression" dxfId="446" priority="452">
      <formula>IF(RIGHT(TEXT(AE76,"0.#"),1)=".",TRUE,FALSE)</formula>
    </cfRule>
  </conditionalFormatting>
  <conditionalFormatting sqref="AI76">
    <cfRule type="expression" dxfId="445" priority="449">
      <formula>IF(RIGHT(TEXT(AI76,"0.#"),1)=".",FALSE,TRUE)</formula>
    </cfRule>
    <cfRule type="expression" dxfId="444" priority="450">
      <formula>IF(RIGHT(TEXT(AI76,"0.#"),1)=".",TRUE,FALSE)</formula>
    </cfRule>
  </conditionalFormatting>
  <conditionalFormatting sqref="AI75">
    <cfRule type="expression" dxfId="443" priority="447">
      <formula>IF(RIGHT(TEXT(AI75,"0.#"),1)=".",FALSE,TRUE)</formula>
    </cfRule>
    <cfRule type="expression" dxfId="442" priority="448">
      <formula>IF(RIGHT(TEXT(AI75,"0.#"),1)=".",TRUE,FALSE)</formula>
    </cfRule>
  </conditionalFormatting>
  <conditionalFormatting sqref="AI74">
    <cfRule type="expression" dxfId="441" priority="445">
      <formula>IF(RIGHT(TEXT(AI74,"0.#"),1)=".",FALSE,TRUE)</formula>
    </cfRule>
    <cfRule type="expression" dxfId="440" priority="446">
      <formula>IF(RIGHT(TEXT(AI74,"0.#"),1)=".",TRUE,FALSE)</formula>
    </cfRule>
  </conditionalFormatting>
  <conditionalFormatting sqref="AM74">
    <cfRule type="expression" dxfId="439" priority="443">
      <formula>IF(RIGHT(TEXT(AM74,"0.#"),1)=".",FALSE,TRUE)</formula>
    </cfRule>
    <cfRule type="expression" dxfId="438" priority="444">
      <formula>IF(RIGHT(TEXT(AM74,"0.#"),1)=".",TRUE,FALSE)</formula>
    </cfRule>
  </conditionalFormatting>
  <conditionalFormatting sqref="AM75">
    <cfRule type="expression" dxfId="437" priority="441">
      <formula>IF(RIGHT(TEXT(AM75,"0.#"),1)=".",FALSE,TRUE)</formula>
    </cfRule>
    <cfRule type="expression" dxfId="436" priority="442">
      <formula>IF(RIGHT(TEXT(AM75,"0.#"),1)=".",TRUE,FALSE)</formula>
    </cfRule>
  </conditionalFormatting>
  <conditionalFormatting sqref="AQ74:AQ76">
    <cfRule type="expression" dxfId="435" priority="437">
      <formula>IF(RIGHT(TEXT(AQ74,"0.#"),1)=".",FALSE,TRUE)</formula>
    </cfRule>
    <cfRule type="expression" dxfId="434" priority="438">
      <formula>IF(RIGHT(TEXT(AQ74,"0.#"),1)=".",TRUE,FALSE)</formula>
    </cfRule>
  </conditionalFormatting>
  <conditionalFormatting sqref="AU74:AU76">
    <cfRule type="expression" dxfId="433" priority="435">
      <formula>IF(RIGHT(TEXT(AU74,"0.#"),1)=".",FALSE,TRUE)</formula>
    </cfRule>
    <cfRule type="expression" dxfId="432" priority="436">
      <formula>IF(RIGHT(TEXT(AU74,"0.#"),1)=".",TRUE,FALSE)</formula>
    </cfRule>
  </conditionalFormatting>
  <conditionalFormatting sqref="AE108">
    <cfRule type="expression" dxfId="431" priority="433">
      <formula>IF(RIGHT(TEXT(AE108,"0.#"),1)=".",FALSE,TRUE)</formula>
    </cfRule>
    <cfRule type="expression" dxfId="430" priority="434">
      <formula>IF(RIGHT(TEXT(AE108,"0.#"),1)=".",TRUE,FALSE)</formula>
    </cfRule>
  </conditionalFormatting>
  <conditionalFormatting sqref="AM110">
    <cfRule type="expression" dxfId="429" priority="417">
      <formula>IF(RIGHT(TEXT(AM110,"0.#"),1)=".",FALSE,TRUE)</formula>
    </cfRule>
    <cfRule type="expression" dxfId="428" priority="418">
      <formula>IF(RIGHT(TEXT(AM110,"0.#"),1)=".",TRUE,FALSE)</formula>
    </cfRule>
  </conditionalFormatting>
  <conditionalFormatting sqref="AE109">
    <cfRule type="expression" dxfId="427" priority="431">
      <formula>IF(RIGHT(TEXT(AE109,"0.#"),1)=".",FALSE,TRUE)</formula>
    </cfRule>
    <cfRule type="expression" dxfId="426" priority="432">
      <formula>IF(RIGHT(TEXT(AE109,"0.#"),1)=".",TRUE,FALSE)</formula>
    </cfRule>
  </conditionalFormatting>
  <conditionalFormatting sqref="AE110">
    <cfRule type="expression" dxfId="425" priority="429">
      <formula>IF(RIGHT(TEXT(AE110,"0.#"),1)=".",FALSE,TRUE)</formula>
    </cfRule>
    <cfRule type="expression" dxfId="424" priority="430">
      <formula>IF(RIGHT(TEXT(AE110,"0.#"),1)=".",TRUE,FALSE)</formula>
    </cfRule>
  </conditionalFormatting>
  <conditionalFormatting sqref="AI110">
    <cfRule type="expression" dxfId="423" priority="427">
      <formula>IF(RIGHT(TEXT(AI110,"0.#"),1)=".",FALSE,TRUE)</formula>
    </cfRule>
    <cfRule type="expression" dxfId="422" priority="428">
      <formula>IF(RIGHT(TEXT(AI110,"0.#"),1)=".",TRUE,FALSE)</formula>
    </cfRule>
  </conditionalFormatting>
  <conditionalFormatting sqref="AI109">
    <cfRule type="expression" dxfId="421" priority="425">
      <formula>IF(RIGHT(TEXT(AI109,"0.#"),1)=".",FALSE,TRUE)</formula>
    </cfRule>
    <cfRule type="expression" dxfId="420" priority="426">
      <formula>IF(RIGHT(TEXT(AI109,"0.#"),1)=".",TRUE,FALSE)</formula>
    </cfRule>
  </conditionalFormatting>
  <conditionalFormatting sqref="AI108">
    <cfRule type="expression" dxfId="419" priority="423">
      <formula>IF(RIGHT(TEXT(AI108,"0.#"),1)=".",FALSE,TRUE)</formula>
    </cfRule>
    <cfRule type="expression" dxfId="418" priority="424">
      <formula>IF(RIGHT(TEXT(AI108,"0.#"),1)=".",TRUE,FALSE)</formula>
    </cfRule>
  </conditionalFormatting>
  <conditionalFormatting sqref="AM108">
    <cfRule type="expression" dxfId="417" priority="421">
      <formula>IF(RIGHT(TEXT(AM108,"0.#"),1)=".",FALSE,TRUE)</formula>
    </cfRule>
    <cfRule type="expression" dxfId="416" priority="422">
      <formula>IF(RIGHT(TEXT(AM108,"0.#"),1)=".",TRUE,FALSE)</formula>
    </cfRule>
  </conditionalFormatting>
  <conditionalFormatting sqref="AM109">
    <cfRule type="expression" dxfId="415" priority="419">
      <formula>IF(RIGHT(TEXT(AM109,"0.#"),1)=".",FALSE,TRUE)</formula>
    </cfRule>
    <cfRule type="expression" dxfId="414" priority="420">
      <formula>IF(RIGHT(TEXT(AM109,"0.#"),1)=".",TRUE,FALSE)</formula>
    </cfRule>
  </conditionalFormatting>
  <conditionalFormatting sqref="AQ108:AQ110">
    <cfRule type="expression" dxfId="413" priority="415">
      <formula>IF(RIGHT(TEXT(AQ108,"0.#"),1)=".",FALSE,TRUE)</formula>
    </cfRule>
    <cfRule type="expression" dxfId="412" priority="416">
      <formula>IF(RIGHT(TEXT(AQ108,"0.#"),1)=".",TRUE,FALSE)</formula>
    </cfRule>
  </conditionalFormatting>
  <conditionalFormatting sqref="AU108:AU110">
    <cfRule type="expression" dxfId="411" priority="413">
      <formula>IF(RIGHT(TEXT(AU108,"0.#"),1)=".",FALSE,TRUE)</formula>
    </cfRule>
    <cfRule type="expression" dxfId="410" priority="414">
      <formula>IF(RIGHT(TEXT(AU108,"0.#"),1)=".",TRUE,FALSE)</formula>
    </cfRule>
  </conditionalFormatting>
  <conditionalFormatting sqref="AE142">
    <cfRule type="expression" dxfId="409" priority="411">
      <formula>IF(RIGHT(TEXT(AE142,"0.#"),1)=".",FALSE,TRUE)</formula>
    </cfRule>
    <cfRule type="expression" dxfId="408" priority="412">
      <formula>IF(RIGHT(TEXT(AE142,"0.#"),1)=".",TRUE,FALSE)</formula>
    </cfRule>
  </conditionalFormatting>
  <conditionalFormatting sqref="AM144">
    <cfRule type="expression" dxfId="407" priority="395">
      <formula>IF(RIGHT(TEXT(AM144,"0.#"),1)=".",FALSE,TRUE)</formula>
    </cfRule>
    <cfRule type="expression" dxfId="406" priority="396">
      <formula>IF(RIGHT(TEXT(AM144,"0.#"),1)=".",TRUE,FALSE)</formula>
    </cfRule>
  </conditionalFormatting>
  <conditionalFormatting sqref="AE143">
    <cfRule type="expression" dxfId="405" priority="409">
      <formula>IF(RIGHT(TEXT(AE143,"0.#"),1)=".",FALSE,TRUE)</formula>
    </cfRule>
    <cfRule type="expression" dxfId="404" priority="410">
      <formula>IF(RIGHT(TEXT(AE143,"0.#"),1)=".",TRUE,FALSE)</formula>
    </cfRule>
  </conditionalFormatting>
  <conditionalFormatting sqref="AE144">
    <cfRule type="expression" dxfId="403" priority="407">
      <formula>IF(RIGHT(TEXT(AE144,"0.#"),1)=".",FALSE,TRUE)</formula>
    </cfRule>
    <cfRule type="expression" dxfId="402" priority="408">
      <formula>IF(RIGHT(TEXT(AE144,"0.#"),1)=".",TRUE,FALSE)</formula>
    </cfRule>
  </conditionalFormatting>
  <conditionalFormatting sqref="AI144">
    <cfRule type="expression" dxfId="401" priority="405">
      <formula>IF(RIGHT(TEXT(AI144,"0.#"),1)=".",FALSE,TRUE)</formula>
    </cfRule>
    <cfRule type="expression" dxfId="400" priority="406">
      <formula>IF(RIGHT(TEXT(AI144,"0.#"),1)=".",TRUE,FALSE)</formula>
    </cfRule>
  </conditionalFormatting>
  <conditionalFormatting sqref="AI143">
    <cfRule type="expression" dxfId="399" priority="403">
      <formula>IF(RIGHT(TEXT(AI143,"0.#"),1)=".",FALSE,TRUE)</formula>
    </cfRule>
    <cfRule type="expression" dxfId="398" priority="404">
      <formula>IF(RIGHT(TEXT(AI143,"0.#"),1)=".",TRUE,FALSE)</formula>
    </cfRule>
  </conditionalFormatting>
  <conditionalFormatting sqref="AI142">
    <cfRule type="expression" dxfId="397" priority="401">
      <formula>IF(RIGHT(TEXT(AI142,"0.#"),1)=".",FALSE,TRUE)</formula>
    </cfRule>
    <cfRule type="expression" dxfId="396" priority="402">
      <formula>IF(RIGHT(TEXT(AI142,"0.#"),1)=".",TRUE,FALSE)</formula>
    </cfRule>
  </conditionalFormatting>
  <conditionalFormatting sqref="AM142">
    <cfRule type="expression" dxfId="395" priority="399">
      <formula>IF(RIGHT(TEXT(AM142,"0.#"),1)=".",FALSE,TRUE)</formula>
    </cfRule>
    <cfRule type="expression" dxfId="394" priority="400">
      <formula>IF(RIGHT(TEXT(AM142,"0.#"),1)=".",TRUE,FALSE)</formula>
    </cfRule>
  </conditionalFormatting>
  <conditionalFormatting sqref="AM143">
    <cfRule type="expression" dxfId="393" priority="397">
      <formula>IF(RIGHT(TEXT(AM143,"0.#"),1)=".",FALSE,TRUE)</formula>
    </cfRule>
    <cfRule type="expression" dxfId="392" priority="398">
      <formula>IF(RIGHT(TEXT(AM143,"0.#"),1)=".",TRUE,FALSE)</formula>
    </cfRule>
  </conditionalFormatting>
  <conditionalFormatting sqref="AQ142:AQ144">
    <cfRule type="expression" dxfId="391" priority="393">
      <formula>IF(RIGHT(TEXT(AQ142,"0.#"),1)=".",FALSE,TRUE)</formula>
    </cfRule>
    <cfRule type="expression" dxfId="390" priority="394">
      <formula>IF(RIGHT(TEXT(AQ142,"0.#"),1)=".",TRUE,FALSE)</formula>
    </cfRule>
  </conditionalFormatting>
  <conditionalFormatting sqref="AU142:AU144">
    <cfRule type="expression" dxfId="389" priority="391">
      <formula>IF(RIGHT(TEXT(AU142,"0.#"),1)=".",FALSE,TRUE)</formula>
    </cfRule>
    <cfRule type="expression" dxfId="388" priority="392">
      <formula>IF(RIGHT(TEXT(AU142,"0.#"),1)=".",TRUE,FALSE)</formula>
    </cfRule>
  </conditionalFormatting>
  <conditionalFormatting sqref="AE176">
    <cfRule type="expression" dxfId="387" priority="389">
      <formula>IF(RIGHT(TEXT(AE176,"0.#"),1)=".",FALSE,TRUE)</formula>
    </cfRule>
    <cfRule type="expression" dxfId="386" priority="390">
      <formula>IF(RIGHT(TEXT(AE176,"0.#"),1)=".",TRUE,FALSE)</formula>
    </cfRule>
  </conditionalFormatting>
  <conditionalFormatting sqref="AM178">
    <cfRule type="expression" dxfId="385" priority="373">
      <formula>IF(RIGHT(TEXT(AM178,"0.#"),1)=".",FALSE,TRUE)</formula>
    </cfRule>
    <cfRule type="expression" dxfId="384" priority="374">
      <formula>IF(RIGHT(TEXT(AM178,"0.#"),1)=".",TRUE,FALSE)</formula>
    </cfRule>
  </conditionalFormatting>
  <conditionalFormatting sqref="AE177">
    <cfRule type="expression" dxfId="383" priority="387">
      <formula>IF(RIGHT(TEXT(AE177,"0.#"),1)=".",FALSE,TRUE)</formula>
    </cfRule>
    <cfRule type="expression" dxfId="382" priority="388">
      <formula>IF(RIGHT(TEXT(AE177,"0.#"),1)=".",TRUE,FALSE)</formula>
    </cfRule>
  </conditionalFormatting>
  <conditionalFormatting sqref="AE178">
    <cfRule type="expression" dxfId="381" priority="385">
      <formula>IF(RIGHT(TEXT(AE178,"0.#"),1)=".",FALSE,TRUE)</formula>
    </cfRule>
    <cfRule type="expression" dxfId="380" priority="386">
      <formula>IF(RIGHT(TEXT(AE178,"0.#"),1)=".",TRUE,FALSE)</formula>
    </cfRule>
  </conditionalFormatting>
  <conditionalFormatting sqref="AI178">
    <cfRule type="expression" dxfId="379" priority="383">
      <formula>IF(RIGHT(TEXT(AI178,"0.#"),1)=".",FALSE,TRUE)</formula>
    </cfRule>
    <cfRule type="expression" dxfId="378" priority="384">
      <formula>IF(RIGHT(TEXT(AI178,"0.#"),1)=".",TRUE,FALSE)</formula>
    </cfRule>
  </conditionalFormatting>
  <conditionalFormatting sqref="AI177">
    <cfRule type="expression" dxfId="377" priority="381">
      <formula>IF(RIGHT(TEXT(AI177,"0.#"),1)=".",FALSE,TRUE)</formula>
    </cfRule>
    <cfRule type="expression" dxfId="376" priority="382">
      <formula>IF(RIGHT(TEXT(AI177,"0.#"),1)=".",TRUE,FALSE)</formula>
    </cfRule>
  </conditionalFormatting>
  <conditionalFormatting sqref="AI176">
    <cfRule type="expression" dxfId="375" priority="379">
      <formula>IF(RIGHT(TEXT(AI176,"0.#"),1)=".",FALSE,TRUE)</formula>
    </cfRule>
    <cfRule type="expression" dxfId="374" priority="380">
      <formula>IF(RIGHT(TEXT(AI176,"0.#"),1)=".",TRUE,FALSE)</formula>
    </cfRule>
  </conditionalFormatting>
  <conditionalFormatting sqref="AM176">
    <cfRule type="expression" dxfId="373" priority="377">
      <formula>IF(RIGHT(TEXT(AM176,"0.#"),1)=".",FALSE,TRUE)</formula>
    </cfRule>
    <cfRule type="expression" dxfId="372" priority="378">
      <formula>IF(RIGHT(TEXT(AM176,"0.#"),1)=".",TRUE,FALSE)</formula>
    </cfRule>
  </conditionalFormatting>
  <conditionalFormatting sqref="AM177">
    <cfRule type="expression" dxfId="371" priority="375">
      <formula>IF(RIGHT(TEXT(AM177,"0.#"),1)=".",FALSE,TRUE)</formula>
    </cfRule>
    <cfRule type="expression" dxfId="370" priority="376">
      <formula>IF(RIGHT(TEXT(AM177,"0.#"),1)=".",TRUE,FALSE)</formula>
    </cfRule>
  </conditionalFormatting>
  <conditionalFormatting sqref="AQ176:AQ178">
    <cfRule type="expression" dxfId="369" priority="371">
      <formula>IF(RIGHT(TEXT(AQ176,"0.#"),1)=".",FALSE,TRUE)</formula>
    </cfRule>
    <cfRule type="expression" dxfId="368" priority="372">
      <formula>IF(RIGHT(TEXT(AQ176,"0.#"),1)=".",TRUE,FALSE)</formula>
    </cfRule>
  </conditionalFormatting>
  <conditionalFormatting sqref="AU176:AU178">
    <cfRule type="expression" dxfId="367" priority="369">
      <formula>IF(RIGHT(TEXT(AU176,"0.#"),1)=".",FALSE,TRUE)</formula>
    </cfRule>
    <cfRule type="expression" dxfId="366" priority="370">
      <formula>IF(RIGHT(TEXT(AU176,"0.#"),1)=".",TRUE,FALSE)</formula>
    </cfRule>
  </conditionalFormatting>
  <conditionalFormatting sqref="AE62">
    <cfRule type="expression" dxfId="365" priority="367">
      <formula>IF(RIGHT(TEXT(AE62,"0.#"),1)=".",FALSE,TRUE)</formula>
    </cfRule>
    <cfRule type="expression" dxfId="364" priority="368">
      <formula>IF(RIGHT(TEXT(AE62,"0.#"),1)=".",TRUE,FALSE)</formula>
    </cfRule>
  </conditionalFormatting>
  <conditionalFormatting sqref="AE63">
    <cfRule type="expression" dxfId="363" priority="365">
      <formula>IF(RIGHT(TEXT(AE63,"0.#"),1)=".",FALSE,TRUE)</formula>
    </cfRule>
    <cfRule type="expression" dxfId="362" priority="366">
      <formula>IF(RIGHT(TEXT(AE63,"0.#"),1)=".",TRUE,FALSE)</formula>
    </cfRule>
  </conditionalFormatting>
  <conditionalFormatting sqref="AM62">
    <cfRule type="expression" dxfId="361" priority="355">
      <formula>IF(RIGHT(TEXT(AM62,"0.#"),1)=".",FALSE,TRUE)</formula>
    </cfRule>
    <cfRule type="expression" dxfId="360" priority="356">
      <formula>IF(RIGHT(TEXT(AM62,"0.#"),1)=".",TRUE,FALSE)</formula>
    </cfRule>
  </conditionalFormatting>
  <conditionalFormatting sqref="AE64">
    <cfRule type="expression" dxfId="359" priority="363">
      <formula>IF(RIGHT(TEXT(AE64,"0.#"),1)=".",FALSE,TRUE)</formula>
    </cfRule>
    <cfRule type="expression" dxfId="358" priority="364">
      <formula>IF(RIGHT(TEXT(AE64,"0.#"),1)=".",TRUE,FALSE)</formula>
    </cfRule>
  </conditionalFormatting>
  <conditionalFormatting sqref="AI64">
    <cfRule type="expression" dxfId="357" priority="361">
      <formula>IF(RIGHT(TEXT(AI64,"0.#"),1)=".",FALSE,TRUE)</formula>
    </cfRule>
    <cfRule type="expression" dxfId="356" priority="362">
      <formula>IF(RIGHT(TEXT(AI64,"0.#"),1)=".",TRUE,FALSE)</formula>
    </cfRule>
  </conditionalFormatting>
  <conditionalFormatting sqref="AI63">
    <cfRule type="expression" dxfId="355" priority="359">
      <formula>IF(RIGHT(TEXT(AI63,"0.#"),1)=".",FALSE,TRUE)</formula>
    </cfRule>
    <cfRule type="expression" dxfId="354" priority="360">
      <formula>IF(RIGHT(TEXT(AI63,"0.#"),1)=".",TRUE,FALSE)</formula>
    </cfRule>
  </conditionalFormatting>
  <conditionalFormatting sqref="AI62">
    <cfRule type="expression" dxfId="353" priority="357">
      <formula>IF(RIGHT(TEXT(AI62,"0.#"),1)=".",FALSE,TRUE)</formula>
    </cfRule>
    <cfRule type="expression" dxfId="352" priority="358">
      <formula>IF(RIGHT(TEXT(AI62,"0.#"),1)=".",TRUE,FALSE)</formula>
    </cfRule>
  </conditionalFormatting>
  <conditionalFormatting sqref="AM63">
    <cfRule type="expression" dxfId="351" priority="353">
      <formula>IF(RIGHT(TEXT(AM63,"0.#"),1)=".",FALSE,TRUE)</formula>
    </cfRule>
    <cfRule type="expression" dxfId="350" priority="354">
      <formula>IF(RIGHT(TEXT(AM63,"0.#"),1)=".",TRUE,FALSE)</formula>
    </cfRule>
  </conditionalFormatting>
  <conditionalFormatting sqref="AM64">
    <cfRule type="expression" dxfId="349" priority="351">
      <formula>IF(RIGHT(TEXT(AM64,"0.#"),1)=".",FALSE,TRUE)</formula>
    </cfRule>
    <cfRule type="expression" dxfId="348" priority="352">
      <formula>IF(RIGHT(TEXT(AM64,"0.#"),1)=".",TRUE,FALSE)</formula>
    </cfRule>
  </conditionalFormatting>
  <conditionalFormatting sqref="AQ62:AQ64">
    <cfRule type="expression" dxfId="347" priority="349">
      <formula>IF(RIGHT(TEXT(AQ62,"0.#"),1)=".",FALSE,TRUE)</formula>
    </cfRule>
    <cfRule type="expression" dxfId="346" priority="350">
      <formula>IF(RIGHT(TEXT(AQ62,"0.#"),1)=".",TRUE,FALSE)</formula>
    </cfRule>
  </conditionalFormatting>
  <conditionalFormatting sqref="AU62:AU64">
    <cfRule type="expression" dxfId="345" priority="347">
      <formula>IF(RIGHT(TEXT(AU62,"0.#"),1)=".",FALSE,TRUE)</formula>
    </cfRule>
    <cfRule type="expression" dxfId="344" priority="348">
      <formula>IF(RIGHT(TEXT(AU62,"0.#"),1)=".",TRUE,FALSE)</formula>
    </cfRule>
  </conditionalFormatting>
  <conditionalFormatting sqref="AE96">
    <cfRule type="expression" dxfId="343" priority="345">
      <formula>IF(RIGHT(TEXT(AE96,"0.#"),1)=".",FALSE,TRUE)</formula>
    </cfRule>
    <cfRule type="expression" dxfId="342" priority="346">
      <formula>IF(RIGHT(TEXT(AE96,"0.#"),1)=".",TRUE,FALSE)</formula>
    </cfRule>
  </conditionalFormatting>
  <conditionalFormatting sqref="AE97">
    <cfRule type="expression" dxfId="341" priority="343">
      <formula>IF(RIGHT(TEXT(AE97,"0.#"),1)=".",FALSE,TRUE)</formula>
    </cfRule>
    <cfRule type="expression" dxfId="340" priority="344">
      <formula>IF(RIGHT(TEXT(AE97,"0.#"),1)=".",TRUE,FALSE)</formula>
    </cfRule>
  </conditionalFormatting>
  <conditionalFormatting sqref="AM96">
    <cfRule type="expression" dxfId="339" priority="333">
      <formula>IF(RIGHT(TEXT(AM96,"0.#"),1)=".",FALSE,TRUE)</formula>
    </cfRule>
    <cfRule type="expression" dxfId="338" priority="334">
      <formula>IF(RIGHT(TEXT(AM96,"0.#"),1)=".",TRUE,FALSE)</formula>
    </cfRule>
  </conditionalFormatting>
  <conditionalFormatting sqref="AE98">
    <cfRule type="expression" dxfId="337" priority="341">
      <formula>IF(RIGHT(TEXT(AE98,"0.#"),1)=".",FALSE,TRUE)</formula>
    </cfRule>
    <cfRule type="expression" dxfId="336" priority="342">
      <formula>IF(RIGHT(TEXT(AE98,"0.#"),1)=".",TRUE,FALSE)</formula>
    </cfRule>
  </conditionalFormatting>
  <conditionalFormatting sqref="AI98">
    <cfRule type="expression" dxfId="335" priority="339">
      <formula>IF(RIGHT(TEXT(AI98,"0.#"),1)=".",FALSE,TRUE)</formula>
    </cfRule>
    <cfRule type="expression" dxfId="334" priority="340">
      <formula>IF(RIGHT(TEXT(AI98,"0.#"),1)=".",TRUE,FALSE)</formula>
    </cfRule>
  </conditionalFormatting>
  <conditionalFormatting sqref="AI97">
    <cfRule type="expression" dxfId="333" priority="337">
      <formula>IF(RIGHT(TEXT(AI97,"0.#"),1)=".",FALSE,TRUE)</formula>
    </cfRule>
    <cfRule type="expression" dxfId="332" priority="338">
      <formula>IF(RIGHT(TEXT(AI97,"0.#"),1)=".",TRUE,FALSE)</formula>
    </cfRule>
  </conditionalFormatting>
  <conditionalFormatting sqref="AI96">
    <cfRule type="expression" dxfId="331" priority="335">
      <formula>IF(RIGHT(TEXT(AI96,"0.#"),1)=".",FALSE,TRUE)</formula>
    </cfRule>
    <cfRule type="expression" dxfId="330" priority="336">
      <formula>IF(RIGHT(TEXT(AI96,"0.#"),1)=".",TRUE,FALSE)</formula>
    </cfRule>
  </conditionalFormatting>
  <conditionalFormatting sqref="AM97">
    <cfRule type="expression" dxfId="329" priority="331">
      <formula>IF(RIGHT(TEXT(AM97,"0.#"),1)=".",FALSE,TRUE)</formula>
    </cfRule>
    <cfRule type="expression" dxfId="328" priority="332">
      <formula>IF(RIGHT(TEXT(AM97,"0.#"),1)=".",TRUE,FALSE)</formula>
    </cfRule>
  </conditionalFormatting>
  <conditionalFormatting sqref="AM98">
    <cfRule type="expression" dxfId="327" priority="329">
      <formula>IF(RIGHT(TEXT(AM98,"0.#"),1)=".",FALSE,TRUE)</formula>
    </cfRule>
    <cfRule type="expression" dxfId="326" priority="330">
      <formula>IF(RIGHT(TEXT(AM98,"0.#"),1)=".",TRUE,FALSE)</formula>
    </cfRule>
  </conditionalFormatting>
  <conditionalFormatting sqref="AQ96:AQ98">
    <cfRule type="expression" dxfId="325" priority="327">
      <formula>IF(RIGHT(TEXT(AQ96,"0.#"),1)=".",FALSE,TRUE)</formula>
    </cfRule>
    <cfRule type="expression" dxfId="324" priority="328">
      <formula>IF(RIGHT(TEXT(AQ96,"0.#"),1)=".",TRUE,FALSE)</formula>
    </cfRule>
  </conditionalFormatting>
  <conditionalFormatting sqref="AU96:AU98">
    <cfRule type="expression" dxfId="323" priority="325">
      <formula>IF(RIGHT(TEXT(AU96,"0.#"),1)=".",FALSE,TRUE)</formula>
    </cfRule>
    <cfRule type="expression" dxfId="322" priority="326">
      <formula>IF(RIGHT(TEXT(AU96,"0.#"),1)=".",TRUE,FALSE)</formula>
    </cfRule>
  </conditionalFormatting>
  <conditionalFormatting sqref="AE130">
    <cfRule type="expression" dxfId="321" priority="323">
      <formula>IF(RIGHT(TEXT(AE130,"0.#"),1)=".",FALSE,TRUE)</formula>
    </cfRule>
    <cfRule type="expression" dxfId="320" priority="324">
      <formula>IF(RIGHT(TEXT(AE130,"0.#"),1)=".",TRUE,FALSE)</formula>
    </cfRule>
  </conditionalFormatting>
  <conditionalFormatting sqref="AE131">
    <cfRule type="expression" dxfId="319" priority="321">
      <formula>IF(RIGHT(TEXT(AE131,"0.#"),1)=".",FALSE,TRUE)</formula>
    </cfRule>
    <cfRule type="expression" dxfId="318" priority="322">
      <formula>IF(RIGHT(TEXT(AE131,"0.#"),1)=".",TRUE,FALSE)</formula>
    </cfRule>
  </conditionalFormatting>
  <conditionalFormatting sqref="AM130">
    <cfRule type="expression" dxfId="317" priority="311">
      <formula>IF(RIGHT(TEXT(AM130,"0.#"),1)=".",FALSE,TRUE)</formula>
    </cfRule>
    <cfRule type="expression" dxfId="316" priority="312">
      <formula>IF(RIGHT(TEXT(AM130,"0.#"),1)=".",TRUE,FALSE)</formula>
    </cfRule>
  </conditionalFormatting>
  <conditionalFormatting sqref="AE132">
    <cfRule type="expression" dxfId="315" priority="319">
      <formula>IF(RIGHT(TEXT(AE132,"0.#"),1)=".",FALSE,TRUE)</formula>
    </cfRule>
    <cfRule type="expression" dxfId="314" priority="320">
      <formula>IF(RIGHT(TEXT(AE132,"0.#"),1)=".",TRUE,FALSE)</formula>
    </cfRule>
  </conditionalFormatting>
  <conditionalFormatting sqref="AI132">
    <cfRule type="expression" dxfId="313" priority="317">
      <formula>IF(RIGHT(TEXT(AI132,"0.#"),1)=".",FALSE,TRUE)</formula>
    </cfRule>
    <cfRule type="expression" dxfId="312" priority="318">
      <formula>IF(RIGHT(TEXT(AI132,"0.#"),1)=".",TRUE,FALSE)</formula>
    </cfRule>
  </conditionalFormatting>
  <conditionalFormatting sqref="AI131">
    <cfRule type="expression" dxfId="311" priority="315">
      <formula>IF(RIGHT(TEXT(AI131,"0.#"),1)=".",FALSE,TRUE)</formula>
    </cfRule>
    <cfRule type="expression" dxfId="310" priority="316">
      <formula>IF(RIGHT(TEXT(AI131,"0.#"),1)=".",TRUE,FALSE)</formula>
    </cfRule>
  </conditionalFormatting>
  <conditionalFormatting sqref="AI130">
    <cfRule type="expression" dxfId="309" priority="313">
      <formula>IF(RIGHT(TEXT(AI130,"0.#"),1)=".",FALSE,TRUE)</formula>
    </cfRule>
    <cfRule type="expression" dxfId="308" priority="314">
      <formula>IF(RIGHT(TEXT(AI130,"0.#"),1)=".",TRUE,FALSE)</formula>
    </cfRule>
  </conditionalFormatting>
  <conditionalFormatting sqref="AM131">
    <cfRule type="expression" dxfId="307" priority="309">
      <formula>IF(RIGHT(TEXT(AM131,"0.#"),1)=".",FALSE,TRUE)</formula>
    </cfRule>
    <cfRule type="expression" dxfId="306" priority="310">
      <formula>IF(RIGHT(TEXT(AM131,"0.#"),1)=".",TRUE,FALSE)</formula>
    </cfRule>
  </conditionalFormatting>
  <conditionalFormatting sqref="AM132">
    <cfRule type="expression" dxfId="305" priority="307">
      <formula>IF(RIGHT(TEXT(AM132,"0.#"),1)=".",FALSE,TRUE)</formula>
    </cfRule>
    <cfRule type="expression" dxfId="304" priority="308">
      <formula>IF(RIGHT(TEXT(AM132,"0.#"),1)=".",TRUE,FALSE)</formula>
    </cfRule>
  </conditionalFormatting>
  <conditionalFormatting sqref="AQ130:AQ132">
    <cfRule type="expression" dxfId="303" priority="305">
      <formula>IF(RIGHT(TEXT(AQ130,"0.#"),1)=".",FALSE,TRUE)</formula>
    </cfRule>
    <cfRule type="expression" dxfId="302" priority="306">
      <formula>IF(RIGHT(TEXT(AQ130,"0.#"),1)=".",TRUE,FALSE)</formula>
    </cfRule>
  </conditionalFormatting>
  <conditionalFormatting sqref="AU130:AU132">
    <cfRule type="expression" dxfId="301" priority="303">
      <formula>IF(RIGHT(TEXT(AU130,"0.#"),1)=".",FALSE,TRUE)</formula>
    </cfRule>
    <cfRule type="expression" dxfId="300" priority="304">
      <formula>IF(RIGHT(TEXT(AU130,"0.#"),1)=".",TRUE,FALSE)</formula>
    </cfRule>
  </conditionalFormatting>
  <conditionalFormatting sqref="AE164">
    <cfRule type="expression" dxfId="299" priority="301">
      <formula>IF(RIGHT(TEXT(AE164,"0.#"),1)=".",FALSE,TRUE)</formula>
    </cfRule>
    <cfRule type="expression" dxfId="298" priority="302">
      <formula>IF(RIGHT(TEXT(AE164,"0.#"),1)=".",TRUE,FALSE)</formula>
    </cfRule>
  </conditionalFormatting>
  <conditionalFormatting sqref="AE165">
    <cfRule type="expression" dxfId="297" priority="299">
      <formula>IF(RIGHT(TEXT(AE165,"0.#"),1)=".",FALSE,TRUE)</formula>
    </cfRule>
    <cfRule type="expression" dxfId="296" priority="300">
      <formula>IF(RIGHT(TEXT(AE165,"0.#"),1)=".",TRUE,FALSE)</formula>
    </cfRule>
  </conditionalFormatting>
  <conditionalFormatting sqref="AM164">
    <cfRule type="expression" dxfId="295" priority="289">
      <formula>IF(RIGHT(TEXT(AM164,"0.#"),1)=".",FALSE,TRUE)</formula>
    </cfRule>
    <cfRule type="expression" dxfId="294" priority="290">
      <formula>IF(RIGHT(TEXT(AM164,"0.#"),1)=".",TRUE,FALSE)</formula>
    </cfRule>
  </conditionalFormatting>
  <conditionalFormatting sqref="AE166">
    <cfRule type="expression" dxfId="293" priority="297">
      <formula>IF(RIGHT(TEXT(AE166,"0.#"),1)=".",FALSE,TRUE)</formula>
    </cfRule>
    <cfRule type="expression" dxfId="292" priority="298">
      <formula>IF(RIGHT(TEXT(AE166,"0.#"),1)=".",TRUE,FALSE)</formula>
    </cfRule>
  </conditionalFormatting>
  <conditionalFormatting sqref="AI166">
    <cfRule type="expression" dxfId="291" priority="295">
      <formula>IF(RIGHT(TEXT(AI166,"0.#"),1)=".",FALSE,TRUE)</formula>
    </cfRule>
    <cfRule type="expression" dxfId="290" priority="296">
      <formula>IF(RIGHT(TEXT(AI166,"0.#"),1)=".",TRUE,FALSE)</formula>
    </cfRule>
  </conditionalFormatting>
  <conditionalFormatting sqref="AI165">
    <cfRule type="expression" dxfId="289" priority="293">
      <formula>IF(RIGHT(TEXT(AI165,"0.#"),1)=".",FALSE,TRUE)</formula>
    </cfRule>
    <cfRule type="expression" dxfId="288" priority="294">
      <formula>IF(RIGHT(TEXT(AI165,"0.#"),1)=".",TRUE,FALSE)</formula>
    </cfRule>
  </conditionalFormatting>
  <conditionalFormatting sqref="AI164">
    <cfRule type="expression" dxfId="287" priority="291">
      <formula>IF(RIGHT(TEXT(AI164,"0.#"),1)=".",FALSE,TRUE)</formula>
    </cfRule>
    <cfRule type="expression" dxfId="286" priority="292">
      <formula>IF(RIGHT(TEXT(AI164,"0.#"),1)=".",TRUE,FALSE)</formula>
    </cfRule>
  </conditionalFormatting>
  <conditionalFormatting sqref="AM165">
    <cfRule type="expression" dxfId="285" priority="287">
      <formula>IF(RIGHT(TEXT(AM165,"0.#"),1)=".",FALSE,TRUE)</formula>
    </cfRule>
    <cfRule type="expression" dxfId="284" priority="288">
      <formula>IF(RIGHT(TEXT(AM165,"0.#"),1)=".",TRUE,FALSE)</formula>
    </cfRule>
  </conditionalFormatting>
  <conditionalFormatting sqref="AM166">
    <cfRule type="expression" dxfId="283" priority="285">
      <formula>IF(RIGHT(TEXT(AM166,"0.#"),1)=".",FALSE,TRUE)</formula>
    </cfRule>
    <cfRule type="expression" dxfId="282" priority="286">
      <formula>IF(RIGHT(TEXT(AM166,"0.#"),1)=".",TRUE,FALSE)</formula>
    </cfRule>
  </conditionalFormatting>
  <conditionalFormatting sqref="AQ164:AQ166">
    <cfRule type="expression" dxfId="281" priority="283">
      <formula>IF(RIGHT(TEXT(AQ164,"0.#"),1)=".",FALSE,TRUE)</formula>
    </cfRule>
    <cfRule type="expression" dxfId="280" priority="284">
      <formula>IF(RIGHT(TEXT(AQ164,"0.#"),1)=".",TRUE,FALSE)</formula>
    </cfRule>
  </conditionalFormatting>
  <conditionalFormatting sqref="AU164:AU166">
    <cfRule type="expression" dxfId="279" priority="281">
      <formula>IF(RIGHT(TEXT(AU164,"0.#"),1)=".",FALSE,TRUE)</formula>
    </cfRule>
    <cfRule type="expression" dxfId="278" priority="282">
      <formula>IF(RIGHT(TEXT(AU164,"0.#"),1)=".",TRUE,FALSE)</formula>
    </cfRule>
  </conditionalFormatting>
  <conditionalFormatting sqref="AE198">
    <cfRule type="expression" dxfId="277" priority="279">
      <formula>IF(RIGHT(TEXT(AE198,"0.#"),1)=".",FALSE,TRUE)</formula>
    </cfRule>
    <cfRule type="expression" dxfId="276" priority="280">
      <formula>IF(RIGHT(TEXT(AE198,"0.#"),1)=".",TRUE,FALSE)</formula>
    </cfRule>
  </conditionalFormatting>
  <conditionalFormatting sqref="AE199">
    <cfRule type="expression" dxfId="275" priority="277">
      <formula>IF(RIGHT(TEXT(AE199,"0.#"),1)=".",FALSE,TRUE)</formula>
    </cfRule>
    <cfRule type="expression" dxfId="274" priority="278">
      <formula>IF(RIGHT(TEXT(AE199,"0.#"),1)=".",TRUE,FALSE)</formula>
    </cfRule>
  </conditionalFormatting>
  <conditionalFormatting sqref="AM198">
    <cfRule type="expression" dxfId="273" priority="267">
      <formula>IF(RIGHT(TEXT(AM198,"0.#"),1)=".",FALSE,TRUE)</formula>
    </cfRule>
    <cfRule type="expression" dxfId="272" priority="268">
      <formula>IF(RIGHT(TEXT(AM198,"0.#"),1)=".",TRUE,FALSE)</formula>
    </cfRule>
  </conditionalFormatting>
  <conditionalFormatting sqref="AE200">
    <cfRule type="expression" dxfId="271" priority="275">
      <formula>IF(RIGHT(TEXT(AE200,"0.#"),1)=".",FALSE,TRUE)</formula>
    </cfRule>
    <cfRule type="expression" dxfId="270" priority="276">
      <formula>IF(RIGHT(TEXT(AE200,"0.#"),1)=".",TRUE,FALSE)</formula>
    </cfRule>
  </conditionalFormatting>
  <conditionalFormatting sqref="AI200">
    <cfRule type="expression" dxfId="269" priority="273">
      <formula>IF(RIGHT(TEXT(AI200,"0.#"),1)=".",FALSE,TRUE)</formula>
    </cfRule>
    <cfRule type="expression" dxfId="268" priority="274">
      <formula>IF(RIGHT(TEXT(AI200,"0.#"),1)=".",TRUE,FALSE)</formula>
    </cfRule>
  </conditionalFormatting>
  <conditionalFormatting sqref="AI199">
    <cfRule type="expression" dxfId="267" priority="271">
      <formula>IF(RIGHT(TEXT(AI199,"0.#"),1)=".",FALSE,TRUE)</formula>
    </cfRule>
    <cfRule type="expression" dxfId="266" priority="272">
      <formula>IF(RIGHT(TEXT(AI199,"0.#"),1)=".",TRUE,FALSE)</formula>
    </cfRule>
  </conditionalFormatting>
  <conditionalFormatting sqref="AI198">
    <cfRule type="expression" dxfId="265" priority="269">
      <formula>IF(RIGHT(TEXT(AI198,"0.#"),1)=".",FALSE,TRUE)</formula>
    </cfRule>
    <cfRule type="expression" dxfId="264" priority="270">
      <formula>IF(RIGHT(TEXT(AI198,"0.#"),1)=".",TRUE,FALSE)</formula>
    </cfRule>
  </conditionalFormatting>
  <conditionalFormatting sqref="AM199">
    <cfRule type="expression" dxfId="263" priority="265">
      <formula>IF(RIGHT(TEXT(AM199,"0.#"),1)=".",FALSE,TRUE)</formula>
    </cfRule>
    <cfRule type="expression" dxfId="262" priority="266">
      <formula>IF(RIGHT(TEXT(AM199,"0.#"),1)=".",TRUE,FALSE)</formula>
    </cfRule>
  </conditionalFormatting>
  <conditionalFormatting sqref="AM200">
    <cfRule type="expression" dxfId="261" priority="263">
      <formula>IF(RIGHT(TEXT(AM200,"0.#"),1)=".",FALSE,TRUE)</formula>
    </cfRule>
    <cfRule type="expression" dxfId="260" priority="264">
      <formula>IF(RIGHT(TEXT(AM200,"0.#"),1)=".",TRUE,FALSE)</formula>
    </cfRule>
  </conditionalFormatting>
  <conditionalFormatting sqref="AQ198:AQ200">
    <cfRule type="expression" dxfId="259" priority="261">
      <formula>IF(RIGHT(TEXT(AQ198,"0.#"),1)=".",FALSE,TRUE)</formula>
    </cfRule>
    <cfRule type="expression" dxfId="258" priority="262">
      <formula>IF(RIGHT(TEXT(AQ198,"0.#"),1)=".",TRUE,FALSE)</formula>
    </cfRule>
  </conditionalFormatting>
  <conditionalFormatting sqref="AU198:AU200">
    <cfRule type="expression" dxfId="257" priority="259">
      <formula>IF(RIGHT(TEXT(AU198,"0.#"),1)=".",FALSE,TRUE)</formula>
    </cfRule>
    <cfRule type="expression" dxfId="256" priority="260">
      <formula>IF(RIGHT(TEXT(AU198,"0.#"),1)=".",TRUE,FALSE)</formula>
    </cfRule>
  </conditionalFormatting>
  <conditionalFormatting sqref="AE135 AQ135">
    <cfRule type="expression" dxfId="255" priority="257">
      <formula>IF(RIGHT(TEXT(AE135,"0.#"),1)=".",FALSE,TRUE)</formula>
    </cfRule>
    <cfRule type="expression" dxfId="254" priority="258">
      <formula>IF(RIGHT(TEXT(AE135,"0.#"),1)=".",TRUE,FALSE)</formula>
    </cfRule>
  </conditionalFormatting>
  <conditionalFormatting sqref="AI135">
    <cfRule type="expression" dxfId="253" priority="255">
      <formula>IF(RIGHT(TEXT(AI135,"0.#"),1)=".",FALSE,TRUE)</formula>
    </cfRule>
    <cfRule type="expression" dxfId="252" priority="256">
      <formula>IF(RIGHT(TEXT(AI135,"0.#"),1)=".",TRUE,FALSE)</formula>
    </cfRule>
  </conditionalFormatting>
  <conditionalFormatting sqref="AM135">
    <cfRule type="expression" dxfId="251" priority="253">
      <formula>IF(RIGHT(TEXT(AM135,"0.#"),1)=".",FALSE,TRUE)</formula>
    </cfRule>
    <cfRule type="expression" dxfId="250" priority="254">
      <formula>IF(RIGHT(TEXT(AM135,"0.#"),1)=".",TRUE,FALSE)</formula>
    </cfRule>
  </conditionalFormatting>
  <conditionalFormatting sqref="AE136">
    <cfRule type="expression" dxfId="249" priority="251">
      <formula>IF(RIGHT(TEXT(AE136,"0.#"),1)=".",FALSE,TRUE)</formula>
    </cfRule>
    <cfRule type="expression" dxfId="248" priority="252">
      <formula>IF(RIGHT(TEXT(AE136,"0.#"),1)=".",TRUE,FALSE)</formula>
    </cfRule>
  </conditionalFormatting>
  <conditionalFormatting sqref="AI136">
    <cfRule type="expression" dxfId="247" priority="249">
      <formula>IF(RIGHT(TEXT(AI136,"0.#"),1)=".",FALSE,TRUE)</formula>
    </cfRule>
    <cfRule type="expression" dxfId="246" priority="250">
      <formula>IF(RIGHT(TEXT(AI136,"0.#"),1)=".",TRUE,FALSE)</formula>
    </cfRule>
  </conditionalFormatting>
  <conditionalFormatting sqref="AM136">
    <cfRule type="expression" dxfId="245" priority="247">
      <formula>IF(RIGHT(TEXT(AM136,"0.#"),1)=".",FALSE,TRUE)</formula>
    </cfRule>
    <cfRule type="expression" dxfId="244" priority="248">
      <formula>IF(RIGHT(TEXT(AM136,"0.#"),1)=".",TRUE,FALSE)</formula>
    </cfRule>
  </conditionalFormatting>
  <conditionalFormatting sqref="AQ136">
    <cfRule type="expression" dxfId="243" priority="245">
      <formula>IF(RIGHT(TEXT(AQ136,"0.#"),1)=".",FALSE,TRUE)</formula>
    </cfRule>
    <cfRule type="expression" dxfId="242" priority="246">
      <formula>IF(RIGHT(TEXT(AQ136,"0.#"),1)=".",TRUE,FALSE)</formula>
    </cfRule>
  </conditionalFormatting>
  <conditionalFormatting sqref="AU135">
    <cfRule type="expression" dxfId="241" priority="243">
      <formula>IF(RIGHT(TEXT(AU135,"0.#"),1)=".",FALSE,TRUE)</formula>
    </cfRule>
    <cfRule type="expression" dxfId="240" priority="244">
      <formula>IF(RIGHT(TEXT(AU135,"0.#"),1)=".",TRUE,FALSE)</formula>
    </cfRule>
  </conditionalFormatting>
  <conditionalFormatting sqref="AU136">
    <cfRule type="expression" dxfId="239" priority="241">
      <formula>IF(RIGHT(TEXT(AU136,"0.#"),1)=".",FALSE,TRUE)</formula>
    </cfRule>
    <cfRule type="expression" dxfId="238" priority="242">
      <formula>IF(RIGHT(TEXT(AU136,"0.#"),1)=".",TRUE,FALSE)</formula>
    </cfRule>
  </conditionalFormatting>
  <conditionalFormatting sqref="AE169 AQ169">
    <cfRule type="expression" dxfId="237" priority="239">
      <formula>IF(RIGHT(TEXT(AE169,"0.#"),1)=".",FALSE,TRUE)</formula>
    </cfRule>
    <cfRule type="expression" dxfId="236" priority="240">
      <formula>IF(RIGHT(TEXT(AE169,"0.#"),1)=".",TRUE,FALSE)</formula>
    </cfRule>
  </conditionalFormatting>
  <conditionalFormatting sqref="AI169">
    <cfRule type="expression" dxfId="235" priority="237">
      <formula>IF(RIGHT(TEXT(AI169,"0.#"),1)=".",FALSE,TRUE)</formula>
    </cfRule>
    <cfRule type="expression" dxfId="234" priority="238">
      <formula>IF(RIGHT(TEXT(AI169,"0.#"),1)=".",TRUE,FALSE)</formula>
    </cfRule>
  </conditionalFormatting>
  <conditionalFormatting sqref="AM169">
    <cfRule type="expression" dxfId="233" priority="235">
      <formula>IF(RIGHT(TEXT(AM169,"0.#"),1)=".",FALSE,TRUE)</formula>
    </cfRule>
    <cfRule type="expression" dxfId="232" priority="236">
      <formula>IF(RIGHT(TEXT(AM169,"0.#"),1)=".",TRUE,FALSE)</formula>
    </cfRule>
  </conditionalFormatting>
  <conditionalFormatting sqref="AE170">
    <cfRule type="expression" dxfId="231" priority="233">
      <formula>IF(RIGHT(TEXT(AE170,"0.#"),1)=".",FALSE,TRUE)</formula>
    </cfRule>
    <cfRule type="expression" dxfId="230" priority="234">
      <formula>IF(RIGHT(TEXT(AE170,"0.#"),1)=".",TRUE,FALSE)</formula>
    </cfRule>
  </conditionalFormatting>
  <conditionalFormatting sqref="AI170">
    <cfRule type="expression" dxfId="229" priority="231">
      <formula>IF(RIGHT(TEXT(AI170,"0.#"),1)=".",FALSE,TRUE)</formula>
    </cfRule>
    <cfRule type="expression" dxfId="228" priority="232">
      <formula>IF(RIGHT(TEXT(AI170,"0.#"),1)=".",TRUE,FALSE)</formula>
    </cfRule>
  </conditionalFormatting>
  <conditionalFormatting sqref="AM170">
    <cfRule type="expression" dxfId="227" priority="229">
      <formula>IF(RIGHT(TEXT(AM170,"0.#"),1)=".",FALSE,TRUE)</formula>
    </cfRule>
    <cfRule type="expression" dxfId="226" priority="230">
      <formula>IF(RIGHT(TEXT(AM170,"0.#"),1)=".",TRUE,FALSE)</formula>
    </cfRule>
  </conditionalFormatting>
  <conditionalFormatting sqref="AQ170">
    <cfRule type="expression" dxfId="225" priority="227">
      <formula>IF(RIGHT(TEXT(AQ170,"0.#"),1)=".",FALSE,TRUE)</formula>
    </cfRule>
    <cfRule type="expression" dxfId="224" priority="228">
      <formula>IF(RIGHT(TEXT(AQ170,"0.#"),1)=".",TRUE,FALSE)</formula>
    </cfRule>
  </conditionalFormatting>
  <conditionalFormatting sqref="AU169">
    <cfRule type="expression" dxfId="223" priority="225">
      <formula>IF(RIGHT(TEXT(AU169,"0.#"),1)=".",FALSE,TRUE)</formula>
    </cfRule>
    <cfRule type="expression" dxfId="222" priority="226">
      <formula>IF(RIGHT(TEXT(AU169,"0.#"),1)=".",TRUE,FALSE)</formula>
    </cfRule>
  </conditionalFormatting>
  <conditionalFormatting sqref="AU170">
    <cfRule type="expression" dxfId="221" priority="223">
      <formula>IF(RIGHT(TEXT(AU170,"0.#"),1)=".",FALSE,TRUE)</formula>
    </cfRule>
    <cfRule type="expression" dxfId="220" priority="224">
      <formula>IF(RIGHT(TEXT(AU170,"0.#"),1)=".",TRUE,FALSE)</formula>
    </cfRule>
  </conditionalFormatting>
  <conditionalFormatting sqref="AE91">
    <cfRule type="expression" dxfId="219" priority="221">
      <formula>IF(RIGHT(TEXT(AE91,"0.#"),1)=".",FALSE,TRUE)</formula>
    </cfRule>
    <cfRule type="expression" dxfId="218" priority="222">
      <formula>IF(RIGHT(TEXT(AE91,"0.#"),1)=".",TRUE,FALSE)</formula>
    </cfRule>
  </conditionalFormatting>
  <conditionalFormatting sqref="AE92">
    <cfRule type="expression" dxfId="217" priority="219">
      <formula>IF(RIGHT(TEXT(AE92,"0.#"),1)=".",FALSE,TRUE)</formula>
    </cfRule>
    <cfRule type="expression" dxfId="216" priority="220">
      <formula>IF(RIGHT(TEXT(AE92,"0.#"),1)=".",TRUE,FALSE)</formula>
    </cfRule>
  </conditionalFormatting>
  <conditionalFormatting sqref="AM91">
    <cfRule type="expression" dxfId="215" priority="209">
      <formula>IF(RIGHT(TEXT(AM91,"0.#"),1)=".",FALSE,TRUE)</formula>
    </cfRule>
    <cfRule type="expression" dxfId="214" priority="210">
      <formula>IF(RIGHT(TEXT(AM91,"0.#"),1)=".",TRUE,FALSE)</formula>
    </cfRule>
  </conditionalFormatting>
  <conditionalFormatting sqref="AE93">
    <cfRule type="expression" dxfId="213" priority="217">
      <formula>IF(RIGHT(TEXT(AE93,"0.#"),1)=".",FALSE,TRUE)</formula>
    </cfRule>
    <cfRule type="expression" dxfId="212" priority="218">
      <formula>IF(RIGHT(TEXT(AE93,"0.#"),1)=".",TRUE,FALSE)</formula>
    </cfRule>
  </conditionalFormatting>
  <conditionalFormatting sqref="AI93">
    <cfRule type="expression" dxfId="211" priority="215">
      <formula>IF(RIGHT(TEXT(AI93,"0.#"),1)=".",FALSE,TRUE)</formula>
    </cfRule>
    <cfRule type="expression" dxfId="210" priority="216">
      <formula>IF(RIGHT(TEXT(AI93,"0.#"),1)=".",TRUE,FALSE)</formula>
    </cfRule>
  </conditionalFormatting>
  <conditionalFormatting sqref="AI92">
    <cfRule type="expression" dxfId="209" priority="213">
      <formula>IF(RIGHT(TEXT(AI92,"0.#"),1)=".",FALSE,TRUE)</formula>
    </cfRule>
    <cfRule type="expression" dxfId="208" priority="214">
      <formula>IF(RIGHT(TEXT(AI92,"0.#"),1)=".",TRUE,FALSE)</formula>
    </cfRule>
  </conditionalFormatting>
  <conditionalFormatting sqref="AI91">
    <cfRule type="expression" dxfId="207" priority="211">
      <formula>IF(RIGHT(TEXT(AI91,"0.#"),1)=".",FALSE,TRUE)</formula>
    </cfRule>
    <cfRule type="expression" dxfId="206" priority="212">
      <formula>IF(RIGHT(TEXT(AI91,"0.#"),1)=".",TRUE,FALSE)</formula>
    </cfRule>
  </conditionalFormatting>
  <conditionalFormatting sqref="AM92">
    <cfRule type="expression" dxfId="205" priority="207">
      <formula>IF(RIGHT(TEXT(AM92,"0.#"),1)=".",FALSE,TRUE)</formula>
    </cfRule>
    <cfRule type="expression" dxfId="204" priority="208">
      <formula>IF(RIGHT(TEXT(AM92,"0.#"),1)=".",TRUE,FALSE)</formula>
    </cfRule>
  </conditionalFormatting>
  <conditionalFormatting sqref="AM93">
    <cfRule type="expression" dxfId="203" priority="205">
      <formula>IF(RIGHT(TEXT(AM93,"0.#"),1)=".",FALSE,TRUE)</formula>
    </cfRule>
    <cfRule type="expression" dxfId="202" priority="206">
      <formula>IF(RIGHT(TEXT(AM93,"0.#"),1)=".",TRUE,FALSE)</formula>
    </cfRule>
  </conditionalFormatting>
  <conditionalFormatting sqref="AQ91:AQ93">
    <cfRule type="expression" dxfId="201" priority="203">
      <formula>IF(RIGHT(TEXT(AQ91,"0.#"),1)=".",FALSE,TRUE)</formula>
    </cfRule>
    <cfRule type="expression" dxfId="200" priority="204">
      <formula>IF(RIGHT(TEXT(AQ91,"0.#"),1)=".",TRUE,FALSE)</formula>
    </cfRule>
  </conditionalFormatting>
  <conditionalFormatting sqref="AU91:AU93">
    <cfRule type="expression" dxfId="199" priority="201">
      <formula>IF(RIGHT(TEXT(AU91,"0.#"),1)=".",FALSE,TRUE)</formula>
    </cfRule>
    <cfRule type="expression" dxfId="198" priority="202">
      <formula>IF(RIGHT(TEXT(AU91,"0.#"),1)=".",TRUE,FALSE)</formula>
    </cfRule>
  </conditionalFormatting>
  <conditionalFormatting sqref="AE86">
    <cfRule type="expression" dxfId="197" priority="199">
      <formula>IF(RIGHT(TEXT(AE86,"0.#"),1)=".",FALSE,TRUE)</formula>
    </cfRule>
    <cfRule type="expression" dxfId="196" priority="200">
      <formula>IF(RIGHT(TEXT(AE86,"0.#"),1)=".",TRUE,FALSE)</formula>
    </cfRule>
  </conditionalFormatting>
  <conditionalFormatting sqref="AE87">
    <cfRule type="expression" dxfId="195" priority="197">
      <formula>IF(RIGHT(TEXT(AE87,"0.#"),1)=".",FALSE,TRUE)</formula>
    </cfRule>
    <cfRule type="expression" dxfId="194" priority="198">
      <formula>IF(RIGHT(TEXT(AE87,"0.#"),1)=".",TRUE,FALSE)</formula>
    </cfRule>
  </conditionalFormatting>
  <conditionalFormatting sqref="AM86">
    <cfRule type="expression" dxfId="193" priority="187">
      <formula>IF(RIGHT(TEXT(AM86,"0.#"),1)=".",FALSE,TRUE)</formula>
    </cfRule>
    <cfRule type="expression" dxfId="192" priority="188">
      <formula>IF(RIGHT(TEXT(AM86,"0.#"),1)=".",TRUE,FALSE)</formula>
    </cfRule>
  </conditionalFormatting>
  <conditionalFormatting sqref="AE88">
    <cfRule type="expression" dxfId="191" priority="195">
      <formula>IF(RIGHT(TEXT(AE88,"0.#"),1)=".",FALSE,TRUE)</formula>
    </cfRule>
    <cfRule type="expression" dxfId="190" priority="196">
      <formula>IF(RIGHT(TEXT(AE88,"0.#"),1)=".",TRUE,FALSE)</formula>
    </cfRule>
  </conditionalFormatting>
  <conditionalFormatting sqref="AI88">
    <cfRule type="expression" dxfId="189" priority="193">
      <formula>IF(RIGHT(TEXT(AI88,"0.#"),1)=".",FALSE,TRUE)</formula>
    </cfRule>
    <cfRule type="expression" dxfId="188" priority="194">
      <formula>IF(RIGHT(TEXT(AI88,"0.#"),1)=".",TRUE,FALSE)</formula>
    </cfRule>
  </conditionalFormatting>
  <conditionalFormatting sqref="AI87">
    <cfRule type="expression" dxfId="187" priority="191">
      <formula>IF(RIGHT(TEXT(AI87,"0.#"),1)=".",FALSE,TRUE)</formula>
    </cfRule>
    <cfRule type="expression" dxfId="186" priority="192">
      <formula>IF(RIGHT(TEXT(AI87,"0.#"),1)=".",TRUE,FALSE)</formula>
    </cfRule>
  </conditionalFormatting>
  <conditionalFormatting sqref="AI86">
    <cfRule type="expression" dxfId="185" priority="189">
      <formula>IF(RIGHT(TEXT(AI86,"0.#"),1)=".",FALSE,TRUE)</formula>
    </cfRule>
    <cfRule type="expression" dxfId="184" priority="190">
      <formula>IF(RIGHT(TEXT(AI86,"0.#"),1)=".",TRUE,FALSE)</formula>
    </cfRule>
  </conditionalFormatting>
  <conditionalFormatting sqref="AM87">
    <cfRule type="expression" dxfId="183" priority="185">
      <formula>IF(RIGHT(TEXT(AM87,"0.#"),1)=".",FALSE,TRUE)</formula>
    </cfRule>
    <cfRule type="expression" dxfId="182" priority="186">
      <formula>IF(RIGHT(TEXT(AM87,"0.#"),1)=".",TRUE,FALSE)</formula>
    </cfRule>
  </conditionalFormatting>
  <conditionalFormatting sqref="AM88">
    <cfRule type="expression" dxfId="181" priority="183">
      <formula>IF(RIGHT(TEXT(AM88,"0.#"),1)=".",FALSE,TRUE)</formula>
    </cfRule>
    <cfRule type="expression" dxfId="180" priority="184">
      <formula>IF(RIGHT(TEXT(AM88,"0.#"),1)=".",TRUE,FALSE)</formula>
    </cfRule>
  </conditionalFormatting>
  <conditionalFormatting sqref="AQ86:AQ88">
    <cfRule type="expression" dxfId="179" priority="181">
      <formula>IF(RIGHT(TEXT(AQ86,"0.#"),1)=".",FALSE,TRUE)</formula>
    </cfRule>
    <cfRule type="expression" dxfId="178" priority="182">
      <formula>IF(RIGHT(TEXT(AQ86,"0.#"),1)=".",TRUE,FALSE)</formula>
    </cfRule>
  </conditionalFormatting>
  <conditionalFormatting sqref="AU86:AU88">
    <cfRule type="expression" dxfId="177" priority="179">
      <formula>IF(RIGHT(TEXT(AU86,"0.#"),1)=".",FALSE,TRUE)</formula>
    </cfRule>
    <cfRule type="expression" dxfId="176" priority="180">
      <formula>IF(RIGHT(TEXT(AU86,"0.#"),1)=".",TRUE,FALSE)</formula>
    </cfRule>
  </conditionalFormatting>
  <conditionalFormatting sqref="AE125">
    <cfRule type="expression" dxfId="175" priority="177">
      <formula>IF(RIGHT(TEXT(AE125,"0.#"),1)=".",FALSE,TRUE)</formula>
    </cfRule>
    <cfRule type="expression" dxfId="174" priority="178">
      <formula>IF(RIGHT(TEXT(AE125,"0.#"),1)=".",TRUE,FALSE)</formula>
    </cfRule>
  </conditionalFormatting>
  <conditionalFormatting sqref="AE126">
    <cfRule type="expression" dxfId="173" priority="175">
      <formula>IF(RIGHT(TEXT(AE126,"0.#"),1)=".",FALSE,TRUE)</formula>
    </cfRule>
    <cfRule type="expression" dxfId="172" priority="176">
      <formula>IF(RIGHT(TEXT(AE126,"0.#"),1)=".",TRUE,FALSE)</formula>
    </cfRule>
  </conditionalFormatting>
  <conditionalFormatting sqref="AM125">
    <cfRule type="expression" dxfId="171" priority="165">
      <formula>IF(RIGHT(TEXT(AM125,"0.#"),1)=".",FALSE,TRUE)</formula>
    </cfRule>
    <cfRule type="expression" dxfId="170" priority="166">
      <formula>IF(RIGHT(TEXT(AM125,"0.#"),1)=".",TRUE,FALSE)</formula>
    </cfRule>
  </conditionalFormatting>
  <conditionalFormatting sqref="AE127">
    <cfRule type="expression" dxfId="169" priority="173">
      <formula>IF(RIGHT(TEXT(AE127,"0.#"),1)=".",FALSE,TRUE)</formula>
    </cfRule>
    <cfRule type="expression" dxfId="168" priority="174">
      <formula>IF(RIGHT(TEXT(AE127,"0.#"),1)=".",TRUE,FALSE)</formula>
    </cfRule>
  </conditionalFormatting>
  <conditionalFormatting sqref="AI127">
    <cfRule type="expression" dxfId="167" priority="171">
      <formula>IF(RIGHT(TEXT(AI127,"0.#"),1)=".",FALSE,TRUE)</formula>
    </cfRule>
    <cfRule type="expression" dxfId="166" priority="172">
      <formula>IF(RIGHT(TEXT(AI127,"0.#"),1)=".",TRUE,FALSE)</formula>
    </cfRule>
  </conditionalFormatting>
  <conditionalFormatting sqref="AI126">
    <cfRule type="expression" dxfId="165" priority="169">
      <formula>IF(RIGHT(TEXT(AI126,"0.#"),1)=".",FALSE,TRUE)</formula>
    </cfRule>
    <cfRule type="expression" dxfId="164" priority="170">
      <formula>IF(RIGHT(TEXT(AI126,"0.#"),1)=".",TRUE,FALSE)</formula>
    </cfRule>
  </conditionalFormatting>
  <conditionalFormatting sqref="AI125">
    <cfRule type="expression" dxfId="163" priority="167">
      <formula>IF(RIGHT(TEXT(AI125,"0.#"),1)=".",FALSE,TRUE)</formula>
    </cfRule>
    <cfRule type="expression" dxfId="162" priority="168">
      <formula>IF(RIGHT(TEXT(AI125,"0.#"),1)=".",TRUE,FALSE)</formula>
    </cfRule>
  </conditionalFormatting>
  <conditionalFormatting sqref="AM126">
    <cfRule type="expression" dxfId="161" priority="163">
      <formula>IF(RIGHT(TEXT(AM126,"0.#"),1)=".",FALSE,TRUE)</formula>
    </cfRule>
    <cfRule type="expression" dxfId="160" priority="164">
      <formula>IF(RIGHT(TEXT(AM126,"0.#"),1)=".",TRUE,FALSE)</formula>
    </cfRule>
  </conditionalFormatting>
  <conditionalFormatting sqref="AM127">
    <cfRule type="expression" dxfId="159" priority="161">
      <formula>IF(RIGHT(TEXT(AM127,"0.#"),1)=".",FALSE,TRUE)</formula>
    </cfRule>
    <cfRule type="expression" dxfId="158" priority="162">
      <formula>IF(RIGHT(TEXT(AM127,"0.#"),1)=".",TRUE,FALSE)</formula>
    </cfRule>
  </conditionalFormatting>
  <conditionalFormatting sqref="AQ125:AQ127">
    <cfRule type="expression" dxfId="157" priority="159">
      <formula>IF(RIGHT(TEXT(AQ125,"0.#"),1)=".",FALSE,TRUE)</formula>
    </cfRule>
    <cfRule type="expression" dxfId="156" priority="160">
      <formula>IF(RIGHT(TEXT(AQ125,"0.#"),1)=".",TRUE,FALSE)</formula>
    </cfRule>
  </conditionalFormatting>
  <conditionalFormatting sqref="AU125:AU127">
    <cfRule type="expression" dxfId="155" priority="157">
      <formula>IF(RIGHT(TEXT(AU125,"0.#"),1)=".",FALSE,TRUE)</formula>
    </cfRule>
    <cfRule type="expression" dxfId="154" priority="158">
      <formula>IF(RIGHT(TEXT(AU125,"0.#"),1)=".",TRUE,FALSE)</formula>
    </cfRule>
  </conditionalFormatting>
  <conditionalFormatting sqref="AE120">
    <cfRule type="expression" dxfId="153" priority="155">
      <formula>IF(RIGHT(TEXT(AE120,"0.#"),1)=".",FALSE,TRUE)</formula>
    </cfRule>
    <cfRule type="expression" dxfId="152" priority="156">
      <formula>IF(RIGHT(TEXT(AE120,"0.#"),1)=".",TRUE,FALSE)</formula>
    </cfRule>
  </conditionalFormatting>
  <conditionalFormatting sqref="AE121">
    <cfRule type="expression" dxfId="151" priority="153">
      <formula>IF(RIGHT(TEXT(AE121,"0.#"),1)=".",FALSE,TRUE)</formula>
    </cfRule>
    <cfRule type="expression" dxfId="150" priority="154">
      <formula>IF(RIGHT(TEXT(AE121,"0.#"),1)=".",TRUE,FALSE)</formula>
    </cfRule>
  </conditionalFormatting>
  <conditionalFormatting sqref="AM120">
    <cfRule type="expression" dxfId="149" priority="143">
      <formula>IF(RIGHT(TEXT(AM120,"0.#"),1)=".",FALSE,TRUE)</formula>
    </cfRule>
    <cfRule type="expression" dxfId="148" priority="144">
      <formula>IF(RIGHT(TEXT(AM120,"0.#"),1)=".",TRUE,FALSE)</formula>
    </cfRule>
  </conditionalFormatting>
  <conditionalFormatting sqref="AE122">
    <cfRule type="expression" dxfId="147" priority="151">
      <formula>IF(RIGHT(TEXT(AE122,"0.#"),1)=".",FALSE,TRUE)</formula>
    </cfRule>
    <cfRule type="expression" dxfId="146" priority="152">
      <formula>IF(RIGHT(TEXT(AE122,"0.#"),1)=".",TRUE,FALSE)</formula>
    </cfRule>
  </conditionalFormatting>
  <conditionalFormatting sqref="AI122">
    <cfRule type="expression" dxfId="145" priority="149">
      <formula>IF(RIGHT(TEXT(AI122,"0.#"),1)=".",FALSE,TRUE)</formula>
    </cfRule>
    <cfRule type="expression" dxfId="144" priority="150">
      <formula>IF(RIGHT(TEXT(AI122,"0.#"),1)=".",TRUE,FALSE)</formula>
    </cfRule>
  </conditionalFormatting>
  <conditionalFormatting sqref="AI121">
    <cfRule type="expression" dxfId="143" priority="147">
      <formula>IF(RIGHT(TEXT(AI121,"0.#"),1)=".",FALSE,TRUE)</formula>
    </cfRule>
    <cfRule type="expression" dxfId="142" priority="148">
      <formula>IF(RIGHT(TEXT(AI121,"0.#"),1)=".",TRUE,FALSE)</formula>
    </cfRule>
  </conditionalFormatting>
  <conditionalFormatting sqref="AI120">
    <cfRule type="expression" dxfId="141" priority="145">
      <formula>IF(RIGHT(TEXT(AI120,"0.#"),1)=".",FALSE,TRUE)</formula>
    </cfRule>
    <cfRule type="expression" dxfId="140" priority="146">
      <formula>IF(RIGHT(TEXT(AI120,"0.#"),1)=".",TRUE,FALSE)</formula>
    </cfRule>
  </conditionalFormatting>
  <conditionalFormatting sqref="AM121">
    <cfRule type="expression" dxfId="139" priority="141">
      <formula>IF(RIGHT(TEXT(AM121,"0.#"),1)=".",FALSE,TRUE)</formula>
    </cfRule>
    <cfRule type="expression" dxfId="138" priority="142">
      <formula>IF(RIGHT(TEXT(AM121,"0.#"),1)=".",TRUE,FALSE)</formula>
    </cfRule>
  </conditionalFormatting>
  <conditionalFormatting sqref="AM122">
    <cfRule type="expression" dxfId="137" priority="139">
      <formula>IF(RIGHT(TEXT(AM122,"0.#"),1)=".",FALSE,TRUE)</formula>
    </cfRule>
    <cfRule type="expression" dxfId="136" priority="140">
      <formula>IF(RIGHT(TEXT(AM122,"0.#"),1)=".",TRUE,FALSE)</formula>
    </cfRule>
  </conditionalFormatting>
  <conditionalFormatting sqref="AQ120:AQ122">
    <cfRule type="expression" dxfId="135" priority="137">
      <formula>IF(RIGHT(TEXT(AQ120,"0.#"),1)=".",FALSE,TRUE)</formula>
    </cfRule>
    <cfRule type="expression" dxfId="134" priority="138">
      <formula>IF(RIGHT(TEXT(AQ120,"0.#"),1)=".",TRUE,FALSE)</formula>
    </cfRule>
  </conditionalFormatting>
  <conditionalFormatting sqref="AU120:AU122">
    <cfRule type="expression" dxfId="133" priority="135">
      <formula>IF(RIGHT(TEXT(AU120,"0.#"),1)=".",FALSE,TRUE)</formula>
    </cfRule>
    <cfRule type="expression" dxfId="132" priority="136">
      <formula>IF(RIGHT(TEXT(AU120,"0.#"),1)=".",TRUE,FALSE)</formula>
    </cfRule>
  </conditionalFormatting>
  <conditionalFormatting sqref="AE159">
    <cfRule type="expression" dxfId="131" priority="133">
      <formula>IF(RIGHT(TEXT(AE159,"0.#"),1)=".",FALSE,TRUE)</formula>
    </cfRule>
    <cfRule type="expression" dxfId="130" priority="134">
      <formula>IF(RIGHT(TEXT(AE159,"0.#"),1)=".",TRUE,FALSE)</formula>
    </cfRule>
  </conditionalFormatting>
  <conditionalFormatting sqref="AE160">
    <cfRule type="expression" dxfId="129" priority="131">
      <formula>IF(RIGHT(TEXT(AE160,"0.#"),1)=".",FALSE,TRUE)</formula>
    </cfRule>
    <cfRule type="expression" dxfId="128" priority="132">
      <formula>IF(RIGHT(TEXT(AE160,"0.#"),1)=".",TRUE,FALSE)</formula>
    </cfRule>
  </conditionalFormatting>
  <conditionalFormatting sqref="AM159">
    <cfRule type="expression" dxfId="127" priority="121">
      <formula>IF(RIGHT(TEXT(AM159,"0.#"),1)=".",FALSE,TRUE)</formula>
    </cfRule>
    <cfRule type="expression" dxfId="126" priority="122">
      <formula>IF(RIGHT(TEXT(AM159,"0.#"),1)=".",TRUE,FALSE)</formula>
    </cfRule>
  </conditionalFormatting>
  <conditionalFormatting sqref="AE161">
    <cfRule type="expression" dxfId="125" priority="129">
      <formula>IF(RIGHT(TEXT(AE161,"0.#"),1)=".",FALSE,TRUE)</formula>
    </cfRule>
    <cfRule type="expression" dxfId="124" priority="130">
      <formula>IF(RIGHT(TEXT(AE161,"0.#"),1)=".",TRUE,FALSE)</formula>
    </cfRule>
  </conditionalFormatting>
  <conditionalFormatting sqref="AI161">
    <cfRule type="expression" dxfId="123" priority="127">
      <formula>IF(RIGHT(TEXT(AI161,"0.#"),1)=".",FALSE,TRUE)</formula>
    </cfRule>
    <cfRule type="expression" dxfId="122" priority="128">
      <formula>IF(RIGHT(TEXT(AI161,"0.#"),1)=".",TRUE,FALSE)</formula>
    </cfRule>
  </conditionalFormatting>
  <conditionalFormatting sqref="AI160">
    <cfRule type="expression" dxfId="121" priority="125">
      <formula>IF(RIGHT(TEXT(AI160,"0.#"),1)=".",FALSE,TRUE)</formula>
    </cfRule>
    <cfRule type="expression" dxfId="120" priority="126">
      <formula>IF(RIGHT(TEXT(AI160,"0.#"),1)=".",TRUE,FALSE)</formula>
    </cfRule>
  </conditionalFormatting>
  <conditionalFormatting sqref="AI159">
    <cfRule type="expression" dxfId="119" priority="123">
      <formula>IF(RIGHT(TEXT(AI159,"0.#"),1)=".",FALSE,TRUE)</formula>
    </cfRule>
    <cfRule type="expression" dxfId="118" priority="124">
      <formula>IF(RIGHT(TEXT(AI159,"0.#"),1)=".",TRUE,FALSE)</formula>
    </cfRule>
  </conditionalFormatting>
  <conditionalFormatting sqref="AM160">
    <cfRule type="expression" dxfId="117" priority="119">
      <formula>IF(RIGHT(TEXT(AM160,"0.#"),1)=".",FALSE,TRUE)</formula>
    </cfRule>
    <cfRule type="expression" dxfId="116" priority="120">
      <formula>IF(RIGHT(TEXT(AM160,"0.#"),1)=".",TRUE,FALSE)</formula>
    </cfRule>
  </conditionalFormatting>
  <conditionalFormatting sqref="AM161">
    <cfRule type="expression" dxfId="115" priority="117">
      <formula>IF(RIGHT(TEXT(AM161,"0.#"),1)=".",FALSE,TRUE)</formula>
    </cfRule>
    <cfRule type="expression" dxfId="114" priority="118">
      <formula>IF(RIGHT(TEXT(AM161,"0.#"),1)=".",TRUE,FALSE)</formula>
    </cfRule>
  </conditionalFormatting>
  <conditionalFormatting sqref="AQ159:AQ161">
    <cfRule type="expression" dxfId="113" priority="115">
      <formula>IF(RIGHT(TEXT(AQ159,"0.#"),1)=".",FALSE,TRUE)</formula>
    </cfRule>
    <cfRule type="expression" dxfId="112" priority="116">
      <formula>IF(RIGHT(TEXT(AQ159,"0.#"),1)=".",TRUE,FALSE)</formula>
    </cfRule>
  </conditionalFormatting>
  <conditionalFormatting sqref="AU159:AU161">
    <cfRule type="expression" dxfId="111" priority="113">
      <formula>IF(RIGHT(TEXT(AU159,"0.#"),1)=".",FALSE,TRUE)</formula>
    </cfRule>
    <cfRule type="expression" dxfId="110" priority="114">
      <formula>IF(RIGHT(TEXT(AU159,"0.#"),1)=".",TRUE,FALSE)</formula>
    </cfRule>
  </conditionalFormatting>
  <conditionalFormatting sqref="AE154">
    <cfRule type="expression" dxfId="109" priority="111">
      <formula>IF(RIGHT(TEXT(AE154,"0.#"),1)=".",FALSE,TRUE)</formula>
    </cfRule>
    <cfRule type="expression" dxfId="108" priority="112">
      <formula>IF(RIGHT(TEXT(AE154,"0.#"),1)=".",TRUE,FALSE)</formula>
    </cfRule>
  </conditionalFormatting>
  <conditionalFormatting sqref="AE155">
    <cfRule type="expression" dxfId="107" priority="109">
      <formula>IF(RIGHT(TEXT(AE155,"0.#"),1)=".",FALSE,TRUE)</formula>
    </cfRule>
    <cfRule type="expression" dxfId="106" priority="110">
      <formula>IF(RIGHT(TEXT(AE155,"0.#"),1)=".",TRUE,FALSE)</formula>
    </cfRule>
  </conditionalFormatting>
  <conditionalFormatting sqref="AM154">
    <cfRule type="expression" dxfId="105" priority="99">
      <formula>IF(RIGHT(TEXT(AM154,"0.#"),1)=".",FALSE,TRUE)</formula>
    </cfRule>
    <cfRule type="expression" dxfId="104" priority="100">
      <formula>IF(RIGHT(TEXT(AM154,"0.#"),1)=".",TRUE,FALSE)</formula>
    </cfRule>
  </conditionalFormatting>
  <conditionalFormatting sqref="AE156">
    <cfRule type="expression" dxfId="103" priority="107">
      <formula>IF(RIGHT(TEXT(AE156,"0.#"),1)=".",FALSE,TRUE)</formula>
    </cfRule>
    <cfRule type="expression" dxfId="102" priority="108">
      <formula>IF(RIGHT(TEXT(AE156,"0.#"),1)=".",TRUE,FALSE)</formula>
    </cfRule>
  </conditionalFormatting>
  <conditionalFormatting sqref="AI156">
    <cfRule type="expression" dxfId="101" priority="105">
      <formula>IF(RIGHT(TEXT(AI156,"0.#"),1)=".",FALSE,TRUE)</formula>
    </cfRule>
    <cfRule type="expression" dxfId="100" priority="106">
      <formula>IF(RIGHT(TEXT(AI156,"0.#"),1)=".",TRUE,FALSE)</formula>
    </cfRule>
  </conditionalFormatting>
  <conditionalFormatting sqref="AI155">
    <cfRule type="expression" dxfId="99" priority="103">
      <formula>IF(RIGHT(TEXT(AI155,"0.#"),1)=".",FALSE,TRUE)</formula>
    </cfRule>
    <cfRule type="expression" dxfId="98" priority="104">
      <formula>IF(RIGHT(TEXT(AI155,"0.#"),1)=".",TRUE,FALSE)</formula>
    </cfRule>
  </conditionalFormatting>
  <conditionalFormatting sqref="AI154">
    <cfRule type="expression" dxfId="97" priority="101">
      <formula>IF(RIGHT(TEXT(AI154,"0.#"),1)=".",FALSE,TRUE)</formula>
    </cfRule>
    <cfRule type="expression" dxfId="96" priority="102">
      <formula>IF(RIGHT(TEXT(AI154,"0.#"),1)=".",TRUE,FALSE)</formula>
    </cfRule>
  </conditionalFormatting>
  <conditionalFormatting sqref="AM155">
    <cfRule type="expression" dxfId="95" priority="97">
      <formula>IF(RIGHT(TEXT(AM155,"0.#"),1)=".",FALSE,TRUE)</formula>
    </cfRule>
    <cfRule type="expression" dxfId="94" priority="98">
      <formula>IF(RIGHT(TEXT(AM155,"0.#"),1)=".",TRUE,FALSE)</formula>
    </cfRule>
  </conditionalFormatting>
  <conditionalFormatting sqref="AM156">
    <cfRule type="expression" dxfId="93" priority="95">
      <formula>IF(RIGHT(TEXT(AM156,"0.#"),1)=".",FALSE,TRUE)</formula>
    </cfRule>
    <cfRule type="expression" dxfId="92" priority="96">
      <formula>IF(RIGHT(TEXT(AM156,"0.#"),1)=".",TRUE,FALSE)</formula>
    </cfRule>
  </conditionalFormatting>
  <conditionalFormatting sqref="AQ154:AQ156">
    <cfRule type="expression" dxfId="91" priority="93">
      <formula>IF(RIGHT(TEXT(AQ154,"0.#"),1)=".",FALSE,TRUE)</formula>
    </cfRule>
    <cfRule type="expression" dxfId="90" priority="94">
      <formula>IF(RIGHT(TEXT(AQ154,"0.#"),1)=".",TRUE,FALSE)</formula>
    </cfRule>
  </conditionalFormatting>
  <conditionalFormatting sqref="AU154:AU156">
    <cfRule type="expression" dxfId="89" priority="91">
      <formula>IF(RIGHT(TEXT(AU154,"0.#"),1)=".",FALSE,TRUE)</formula>
    </cfRule>
    <cfRule type="expression" dxfId="88" priority="92">
      <formula>IF(RIGHT(TEXT(AU154,"0.#"),1)=".",TRUE,FALSE)</formula>
    </cfRule>
  </conditionalFormatting>
  <conditionalFormatting sqref="AE193">
    <cfRule type="expression" dxfId="87" priority="89">
      <formula>IF(RIGHT(TEXT(AE193,"0.#"),1)=".",FALSE,TRUE)</formula>
    </cfRule>
    <cfRule type="expression" dxfId="86" priority="90">
      <formula>IF(RIGHT(TEXT(AE193,"0.#"),1)=".",TRUE,FALSE)</formula>
    </cfRule>
  </conditionalFormatting>
  <conditionalFormatting sqref="AE194">
    <cfRule type="expression" dxfId="85" priority="87">
      <formula>IF(RIGHT(TEXT(AE194,"0.#"),1)=".",FALSE,TRUE)</formula>
    </cfRule>
    <cfRule type="expression" dxfId="84" priority="88">
      <formula>IF(RIGHT(TEXT(AE194,"0.#"),1)=".",TRUE,FALSE)</formula>
    </cfRule>
  </conditionalFormatting>
  <conditionalFormatting sqref="AM193">
    <cfRule type="expression" dxfId="83" priority="77">
      <formula>IF(RIGHT(TEXT(AM193,"0.#"),1)=".",FALSE,TRUE)</formula>
    </cfRule>
    <cfRule type="expression" dxfId="82" priority="78">
      <formula>IF(RIGHT(TEXT(AM193,"0.#"),1)=".",TRUE,FALSE)</formula>
    </cfRule>
  </conditionalFormatting>
  <conditionalFormatting sqref="AE195">
    <cfRule type="expression" dxfId="81" priority="85">
      <formula>IF(RIGHT(TEXT(AE195,"0.#"),1)=".",FALSE,TRUE)</formula>
    </cfRule>
    <cfRule type="expression" dxfId="80" priority="86">
      <formula>IF(RIGHT(TEXT(AE195,"0.#"),1)=".",TRUE,FALSE)</formula>
    </cfRule>
  </conditionalFormatting>
  <conditionalFormatting sqref="AI195">
    <cfRule type="expression" dxfId="79" priority="83">
      <formula>IF(RIGHT(TEXT(AI195,"0.#"),1)=".",FALSE,TRUE)</formula>
    </cfRule>
    <cfRule type="expression" dxfId="78" priority="84">
      <formula>IF(RIGHT(TEXT(AI195,"0.#"),1)=".",TRUE,FALSE)</formula>
    </cfRule>
  </conditionalFormatting>
  <conditionalFormatting sqref="AI194">
    <cfRule type="expression" dxfId="77" priority="81">
      <formula>IF(RIGHT(TEXT(AI194,"0.#"),1)=".",FALSE,TRUE)</formula>
    </cfRule>
    <cfRule type="expression" dxfId="76" priority="82">
      <formula>IF(RIGHT(TEXT(AI194,"0.#"),1)=".",TRUE,FALSE)</formula>
    </cfRule>
  </conditionalFormatting>
  <conditionalFormatting sqref="AI193">
    <cfRule type="expression" dxfId="75" priority="79">
      <formula>IF(RIGHT(TEXT(AI193,"0.#"),1)=".",FALSE,TRUE)</formula>
    </cfRule>
    <cfRule type="expression" dxfId="74" priority="80">
      <formula>IF(RIGHT(TEXT(AI193,"0.#"),1)=".",TRUE,FALSE)</formula>
    </cfRule>
  </conditionalFormatting>
  <conditionalFormatting sqref="AM194">
    <cfRule type="expression" dxfId="73" priority="75">
      <formula>IF(RIGHT(TEXT(AM194,"0.#"),1)=".",FALSE,TRUE)</formula>
    </cfRule>
    <cfRule type="expression" dxfId="72" priority="76">
      <formula>IF(RIGHT(TEXT(AM194,"0.#"),1)=".",TRUE,FALSE)</formula>
    </cfRule>
  </conditionalFormatting>
  <conditionalFormatting sqref="AM195">
    <cfRule type="expression" dxfId="71" priority="73">
      <formula>IF(RIGHT(TEXT(AM195,"0.#"),1)=".",FALSE,TRUE)</formula>
    </cfRule>
    <cfRule type="expression" dxfId="70" priority="74">
      <formula>IF(RIGHT(TEXT(AM195,"0.#"),1)=".",TRUE,FALSE)</formula>
    </cfRule>
  </conditionalFormatting>
  <conditionalFormatting sqref="AQ193:AQ195">
    <cfRule type="expression" dxfId="69" priority="71">
      <formula>IF(RIGHT(TEXT(AQ193,"0.#"),1)=".",FALSE,TRUE)</formula>
    </cfRule>
    <cfRule type="expression" dxfId="68" priority="72">
      <formula>IF(RIGHT(TEXT(AQ193,"0.#"),1)=".",TRUE,FALSE)</formula>
    </cfRule>
  </conditionalFormatting>
  <conditionalFormatting sqref="AU193:AU195">
    <cfRule type="expression" dxfId="67" priority="69">
      <formula>IF(RIGHT(TEXT(AU193,"0.#"),1)=".",FALSE,TRUE)</formula>
    </cfRule>
    <cfRule type="expression" dxfId="66" priority="70">
      <formula>IF(RIGHT(TEXT(AU193,"0.#"),1)=".",TRUE,FALSE)</formula>
    </cfRule>
  </conditionalFormatting>
  <conditionalFormatting sqref="AE188">
    <cfRule type="expression" dxfId="65" priority="67">
      <formula>IF(RIGHT(TEXT(AE188,"0.#"),1)=".",FALSE,TRUE)</formula>
    </cfRule>
    <cfRule type="expression" dxfId="64" priority="68">
      <formula>IF(RIGHT(TEXT(AE188,"0.#"),1)=".",TRUE,FALSE)</formula>
    </cfRule>
  </conditionalFormatting>
  <conditionalFormatting sqref="AE189">
    <cfRule type="expression" dxfId="63" priority="65">
      <formula>IF(RIGHT(TEXT(AE189,"0.#"),1)=".",FALSE,TRUE)</formula>
    </cfRule>
    <cfRule type="expression" dxfId="62" priority="66">
      <formula>IF(RIGHT(TEXT(AE189,"0.#"),1)=".",TRUE,FALSE)</formula>
    </cfRule>
  </conditionalFormatting>
  <conditionalFormatting sqref="AM188">
    <cfRule type="expression" dxfId="61" priority="55">
      <formula>IF(RIGHT(TEXT(AM188,"0.#"),1)=".",FALSE,TRUE)</formula>
    </cfRule>
    <cfRule type="expression" dxfId="60" priority="56">
      <formula>IF(RIGHT(TEXT(AM188,"0.#"),1)=".",TRUE,FALSE)</formula>
    </cfRule>
  </conditionalFormatting>
  <conditionalFormatting sqref="AE190">
    <cfRule type="expression" dxfId="59" priority="63">
      <formula>IF(RIGHT(TEXT(AE190,"0.#"),1)=".",FALSE,TRUE)</formula>
    </cfRule>
    <cfRule type="expression" dxfId="58" priority="64">
      <formula>IF(RIGHT(TEXT(AE190,"0.#"),1)=".",TRUE,FALSE)</formula>
    </cfRule>
  </conditionalFormatting>
  <conditionalFormatting sqref="AI190">
    <cfRule type="expression" dxfId="57" priority="61">
      <formula>IF(RIGHT(TEXT(AI190,"0.#"),1)=".",FALSE,TRUE)</formula>
    </cfRule>
    <cfRule type="expression" dxfId="56" priority="62">
      <formula>IF(RIGHT(TEXT(AI190,"0.#"),1)=".",TRUE,FALSE)</formula>
    </cfRule>
  </conditionalFormatting>
  <conditionalFormatting sqref="AI189">
    <cfRule type="expression" dxfId="55" priority="59">
      <formula>IF(RIGHT(TEXT(AI189,"0.#"),1)=".",FALSE,TRUE)</formula>
    </cfRule>
    <cfRule type="expression" dxfId="54" priority="60">
      <formula>IF(RIGHT(TEXT(AI189,"0.#"),1)=".",TRUE,FALSE)</formula>
    </cfRule>
  </conditionalFormatting>
  <conditionalFormatting sqref="AI188">
    <cfRule type="expression" dxfId="53" priority="57">
      <formula>IF(RIGHT(TEXT(AI188,"0.#"),1)=".",FALSE,TRUE)</formula>
    </cfRule>
    <cfRule type="expression" dxfId="52" priority="58">
      <formula>IF(RIGHT(TEXT(AI188,"0.#"),1)=".",TRUE,FALSE)</formula>
    </cfRule>
  </conditionalFormatting>
  <conditionalFormatting sqref="AM189">
    <cfRule type="expression" dxfId="51" priority="53">
      <formula>IF(RIGHT(TEXT(AM189,"0.#"),1)=".",FALSE,TRUE)</formula>
    </cfRule>
    <cfRule type="expression" dxfId="50" priority="54">
      <formula>IF(RIGHT(TEXT(AM189,"0.#"),1)=".",TRUE,FALSE)</formula>
    </cfRule>
  </conditionalFormatting>
  <conditionalFormatting sqref="AM190">
    <cfRule type="expression" dxfId="49" priority="51">
      <formula>IF(RIGHT(TEXT(AM190,"0.#"),1)=".",FALSE,TRUE)</formula>
    </cfRule>
    <cfRule type="expression" dxfId="48" priority="52">
      <formula>IF(RIGHT(TEXT(AM190,"0.#"),1)=".",TRUE,FALSE)</formula>
    </cfRule>
  </conditionalFormatting>
  <conditionalFormatting sqref="AQ188:AQ190">
    <cfRule type="expression" dxfId="47" priority="49">
      <formula>IF(RIGHT(TEXT(AQ188,"0.#"),1)=".",FALSE,TRUE)</formula>
    </cfRule>
    <cfRule type="expression" dxfId="46" priority="50">
      <formula>IF(RIGHT(TEXT(AQ188,"0.#"),1)=".",TRUE,FALSE)</formula>
    </cfRule>
  </conditionalFormatting>
  <conditionalFormatting sqref="AU188:AU190">
    <cfRule type="expression" dxfId="45" priority="47">
      <formula>IF(RIGHT(TEXT(AU188,"0.#"),1)=".",FALSE,TRUE)</formula>
    </cfRule>
    <cfRule type="expression" dxfId="44" priority="48">
      <formula>IF(RIGHT(TEXT(AU188,"0.#"),1)=".",TRUE,FALSE)</formula>
    </cfRule>
  </conditionalFormatting>
  <conditionalFormatting sqref="AE57">
    <cfRule type="expression" dxfId="43" priority="45">
      <formula>IF(RIGHT(TEXT(AE57,"0.#"),1)=".",FALSE,TRUE)</formula>
    </cfRule>
    <cfRule type="expression" dxfId="42" priority="46">
      <formula>IF(RIGHT(TEXT(AE57,"0.#"),1)=".",TRUE,FALSE)</formula>
    </cfRule>
  </conditionalFormatting>
  <conditionalFormatting sqref="AE58">
    <cfRule type="expression" dxfId="41" priority="43">
      <formula>IF(RIGHT(TEXT(AE58,"0.#"),1)=".",FALSE,TRUE)</formula>
    </cfRule>
    <cfRule type="expression" dxfId="40" priority="44">
      <formula>IF(RIGHT(TEXT(AE58,"0.#"),1)=".",TRUE,FALSE)</formula>
    </cfRule>
  </conditionalFormatting>
  <conditionalFormatting sqref="AM57">
    <cfRule type="expression" dxfId="39" priority="33">
      <formula>IF(RIGHT(TEXT(AM57,"0.#"),1)=".",FALSE,TRUE)</formula>
    </cfRule>
    <cfRule type="expression" dxfId="38" priority="34">
      <formula>IF(RIGHT(TEXT(AM57,"0.#"),1)=".",TRUE,FALSE)</formula>
    </cfRule>
  </conditionalFormatting>
  <conditionalFormatting sqref="AE59">
    <cfRule type="expression" dxfId="37" priority="41">
      <formula>IF(RIGHT(TEXT(AE59,"0.#"),1)=".",FALSE,TRUE)</formula>
    </cfRule>
    <cfRule type="expression" dxfId="36" priority="42">
      <formula>IF(RIGHT(TEXT(AE59,"0.#"),1)=".",TRUE,FALSE)</formula>
    </cfRule>
  </conditionalFormatting>
  <conditionalFormatting sqref="AI59">
    <cfRule type="expression" dxfId="35" priority="39">
      <formula>IF(RIGHT(TEXT(AI59,"0.#"),1)=".",FALSE,TRUE)</formula>
    </cfRule>
    <cfRule type="expression" dxfId="34" priority="40">
      <formula>IF(RIGHT(TEXT(AI59,"0.#"),1)=".",TRUE,FALSE)</formula>
    </cfRule>
  </conditionalFormatting>
  <conditionalFormatting sqref="AI58">
    <cfRule type="expression" dxfId="33" priority="37">
      <formula>IF(RIGHT(TEXT(AI58,"0.#"),1)=".",FALSE,TRUE)</formula>
    </cfRule>
    <cfRule type="expression" dxfId="32" priority="38">
      <formula>IF(RIGHT(TEXT(AI58,"0.#"),1)=".",TRUE,FALSE)</formula>
    </cfRule>
  </conditionalFormatting>
  <conditionalFormatting sqref="AI57">
    <cfRule type="expression" dxfId="31" priority="35">
      <formula>IF(RIGHT(TEXT(AI57,"0.#"),1)=".",FALSE,TRUE)</formula>
    </cfRule>
    <cfRule type="expression" dxfId="30" priority="36">
      <formula>IF(RIGHT(TEXT(AI57,"0.#"),1)=".",TRUE,FALSE)</formula>
    </cfRule>
  </conditionalFormatting>
  <conditionalFormatting sqref="AM58">
    <cfRule type="expression" dxfId="29" priority="31">
      <formula>IF(RIGHT(TEXT(AM58,"0.#"),1)=".",FALSE,TRUE)</formula>
    </cfRule>
    <cfRule type="expression" dxfId="28" priority="32">
      <formula>IF(RIGHT(TEXT(AM58,"0.#"),1)=".",TRUE,FALSE)</formula>
    </cfRule>
  </conditionalFormatting>
  <conditionalFormatting sqref="AM59">
    <cfRule type="expression" dxfId="27" priority="29">
      <formula>IF(RIGHT(TEXT(AM59,"0.#"),1)=".",FALSE,TRUE)</formula>
    </cfRule>
    <cfRule type="expression" dxfId="26" priority="30">
      <formula>IF(RIGHT(TEXT(AM59,"0.#"),1)=".",TRUE,FALSE)</formula>
    </cfRule>
  </conditionalFormatting>
  <conditionalFormatting sqref="AQ57:AQ59">
    <cfRule type="expression" dxfId="25" priority="27">
      <formula>IF(RIGHT(TEXT(AQ57,"0.#"),1)=".",FALSE,TRUE)</formula>
    </cfRule>
    <cfRule type="expression" dxfId="24" priority="28">
      <formula>IF(RIGHT(TEXT(AQ57,"0.#"),1)=".",TRUE,FALSE)</formula>
    </cfRule>
  </conditionalFormatting>
  <conditionalFormatting sqref="AU57:AU59">
    <cfRule type="expression" dxfId="23" priority="25">
      <formula>IF(RIGHT(TEXT(AU57,"0.#"),1)=".",FALSE,TRUE)</formula>
    </cfRule>
    <cfRule type="expression" dxfId="22" priority="26">
      <formula>IF(RIGHT(TEXT(AU57,"0.#"),1)=".",TRUE,FALSE)</formula>
    </cfRule>
  </conditionalFormatting>
  <conditionalFormatting sqref="AE52">
    <cfRule type="expression" dxfId="21" priority="23">
      <formula>IF(RIGHT(TEXT(AE52,"0.#"),1)=".",FALSE,TRUE)</formula>
    </cfRule>
    <cfRule type="expression" dxfId="20" priority="24">
      <formula>IF(RIGHT(TEXT(AE52,"0.#"),1)=".",TRUE,FALSE)</formula>
    </cfRule>
  </conditionalFormatting>
  <conditionalFormatting sqref="AE53">
    <cfRule type="expression" dxfId="19" priority="21">
      <formula>IF(RIGHT(TEXT(AE53,"0.#"),1)=".",FALSE,TRUE)</formula>
    </cfRule>
    <cfRule type="expression" dxfId="18" priority="22">
      <formula>IF(RIGHT(TEXT(AE53,"0.#"),1)=".",TRUE,FALSE)</formula>
    </cfRule>
  </conditionalFormatting>
  <conditionalFormatting sqref="AM52">
    <cfRule type="expression" dxfId="17" priority="11">
      <formula>IF(RIGHT(TEXT(AM52,"0.#"),1)=".",FALSE,TRUE)</formula>
    </cfRule>
    <cfRule type="expression" dxfId="16" priority="12">
      <formula>IF(RIGHT(TEXT(AM52,"0.#"),1)=".",TRUE,FALSE)</formula>
    </cfRule>
  </conditionalFormatting>
  <conditionalFormatting sqref="AE54">
    <cfRule type="expression" dxfId="15" priority="19">
      <formula>IF(RIGHT(TEXT(AE54,"0.#"),1)=".",FALSE,TRUE)</formula>
    </cfRule>
    <cfRule type="expression" dxfId="14" priority="20">
      <formula>IF(RIGHT(TEXT(AE54,"0.#"),1)=".",TRUE,FALSE)</formula>
    </cfRule>
  </conditionalFormatting>
  <conditionalFormatting sqref="AI54">
    <cfRule type="expression" dxfId="13" priority="17">
      <formula>IF(RIGHT(TEXT(AI54,"0.#"),1)=".",FALSE,TRUE)</formula>
    </cfRule>
    <cfRule type="expression" dxfId="12" priority="18">
      <formula>IF(RIGHT(TEXT(AI54,"0.#"),1)=".",TRUE,FALSE)</formula>
    </cfRule>
  </conditionalFormatting>
  <conditionalFormatting sqref="AI53">
    <cfRule type="expression" dxfId="11" priority="15">
      <formula>IF(RIGHT(TEXT(AI53,"0.#"),1)=".",FALSE,TRUE)</formula>
    </cfRule>
    <cfRule type="expression" dxfId="10" priority="16">
      <formula>IF(RIGHT(TEXT(AI53,"0.#"),1)=".",TRUE,FALSE)</formula>
    </cfRule>
  </conditionalFormatting>
  <conditionalFormatting sqref="AI52">
    <cfRule type="expression" dxfId="9" priority="13">
      <formula>IF(RIGHT(TEXT(AI52,"0.#"),1)=".",FALSE,TRUE)</formula>
    </cfRule>
    <cfRule type="expression" dxfId="8" priority="14">
      <formula>IF(RIGHT(TEXT(AI52,"0.#"),1)=".",TRUE,FALSE)</formula>
    </cfRule>
  </conditionalFormatting>
  <conditionalFormatting sqref="AM53">
    <cfRule type="expression" dxfId="7" priority="9">
      <formula>IF(RIGHT(TEXT(AM53,"0.#"),1)=".",FALSE,TRUE)</formula>
    </cfRule>
    <cfRule type="expression" dxfId="6" priority="10">
      <formula>IF(RIGHT(TEXT(AM53,"0.#"),1)=".",TRUE,FALSE)</formula>
    </cfRule>
  </conditionalFormatting>
  <conditionalFormatting sqref="AM54">
    <cfRule type="expression" dxfId="5" priority="7">
      <formula>IF(RIGHT(TEXT(AM54,"0.#"),1)=".",FALSE,TRUE)</formula>
    </cfRule>
    <cfRule type="expression" dxfId="4" priority="8">
      <formula>IF(RIGHT(TEXT(AM54,"0.#"),1)=".",TRUE,FALSE)</formula>
    </cfRule>
  </conditionalFormatting>
  <conditionalFormatting sqref="AQ52:AQ54">
    <cfRule type="expression" dxfId="3" priority="5">
      <formula>IF(RIGHT(TEXT(AQ52,"0.#"),1)=".",FALSE,TRUE)</formula>
    </cfRule>
    <cfRule type="expression" dxfId="2" priority="6">
      <formula>IF(RIGHT(TEXT(AQ52,"0.#"),1)=".",TRUE,FALSE)</formula>
    </cfRule>
  </conditionalFormatting>
  <conditionalFormatting sqref="AU52:AU54">
    <cfRule type="expression" dxfId="1" priority="3">
      <formula>IF(RIGHT(TEXT(AU52,"0.#"),1)=".",FALSE,TRUE)</formula>
    </cfRule>
    <cfRule type="expression" dxfId="0" priority="4">
      <formula>IF(RIGHT(TEXT(AU52,"0.#"),1)=".",TRUE,FALSE)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7" max="50" man="1"/>
    <brk id="241" max="50" man="1"/>
    <brk id="422" max="50"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2" sqref="Q2"/>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412</v>
      </c>
      <c r="AA1" s="29" t="s">
        <v>73</v>
      </c>
      <c r="AB1" s="29" t="s">
        <v>413</v>
      </c>
      <c r="AC1" s="29" t="s">
        <v>30</v>
      </c>
      <c r="AD1" s="28"/>
      <c r="AE1" s="29" t="s">
        <v>42</v>
      </c>
      <c r="AF1" s="30"/>
      <c r="AG1" s="42" t="s">
        <v>176</v>
      </c>
      <c r="AI1" s="42" t="s">
        <v>179</v>
      </c>
      <c r="AK1" s="42" t="s">
        <v>184</v>
      </c>
      <c r="AM1" s="63"/>
      <c r="AN1" s="63"/>
      <c r="AP1" s="28" t="s">
        <v>236</v>
      </c>
    </row>
    <row r="2" spans="1:42" ht="13.5" customHeight="1" x14ac:dyDescent="0.15">
      <c r="A2" s="14" t="s">
        <v>76</v>
      </c>
      <c r="B2" s="15"/>
      <c r="C2" s="13" t="str">
        <f>IF(B2="","",A2)</f>
        <v/>
      </c>
      <c r="D2" s="13" t="str">
        <f>IF(C2="","",IF(D1&lt;&gt;"",CONCATENATE(D1,"、",C2),C2))</f>
        <v/>
      </c>
      <c r="F2" s="12" t="s">
        <v>63</v>
      </c>
      <c r="G2" s="17" t="s">
        <v>607</v>
      </c>
      <c r="H2" s="13" t="str">
        <f>IF(G2="","",F2)</f>
        <v>一般会計</v>
      </c>
      <c r="I2" s="13" t="str">
        <f>IF(H2="","",IF(I1&lt;&gt;"",CONCATENATE(I1,"、",H2),H2))</f>
        <v>一般会計</v>
      </c>
      <c r="K2" s="14" t="s">
        <v>93</v>
      </c>
      <c r="L2" s="15"/>
      <c r="M2" s="13" t="str">
        <f>IF(L2="","",K2)</f>
        <v/>
      </c>
      <c r="N2" s="13" t="str">
        <f>IF(M2="","",IF(N1&lt;&gt;"",CONCATENATE(N1,"、",M2),M2))</f>
        <v/>
      </c>
      <c r="O2" s="13"/>
      <c r="P2" s="12" t="s">
        <v>65</v>
      </c>
      <c r="Q2" s="17" t="s">
        <v>607</v>
      </c>
      <c r="R2" s="13" t="str">
        <f>IF(Q2="","",P2)</f>
        <v>直接実施</v>
      </c>
      <c r="S2" s="13" t="str">
        <f>IF(R2="","",IF(S1&lt;&gt;"",CONCATENATE(S1,"、",R2),R2))</f>
        <v>直接実施</v>
      </c>
      <c r="T2" s="13"/>
      <c r="U2" s="78">
        <v>21</v>
      </c>
      <c r="W2" s="32" t="s">
        <v>161</v>
      </c>
      <c r="Y2" s="32" t="s">
        <v>59</v>
      </c>
      <c r="Z2" s="32" t="s">
        <v>59</v>
      </c>
      <c r="AA2" s="71" t="s">
        <v>282</v>
      </c>
      <c r="AB2" s="71" t="s">
        <v>507</v>
      </c>
      <c r="AC2" s="72" t="s">
        <v>125</v>
      </c>
      <c r="AD2" s="28"/>
      <c r="AE2" s="34" t="s">
        <v>157</v>
      </c>
      <c r="AF2" s="30"/>
      <c r="AG2" s="44" t="s">
        <v>247</v>
      </c>
      <c r="AI2" s="42" t="s">
        <v>279</v>
      </c>
      <c r="AK2" s="42" t="s">
        <v>185</v>
      </c>
      <c r="AM2" s="63"/>
      <c r="AN2" s="63"/>
      <c r="AP2" s="44" t="s">
        <v>247</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t="s">
        <v>607</v>
      </c>
      <c r="M3" s="13" t="str">
        <f t="shared" ref="M3:M11" si="2">IF(L3="","",K3)</f>
        <v>文教及び科学振興</v>
      </c>
      <c r="N3" s="13" t="str">
        <f>IF(M3="",N2,IF(N2&lt;&gt;"",CONCATENATE(N2,"、",M3),M3))</f>
        <v>文教及び科学振興</v>
      </c>
      <c r="O3" s="13"/>
      <c r="P3" s="12" t="s">
        <v>66</v>
      </c>
      <c r="Q3" s="17"/>
      <c r="R3" s="13" t="str">
        <f t="shared" ref="R3:R8" si="3">IF(Q3="","",P3)</f>
        <v/>
      </c>
      <c r="S3" s="13" t="str">
        <f t="shared" ref="S3:S8" si="4">IF(R3="",S2,IF(S2&lt;&gt;"",CONCATENATE(S2,"、",R3),R3))</f>
        <v>直接実施</v>
      </c>
      <c r="T3" s="13"/>
      <c r="U3" s="32" t="s">
        <v>538</v>
      </c>
      <c r="W3" s="32" t="s">
        <v>136</v>
      </c>
      <c r="Y3" s="32" t="s">
        <v>60</v>
      </c>
      <c r="Z3" s="32" t="s">
        <v>414</v>
      </c>
      <c r="AA3" s="71" t="s">
        <v>380</v>
      </c>
      <c r="AB3" s="71" t="s">
        <v>508</v>
      </c>
      <c r="AC3" s="72" t="s">
        <v>126</v>
      </c>
      <c r="AD3" s="28"/>
      <c r="AE3" s="34" t="s">
        <v>158</v>
      </c>
      <c r="AF3" s="30"/>
      <c r="AG3" s="44" t="s">
        <v>248</v>
      </c>
      <c r="AI3" s="42" t="s">
        <v>178</v>
      </c>
      <c r="AK3" s="42" t="str">
        <f>CHAR(CODE(AK2)+1)</f>
        <v>B</v>
      </c>
      <c r="AM3" s="63"/>
      <c r="AN3" s="63"/>
      <c r="AP3" s="44" t="s">
        <v>248</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文教及び科学振興</v>
      </c>
      <c r="O4" s="13"/>
      <c r="P4" s="12" t="s">
        <v>67</v>
      </c>
      <c r="Q4" s="17"/>
      <c r="R4" s="13" t="str">
        <f t="shared" si="3"/>
        <v/>
      </c>
      <c r="S4" s="13" t="str">
        <f t="shared" si="4"/>
        <v>直接実施</v>
      </c>
      <c r="T4" s="13"/>
      <c r="U4" s="32" t="s">
        <v>594</v>
      </c>
      <c r="W4" s="32" t="s">
        <v>137</v>
      </c>
      <c r="Y4" s="32" t="s">
        <v>287</v>
      </c>
      <c r="Z4" s="32" t="s">
        <v>415</v>
      </c>
      <c r="AA4" s="71" t="s">
        <v>381</v>
      </c>
      <c r="AB4" s="71" t="s">
        <v>509</v>
      </c>
      <c r="AC4" s="71" t="s">
        <v>127</v>
      </c>
      <c r="AD4" s="28"/>
      <c r="AE4" s="34" t="s">
        <v>159</v>
      </c>
      <c r="AF4" s="30"/>
      <c r="AG4" s="44" t="s">
        <v>249</v>
      </c>
      <c r="AI4" s="42" t="s">
        <v>180</v>
      </c>
      <c r="AK4" s="42" t="str">
        <f t="shared" ref="AK4:AK49" si="7">CHAR(CODE(AK3)+1)</f>
        <v>C</v>
      </c>
      <c r="AM4" s="63"/>
      <c r="AN4" s="63"/>
      <c r="AP4" s="44" t="s">
        <v>249</v>
      </c>
    </row>
    <row r="5" spans="1:42" ht="13.5" customHeight="1" x14ac:dyDescent="0.15">
      <c r="A5" s="14" t="s">
        <v>79</v>
      </c>
      <c r="B5" s="15" t="s">
        <v>607</v>
      </c>
      <c r="C5" s="13" t="str">
        <f t="shared" si="0"/>
        <v>海洋政策</v>
      </c>
      <c r="D5" s="13" t="str">
        <f>IF(C5="",D4,IF(D4&lt;&gt;"",CONCATENATE(D4,"、",C5),C5))</f>
        <v>海洋政策</v>
      </c>
      <c r="F5" s="18" t="s">
        <v>104</v>
      </c>
      <c r="G5" s="17"/>
      <c r="H5" s="13" t="str">
        <f t="shared" si="1"/>
        <v/>
      </c>
      <c r="I5" s="13" t="str">
        <f t="shared" si="5"/>
        <v>一般会計</v>
      </c>
      <c r="K5" s="14" t="s">
        <v>96</v>
      </c>
      <c r="L5" s="15"/>
      <c r="M5" s="13" t="str">
        <f t="shared" si="2"/>
        <v/>
      </c>
      <c r="N5" s="13" t="str">
        <f t="shared" si="6"/>
        <v>文教及び科学振興</v>
      </c>
      <c r="O5" s="13"/>
      <c r="P5" s="12" t="s">
        <v>68</v>
      </c>
      <c r="Q5" s="17"/>
      <c r="R5" s="13" t="str">
        <f t="shared" si="3"/>
        <v/>
      </c>
      <c r="S5" s="13" t="str">
        <f t="shared" si="4"/>
        <v>直接実施</v>
      </c>
      <c r="T5" s="13"/>
      <c r="W5" s="32" t="s">
        <v>562</v>
      </c>
      <c r="Y5" s="32" t="s">
        <v>288</v>
      </c>
      <c r="Z5" s="32" t="s">
        <v>416</v>
      </c>
      <c r="AA5" s="71" t="s">
        <v>382</v>
      </c>
      <c r="AB5" s="71" t="s">
        <v>510</v>
      </c>
      <c r="AC5" s="71" t="s">
        <v>160</v>
      </c>
      <c r="AD5" s="31"/>
      <c r="AE5" s="34" t="s">
        <v>260</v>
      </c>
      <c r="AF5" s="30"/>
      <c r="AG5" s="44" t="s">
        <v>250</v>
      </c>
      <c r="AI5" s="42" t="s">
        <v>285</v>
      </c>
      <c r="AK5" s="42" t="str">
        <f t="shared" si="7"/>
        <v>D</v>
      </c>
      <c r="AP5" s="44" t="s">
        <v>250</v>
      </c>
    </row>
    <row r="6" spans="1:42" ht="13.5" customHeight="1" x14ac:dyDescent="0.15">
      <c r="A6" s="14" t="s">
        <v>80</v>
      </c>
      <c r="B6" s="15" t="s">
        <v>607</v>
      </c>
      <c r="C6" s="13" t="str">
        <f t="shared" si="0"/>
        <v>科学技術・イノベーション</v>
      </c>
      <c r="D6" s="13" t="str">
        <f t="shared" ref="D6:D21" si="8">IF(C6="",D5,IF(D5&lt;&gt;"",CONCATENATE(D5,"、",C6),C6))</f>
        <v>海洋政策、科学技術・イノベーション</v>
      </c>
      <c r="F6" s="18" t="s">
        <v>105</v>
      </c>
      <c r="G6" s="17"/>
      <c r="H6" s="13" t="str">
        <f t="shared" si="1"/>
        <v/>
      </c>
      <c r="I6" s="13" t="str">
        <f t="shared" si="5"/>
        <v>一般会計</v>
      </c>
      <c r="K6" s="14" t="s">
        <v>97</v>
      </c>
      <c r="L6" s="15"/>
      <c r="M6" s="13" t="str">
        <f t="shared" si="2"/>
        <v/>
      </c>
      <c r="N6" s="13" t="str">
        <f t="shared" si="6"/>
        <v>文教及び科学振興</v>
      </c>
      <c r="O6" s="13"/>
      <c r="P6" s="12" t="s">
        <v>69</v>
      </c>
      <c r="Q6" s="17"/>
      <c r="R6" s="13" t="str">
        <f t="shared" si="3"/>
        <v/>
      </c>
      <c r="S6" s="13" t="str">
        <f t="shared" si="4"/>
        <v>直接実施</v>
      </c>
      <c r="T6" s="13"/>
      <c r="U6" s="32" t="s">
        <v>262</v>
      </c>
      <c r="W6" s="32" t="s">
        <v>564</v>
      </c>
      <c r="Y6" s="32" t="s">
        <v>289</v>
      </c>
      <c r="Z6" s="32" t="s">
        <v>417</v>
      </c>
      <c r="AA6" s="71" t="s">
        <v>383</v>
      </c>
      <c r="AB6" s="71" t="s">
        <v>511</v>
      </c>
      <c r="AC6" s="71" t="s">
        <v>128</v>
      </c>
      <c r="AD6" s="31"/>
      <c r="AE6" s="34" t="s">
        <v>257</v>
      </c>
      <c r="AF6" s="30"/>
      <c r="AG6" s="44" t="s">
        <v>251</v>
      </c>
      <c r="AI6" s="42" t="s">
        <v>286</v>
      </c>
      <c r="AK6" s="42" t="str">
        <f>CHAR(CODE(AK5)+1)</f>
        <v>E</v>
      </c>
      <c r="AP6" s="44" t="s">
        <v>251</v>
      </c>
    </row>
    <row r="7" spans="1:42" ht="13.5" customHeight="1" x14ac:dyDescent="0.15">
      <c r="A7" s="14" t="s">
        <v>81</v>
      </c>
      <c r="B7" s="15"/>
      <c r="C7" s="13" t="str">
        <f t="shared" si="0"/>
        <v/>
      </c>
      <c r="D7" s="13" t="str">
        <f t="shared" si="8"/>
        <v>海洋政策、科学技術・イノベーション</v>
      </c>
      <c r="F7" s="18" t="s">
        <v>196</v>
      </c>
      <c r="G7" s="17"/>
      <c r="H7" s="13" t="str">
        <f t="shared" si="1"/>
        <v/>
      </c>
      <c r="I7" s="13" t="str">
        <f t="shared" si="5"/>
        <v>一般会計</v>
      </c>
      <c r="K7" s="14" t="s">
        <v>98</v>
      </c>
      <c r="L7" s="15"/>
      <c r="M7" s="13" t="str">
        <f t="shared" si="2"/>
        <v/>
      </c>
      <c r="N7" s="13" t="str">
        <f t="shared" si="6"/>
        <v>文教及び科学振興</v>
      </c>
      <c r="O7" s="13"/>
      <c r="P7" s="12" t="s">
        <v>70</v>
      </c>
      <c r="Q7" s="17"/>
      <c r="R7" s="13" t="str">
        <f t="shared" si="3"/>
        <v/>
      </c>
      <c r="S7" s="13" t="str">
        <f t="shared" si="4"/>
        <v>直接実施</v>
      </c>
      <c r="T7" s="13"/>
      <c r="U7" s="32"/>
      <c r="W7" s="32" t="s">
        <v>138</v>
      </c>
      <c r="Y7" s="32" t="s">
        <v>290</v>
      </c>
      <c r="Z7" s="32" t="s">
        <v>418</v>
      </c>
      <c r="AA7" s="71" t="s">
        <v>384</v>
      </c>
      <c r="AB7" s="71" t="s">
        <v>512</v>
      </c>
      <c r="AC7" s="31"/>
      <c r="AD7" s="31"/>
      <c r="AE7" s="32" t="s">
        <v>128</v>
      </c>
      <c r="AF7" s="30"/>
      <c r="AG7" s="44" t="s">
        <v>252</v>
      </c>
      <c r="AH7" s="66"/>
      <c r="AI7" s="44" t="s">
        <v>275</v>
      </c>
      <c r="AK7" s="42" t="str">
        <f>CHAR(CODE(AK6)+1)</f>
        <v>F</v>
      </c>
      <c r="AP7" s="44" t="s">
        <v>252</v>
      </c>
    </row>
    <row r="8" spans="1:42" ht="13.5" customHeight="1" x14ac:dyDescent="0.15">
      <c r="A8" s="14" t="s">
        <v>82</v>
      </c>
      <c r="B8" s="15"/>
      <c r="C8" s="13" t="str">
        <f t="shared" si="0"/>
        <v/>
      </c>
      <c r="D8" s="13" t="str">
        <f t="shared" si="8"/>
        <v>海洋政策、科学技術・イノベーション</v>
      </c>
      <c r="F8" s="18" t="s">
        <v>106</v>
      </c>
      <c r="G8" s="17"/>
      <c r="H8" s="13" t="str">
        <f t="shared" si="1"/>
        <v/>
      </c>
      <c r="I8" s="13" t="str">
        <f t="shared" si="5"/>
        <v>一般会計</v>
      </c>
      <c r="K8" s="14" t="s">
        <v>99</v>
      </c>
      <c r="L8" s="15"/>
      <c r="M8" s="13" t="str">
        <f t="shared" si="2"/>
        <v/>
      </c>
      <c r="N8" s="13" t="str">
        <f t="shared" si="6"/>
        <v>文教及び科学振興</v>
      </c>
      <c r="O8" s="13"/>
      <c r="P8" s="12" t="s">
        <v>71</v>
      </c>
      <c r="Q8" s="17"/>
      <c r="R8" s="13" t="str">
        <f t="shared" si="3"/>
        <v/>
      </c>
      <c r="S8" s="13" t="str">
        <f t="shared" si="4"/>
        <v>直接実施</v>
      </c>
      <c r="T8" s="13"/>
      <c r="U8" s="32" t="s">
        <v>283</v>
      </c>
      <c r="W8" s="32" t="s">
        <v>139</v>
      </c>
      <c r="Y8" s="32" t="s">
        <v>291</v>
      </c>
      <c r="Z8" s="32" t="s">
        <v>419</v>
      </c>
      <c r="AA8" s="71" t="s">
        <v>385</v>
      </c>
      <c r="AB8" s="71" t="s">
        <v>513</v>
      </c>
      <c r="AC8" s="31"/>
      <c r="AD8" s="31"/>
      <c r="AE8" s="31"/>
      <c r="AF8" s="30"/>
      <c r="AG8" s="44" t="s">
        <v>253</v>
      </c>
      <c r="AI8" s="42" t="s">
        <v>276</v>
      </c>
      <c r="AK8" s="42" t="str">
        <f t="shared" si="7"/>
        <v>G</v>
      </c>
      <c r="AP8" s="44" t="s">
        <v>253</v>
      </c>
    </row>
    <row r="9" spans="1:42" ht="13.5" customHeight="1" x14ac:dyDescent="0.15">
      <c r="A9" s="14" t="s">
        <v>83</v>
      </c>
      <c r="B9" s="15"/>
      <c r="C9" s="13" t="str">
        <f t="shared" si="0"/>
        <v/>
      </c>
      <c r="D9" s="13" t="str">
        <f t="shared" si="8"/>
        <v>海洋政策、科学技術・イノベーション</v>
      </c>
      <c r="F9" s="18" t="s">
        <v>197</v>
      </c>
      <c r="G9" s="17"/>
      <c r="H9" s="13" t="str">
        <f t="shared" si="1"/>
        <v/>
      </c>
      <c r="I9" s="13" t="str">
        <f t="shared" si="5"/>
        <v>一般会計</v>
      </c>
      <c r="K9" s="14" t="s">
        <v>100</v>
      </c>
      <c r="L9" s="15"/>
      <c r="M9" s="13" t="str">
        <f t="shared" si="2"/>
        <v/>
      </c>
      <c r="N9" s="13" t="str">
        <f t="shared" si="6"/>
        <v>文教及び科学振興</v>
      </c>
      <c r="O9" s="13"/>
      <c r="P9" s="13"/>
      <c r="Q9" s="19"/>
      <c r="T9" s="13"/>
      <c r="U9" s="32" t="s">
        <v>284</v>
      </c>
      <c r="W9" s="32" t="s">
        <v>140</v>
      </c>
      <c r="Y9" s="32" t="s">
        <v>292</v>
      </c>
      <c r="Z9" s="32" t="s">
        <v>420</v>
      </c>
      <c r="AA9" s="71" t="s">
        <v>386</v>
      </c>
      <c r="AB9" s="71" t="s">
        <v>514</v>
      </c>
      <c r="AC9" s="31"/>
      <c r="AD9" s="31"/>
      <c r="AE9" s="31"/>
      <c r="AF9" s="30"/>
      <c r="AG9" s="44" t="s">
        <v>254</v>
      </c>
      <c r="AI9" s="62"/>
      <c r="AK9" s="42" t="str">
        <f t="shared" si="7"/>
        <v>H</v>
      </c>
      <c r="AP9" s="44" t="s">
        <v>254</v>
      </c>
    </row>
    <row r="10" spans="1:42" ht="13.5" customHeight="1" x14ac:dyDescent="0.15">
      <c r="A10" s="14" t="s">
        <v>219</v>
      </c>
      <c r="B10" s="15" t="s">
        <v>607</v>
      </c>
      <c r="C10" s="13" t="str">
        <f t="shared" si="0"/>
        <v>国土強靱化施策</v>
      </c>
      <c r="D10" s="13" t="str">
        <f t="shared" si="8"/>
        <v>海洋政策、科学技術・イノベーション、国土強靱化施策</v>
      </c>
      <c r="F10" s="18" t="s">
        <v>107</v>
      </c>
      <c r="G10" s="17"/>
      <c r="H10" s="13" t="str">
        <f t="shared" si="1"/>
        <v/>
      </c>
      <c r="I10" s="13" t="str">
        <f t="shared" si="5"/>
        <v>一般会計</v>
      </c>
      <c r="K10" s="14" t="s">
        <v>222</v>
      </c>
      <c r="L10" s="15"/>
      <c r="M10" s="13" t="str">
        <f t="shared" si="2"/>
        <v/>
      </c>
      <c r="N10" s="13" t="str">
        <f t="shared" si="6"/>
        <v>文教及び科学振興</v>
      </c>
      <c r="O10" s="13"/>
      <c r="P10" s="13" t="str">
        <f>S8</f>
        <v>直接実施</v>
      </c>
      <c r="Q10" s="19"/>
      <c r="T10" s="13"/>
      <c r="W10" s="32" t="s">
        <v>141</v>
      </c>
      <c r="Y10" s="32" t="s">
        <v>293</v>
      </c>
      <c r="Z10" s="32" t="s">
        <v>421</v>
      </c>
      <c r="AA10" s="71" t="s">
        <v>387</v>
      </c>
      <c r="AB10" s="71" t="s">
        <v>515</v>
      </c>
      <c r="AC10" s="31"/>
      <c r="AD10" s="31"/>
      <c r="AE10" s="31"/>
      <c r="AF10" s="30"/>
      <c r="AG10" s="44" t="s">
        <v>239</v>
      </c>
      <c r="AK10" s="42" t="str">
        <f t="shared" si="7"/>
        <v>I</v>
      </c>
      <c r="AP10" s="42" t="s">
        <v>237</v>
      </c>
    </row>
    <row r="11" spans="1:42" ht="13.5" customHeight="1" x14ac:dyDescent="0.15">
      <c r="A11" s="14" t="s">
        <v>84</v>
      </c>
      <c r="B11" s="15"/>
      <c r="C11" s="13" t="str">
        <f t="shared" si="0"/>
        <v/>
      </c>
      <c r="D11" s="13" t="str">
        <f t="shared" si="8"/>
        <v>海洋政策、科学技術・イノベーション、国土強靱化施策</v>
      </c>
      <c r="F11" s="18" t="s">
        <v>108</v>
      </c>
      <c r="G11" s="17"/>
      <c r="H11" s="13" t="str">
        <f t="shared" si="1"/>
        <v/>
      </c>
      <c r="I11" s="13" t="str">
        <f t="shared" si="5"/>
        <v>一般会計</v>
      </c>
      <c r="K11" s="14" t="s">
        <v>101</v>
      </c>
      <c r="L11" s="15"/>
      <c r="M11" s="13" t="str">
        <f t="shared" si="2"/>
        <v/>
      </c>
      <c r="N11" s="13" t="str">
        <f t="shared" si="6"/>
        <v>文教及び科学振興</v>
      </c>
      <c r="O11" s="13"/>
      <c r="P11" s="13"/>
      <c r="Q11" s="19"/>
      <c r="T11" s="13"/>
      <c r="W11" s="32" t="s">
        <v>591</v>
      </c>
      <c r="Y11" s="32" t="s">
        <v>294</v>
      </c>
      <c r="Z11" s="32" t="s">
        <v>422</v>
      </c>
      <c r="AA11" s="71" t="s">
        <v>388</v>
      </c>
      <c r="AB11" s="71" t="s">
        <v>516</v>
      </c>
      <c r="AC11" s="31"/>
      <c r="AD11" s="31"/>
      <c r="AE11" s="31"/>
      <c r="AF11" s="30"/>
      <c r="AG11" s="42" t="s">
        <v>242</v>
      </c>
      <c r="AK11" s="42" t="str">
        <f t="shared" si="7"/>
        <v>J</v>
      </c>
    </row>
    <row r="12" spans="1:42" ht="13.5" customHeight="1" x14ac:dyDescent="0.15">
      <c r="A12" s="14" t="s">
        <v>85</v>
      </c>
      <c r="B12" s="15"/>
      <c r="C12" s="13" t="str">
        <f t="shared" ref="C12:C23" si="9">IF(B12="","",A12)</f>
        <v/>
      </c>
      <c r="D12" s="13" t="str">
        <f t="shared" si="8"/>
        <v>海洋政策、科学技術・イノベーション、国土強靱化施策</v>
      </c>
      <c r="F12" s="18" t="s">
        <v>109</v>
      </c>
      <c r="G12" s="17"/>
      <c r="H12" s="13" t="str">
        <f t="shared" si="1"/>
        <v/>
      </c>
      <c r="I12" s="13" t="str">
        <f t="shared" si="5"/>
        <v>一般会計</v>
      </c>
      <c r="K12" s="13"/>
      <c r="L12" s="13"/>
      <c r="O12" s="13"/>
      <c r="P12" s="13"/>
      <c r="Q12" s="19"/>
      <c r="T12" s="13"/>
      <c r="U12" s="29" t="s">
        <v>539</v>
      </c>
      <c r="W12" s="32" t="s">
        <v>142</v>
      </c>
      <c r="Y12" s="32" t="s">
        <v>295</v>
      </c>
      <c r="Z12" s="32" t="s">
        <v>423</v>
      </c>
      <c r="AA12" s="71" t="s">
        <v>389</v>
      </c>
      <c r="AB12" s="71" t="s">
        <v>517</v>
      </c>
      <c r="AC12" s="31"/>
      <c r="AD12" s="31"/>
      <c r="AE12" s="31"/>
      <c r="AF12" s="30"/>
      <c r="AG12" s="42" t="s">
        <v>240</v>
      </c>
      <c r="AK12" s="42" t="str">
        <f t="shared" si="7"/>
        <v>K</v>
      </c>
    </row>
    <row r="13" spans="1:42" ht="13.5" customHeight="1" x14ac:dyDescent="0.15">
      <c r="A13" s="14" t="s">
        <v>86</v>
      </c>
      <c r="B13" s="15"/>
      <c r="C13" s="13" t="str">
        <f t="shared" si="9"/>
        <v/>
      </c>
      <c r="D13" s="13" t="str">
        <f t="shared" si="8"/>
        <v>海洋政策、科学技術・イノベーション、国土強靱化施策</v>
      </c>
      <c r="F13" s="18" t="s">
        <v>110</v>
      </c>
      <c r="G13" s="17"/>
      <c r="H13" s="13" t="str">
        <f t="shared" si="1"/>
        <v/>
      </c>
      <c r="I13" s="13" t="str">
        <f t="shared" si="5"/>
        <v>一般会計</v>
      </c>
      <c r="K13" s="13" t="str">
        <f>N11</f>
        <v>文教及び科学振興</v>
      </c>
      <c r="L13" s="13"/>
      <c r="O13" s="13"/>
      <c r="P13" s="13"/>
      <c r="Q13" s="19"/>
      <c r="T13" s="13"/>
      <c r="U13" s="32" t="s">
        <v>161</v>
      </c>
      <c r="W13" s="32" t="s">
        <v>143</v>
      </c>
      <c r="Y13" s="32" t="s">
        <v>296</v>
      </c>
      <c r="Z13" s="32" t="s">
        <v>424</v>
      </c>
      <c r="AA13" s="71" t="s">
        <v>390</v>
      </c>
      <c r="AB13" s="71" t="s">
        <v>518</v>
      </c>
      <c r="AC13" s="31"/>
      <c r="AD13" s="31"/>
      <c r="AE13" s="31"/>
      <c r="AF13" s="30"/>
      <c r="AG13" s="42" t="s">
        <v>241</v>
      </c>
      <c r="AK13" s="42" t="str">
        <f t="shared" si="7"/>
        <v>L</v>
      </c>
    </row>
    <row r="14" spans="1:42" ht="13.5" customHeight="1" x14ac:dyDescent="0.15">
      <c r="A14" s="14" t="s">
        <v>87</v>
      </c>
      <c r="B14" s="15"/>
      <c r="C14" s="13" t="str">
        <f t="shared" si="9"/>
        <v/>
      </c>
      <c r="D14" s="13" t="str">
        <f t="shared" si="8"/>
        <v>海洋政策、科学技術・イノベーション、国土強靱化施策</v>
      </c>
      <c r="F14" s="18" t="s">
        <v>111</v>
      </c>
      <c r="G14" s="17"/>
      <c r="H14" s="13" t="str">
        <f t="shared" si="1"/>
        <v/>
      </c>
      <c r="I14" s="13" t="str">
        <f t="shared" si="5"/>
        <v>一般会計</v>
      </c>
      <c r="K14" s="13"/>
      <c r="L14" s="13"/>
      <c r="O14" s="13"/>
      <c r="P14" s="13"/>
      <c r="Q14" s="19"/>
      <c r="T14" s="13"/>
      <c r="U14" s="32" t="s">
        <v>540</v>
      </c>
      <c r="W14" s="32" t="s">
        <v>144</v>
      </c>
      <c r="Y14" s="32" t="s">
        <v>297</v>
      </c>
      <c r="Z14" s="32" t="s">
        <v>425</v>
      </c>
      <c r="AA14" s="71" t="s">
        <v>391</v>
      </c>
      <c r="AB14" s="71" t="s">
        <v>519</v>
      </c>
      <c r="AC14" s="31"/>
      <c r="AD14" s="31"/>
      <c r="AE14" s="31"/>
      <c r="AF14" s="30"/>
      <c r="AG14" s="62"/>
      <c r="AK14" s="42" t="str">
        <f t="shared" si="7"/>
        <v>M</v>
      </c>
    </row>
    <row r="15" spans="1:42" ht="13.5" customHeight="1" x14ac:dyDescent="0.15">
      <c r="A15" s="14" t="s">
        <v>88</v>
      </c>
      <c r="B15" s="15"/>
      <c r="C15" s="13" t="str">
        <f t="shared" si="9"/>
        <v/>
      </c>
      <c r="D15" s="13" t="str">
        <f t="shared" si="8"/>
        <v>海洋政策、科学技術・イノベーション、国土強靱化施策</v>
      </c>
      <c r="F15" s="18" t="s">
        <v>112</v>
      </c>
      <c r="G15" s="17"/>
      <c r="H15" s="13" t="str">
        <f t="shared" si="1"/>
        <v/>
      </c>
      <c r="I15" s="13" t="str">
        <f t="shared" si="5"/>
        <v>一般会計</v>
      </c>
      <c r="K15" s="13"/>
      <c r="L15" s="13"/>
      <c r="O15" s="13"/>
      <c r="P15" s="13"/>
      <c r="Q15" s="19"/>
      <c r="T15" s="13"/>
      <c r="U15" s="32" t="s">
        <v>541</v>
      </c>
      <c r="W15" s="32" t="s">
        <v>145</v>
      </c>
      <c r="Y15" s="32" t="s">
        <v>298</v>
      </c>
      <c r="Z15" s="32" t="s">
        <v>426</v>
      </c>
      <c r="AA15" s="71" t="s">
        <v>392</v>
      </c>
      <c r="AB15" s="71" t="s">
        <v>520</v>
      </c>
      <c r="AC15" s="31"/>
      <c r="AD15" s="31"/>
      <c r="AE15" s="31"/>
      <c r="AF15" s="30"/>
      <c r="AG15" s="63"/>
      <c r="AK15" s="42" t="str">
        <f t="shared" si="7"/>
        <v>N</v>
      </c>
    </row>
    <row r="16" spans="1:42" ht="13.5" customHeight="1" x14ac:dyDescent="0.15">
      <c r="A16" s="14" t="s">
        <v>89</v>
      </c>
      <c r="B16" s="15" t="s">
        <v>607</v>
      </c>
      <c r="C16" s="13" t="str">
        <f t="shared" si="9"/>
        <v>地球温暖化対策</v>
      </c>
      <c r="D16" s="13" t="str">
        <f t="shared" si="8"/>
        <v>海洋政策、科学技術・イノベーション、国土強靱化施策、地球温暖化対策</v>
      </c>
      <c r="F16" s="18" t="s">
        <v>113</v>
      </c>
      <c r="G16" s="17"/>
      <c r="H16" s="13" t="str">
        <f t="shared" si="1"/>
        <v/>
      </c>
      <c r="I16" s="13" t="str">
        <f t="shared" si="5"/>
        <v>一般会計</v>
      </c>
      <c r="K16" s="13"/>
      <c r="L16" s="13"/>
      <c r="O16" s="13"/>
      <c r="P16" s="13"/>
      <c r="Q16" s="19"/>
      <c r="T16" s="13"/>
      <c r="U16" s="32" t="s">
        <v>542</v>
      </c>
      <c r="W16" s="32" t="s">
        <v>146</v>
      </c>
      <c r="Y16" s="32" t="s">
        <v>299</v>
      </c>
      <c r="Z16" s="32" t="s">
        <v>427</v>
      </c>
      <c r="AA16" s="71" t="s">
        <v>393</v>
      </c>
      <c r="AB16" s="71" t="s">
        <v>521</v>
      </c>
      <c r="AC16" s="31"/>
      <c r="AD16" s="31"/>
      <c r="AE16" s="31"/>
      <c r="AF16" s="30"/>
      <c r="AG16" s="63"/>
      <c r="AK16" s="42" t="str">
        <f t="shared" si="7"/>
        <v>O</v>
      </c>
    </row>
    <row r="17" spans="1:37" ht="13.5" customHeight="1" x14ac:dyDescent="0.15">
      <c r="A17" s="14" t="s">
        <v>90</v>
      </c>
      <c r="B17" s="15"/>
      <c r="C17" s="13" t="str">
        <f t="shared" si="9"/>
        <v/>
      </c>
      <c r="D17" s="13" t="str">
        <f t="shared" si="8"/>
        <v>海洋政策、科学技術・イノベーション、国土強靱化施策、地球温暖化対策</v>
      </c>
      <c r="F17" s="18" t="s">
        <v>114</v>
      </c>
      <c r="G17" s="17"/>
      <c r="H17" s="13" t="str">
        <f t="shared" si="1"/>
        <v/>
      </c>
      <c r="I17" s="13" t="str">
        <f t="shared" si="5"/>
        <v>一般会計</v>
      </c>
      <c r="K17" s="13"/>
      <c r="L17" s="13"/>
      <c r="O17" s="13"/>
      <c r="P17" s="13"/>
      <c r="Q17" s="19"/>
      <c r="T17" s="13"/>
      <c r="U17" s="32" t="s">
        <v>560</v>
      </c>
      <c r="W17" s="32" t="s">
        <v>147</v>
      </c>
      <c r="Y17" s="32" t="s">
        <v>300</v>
      </c>
      <c r="Z17" s="32" t="s">
        <v>428</v>
      </c>
      <c r="AA17" s="71" t="s">
        <v>394</v>
      </c>
      <c r="AB17" s="71" t="s">
        <v>522</v>
      </c>
      <c r="AC17" s="31"/>
      <c r="AD17" s="31"/>
      <c r="AE17" s="31"/>
      <c r="AF17" s="30"/>
      <c r="AG17" s="63"/>
      <c r="AK17" s="42" t="str">
        <f t="shared" si="7"/>
        <v>P</v>
      </c>
    </row>
    <row r="18" spans="1:37" ht="13.5" customHeight="1" x14ac:dyDescent="0.15">
      <c r="A18" s="14" t="s">
        <v>91</v>
      </c>
      <c r="B18" s="15"/>
      <c r="C18" s="13" t="str">
        <f t="shared" si="9"/>
        <v/>
      </c>
      <c r="D18" s="13" t="str">
        <f t="shared" si="8"/>
        <v>海洋政策、科学技術・イノベーション、国土強靱化施策、地球温暖化対策</v>
      </c>
      <c r="F18" s="18" t="s">
        <v>115</v>
      </c>
      <c r="G18" s="17"/>
      <c r="H18" s="13" t="str">
        <f t="shared" si="1"/>
        <v/>
      </c>
      <c r="I18" s="13" t="str">
        <f t="shared" si="5"/>
        <v>一般会計</v>
      </c>
      <c r="K18" s="13"/>
      <c r="L18" s="13"/>
      <c r="O18" s="13"/>
      <c r="P18" s="13"/>
      <c r="Q18" s="19"/>
      <c r="T18" s="13"/>
      <c r="U18" s="32" t="s">
        <v>543</v>
      </c>
      <c r="W18" s="32" t="s">
        <v>148</v>
      </c>
      <c r="Y18" s="32" t="s">
        <v>301</v>
      </c>
      <c r="Z18" s="32" t="s">
        <v>429</v>
      </c>
      <c r="AA18" s="71" t="s">
        <v>395</v>
      </c>
      <c r="AB18" s="71" t="s">
        <v>523</v>
      </c>
      <c r="AC18" s="31"/>
      <c r="AD18" s="31"/>
      <c r="AE18" s="31"/>
      <c r="AF18" s="30"/>
      <c r="AK18" s="42" t="str">
        <f t="shared" si="7"/>
        <v>Q</v>
      </c>
    </row>
    <row r="19" spans="1:37" ht="13.5" customHeight="1" x14ac:dyDescent="0.15">
      <c r="A19" s="14" t="s">
        <v>207</v>
      </c>
      <c r="B19" s="15"/>
      <c r="C19" s="13" t="str">
        <f t="shared" si="9"/>
        <v/>
      </c>
      <c r="D19" s="13" t="str">
        <f t="shared" si="8"/>
        <v>海洋政策、科学技術・イノベーション、国土強靱化施策、地球温暖化対策</v>
      </c>
      <c r="F19" s="18" t="s">
        <v>116</v>
      </c>
      <c r="G19" s="17"/>
      <c r="H19" s="13" t="str">
        <f t="shared" si="1"/>
        <v/>
      </c>
      <c r="I19" s="13" t="str">
        <f t="shared" si="5"/>
        <v>一般会計</v>
      </c>
      <c r="K19" s="13"/>
      <c r="L19" s="13"/>
      <c r="O19" s="13"/>
      <c r="P19" s="13"/>
      <c r="Q19" s="19"/>
      <c r="T19" s="13"/>
      <c r="U19" s="32" t="s">
        <v>544</v>
      </c>
      <c r="W19" s="32" t="s">
        <v>149</v>
      </c>
      <c r="Y19" s="32" t="s">
        <v>302</v>
      </c>
      <c r="Z19" s="32" t="s">
        <v>430</v>
      </c>
      <c r="AA19" s="71" t="s">
        <v>396</v>
      </c>
      <c r="AB19" s="71" t="s">
        <v>524</v>
      </c>
      <c r="AC19" s="31"/>
      <c r="AD19" s="31"/>
      <c r="AE19" s="31"/>
      <c r="AF19" s="30"/>
      <c r="AK19" s="42" t="str">
        <f t="shared" si="7"/>
        <v>R</v>
      </c>
    </row>
    <row r="20" spans="1:37" ht="13.5" customHeight="1" x14ac:dyDescent="0.15">
      <c r="A20" s="14" t="s">
        <v>208</v>
      </c>
      <c r="B20" s="15"/>
      <c r="C20" s="13" t="str">
        <f t="shared" si="9"/>
        <v/>
      </c>
      <c r="D20" s="13" t="str">
        <f t="shared" si="8"/>
        <v>海洋政策、科学技術・イノベーション、国土強靱化施策、地球温暖化対策</v>
      </c>
      <c r="F20" s="18" t="s">
        <v>206</v>
      </c>
      <c r="G20" s="17"/>
      <c r="H20" s="13" t="str">
        <f t="shared" si="1"/>
        <v/>
      </c>
      <c r="I20" s="13" t="str">
        <f t="shared" si="5"/>
        <v>一般会計</v>
      </c>
      <c r="K20" s="13"/>
      <c r="L20" s="13"/>
      <c r="O20" s="13"/>
      <c r="P20" s="13"/>
      <c r="Q20" s="19"/>
      <c r="T20" s="13"/>
      <c r="U20" s="32" t="s">
        <v>545</v>
      </c>
      <c r="W20" s="32" t="s">
        <v>150</v>
      </c>
      <c r="Y20" s="32" t="s">
        <v>303</v>
      </c>
      <c r="Z20" s="32" t="s">
        <v>431</v>
      </c>
      <c r="AA20" s="71" t="s">
        <v>397</v>
      </c>
      <c r="AB20" s="71" t="s">
        <v>525</v>
      </c>
      <c r="AC20" s="31"/>
      <c r="AD20" s="31"/>
      <c r="AE20" s="31"/>
      <c r="AF20" s="30"/>
      <c r="AK20" s="42" t="str">
        <f t="shared" si="7"/>
        <v>S</v>
      </c>
    </row>
    <row r="21" spans="1:37" ht="13.5" customHeight="1" x14ac:dyDescent="0.15">
      <c r="A21" s="14" t="s">
        <v>209</v>
      </c>
      <c r="B21" s="15"/>
      <c r="C21" s="13" t="str">
        <f t="shared" si="9"/>
        <v/>
      </c>
      <c r="D21" s="13" t="str">
        <f t="shared" si="8"/>
        <v>海洋政策、科学技術・イノベーション、国土強靱化施策、地球温暖化対策</v>
      </c>
      <c r="F21" s="18" t="s">
        <v>117</v>
      </c>
      <c r="G21" s="17"/>
      <c r="H21" s="13" t="str">
        <f t="shared" si="1"/>
        <v/>
      </c>
      <c r="I21" s="13" t="str">
        <f t="shared" si="5"/>
        <v>一般会計</v>
      </c>
      <c r="K21" s="13"/>
      <c r="L21" s="13"/>
      <c r="O21" s="13"/>
      <c r="P21" s="13"/>
      <c r="Q21" s="19"/>
      <c r="T21" s="13"/>
      <c r="U21" s="32" t="s">
        <v>546</v>
      </c>
      <c r="W21" s="32" t="s">
        <v>151</v>
      </c>
      <c r="Y21" s="32" t="s">
        <v>304</v>
      </c>
      <c r="Z21" s="32" t="s">
        <v>432</v>
      </c>
      <c r="AA21" s="71" t="s">
        <v>398</v>
      </c>
      <c r="AB21" s="71" t="s">
        <v>526</v>
      </c>
      <c r="AC21" s="31"/>
      <c r="AD21" s="31"/>
      <c r="AE21" s="31"/>
      <c r="AF21" s="30"/>
      <c r="AK21" s="42" t="str">
        <f t="shared" si="7"/>
        <v>T</v>
      </c>
    </row>
    <row r="22" spans="1:37" ht="13.5" customHeight="1" x14ac:dyDescent="0.15">
      <c r="A22" s="14" t="s">
        <v>210</v>
      </c>
      <c r="B22" s="15"/>
      <c r="C22" s="13" t="str">
        <f t="shared" si="9"/>
        <v/>
      </c>
      <c r="D22" s="13" t="str">
        <f>IF(C22="",D21,IF(D21&lt;&gt;"",CONCATENATE(D21,"、",C22),C22))</f>
        <v>海洋政策、科学技術・イノベーション、国土強靱化施策、地球温暖化対策</v>
      </c>
      <c r="F22" s="18" t="s">
        <v>118</v>
      </c>
      <c r="G22" s="17"/>
      <c r="H22" s="13" t="str">
        <f t="shared" si="1"/>
        <v/>
      </c>
      <c r="I22" s="13" t="str">
        <f t="shared" si="5"/>
        <v>一般会計</v>
      </c>
      <c r="K22" s="13"/>
      <c r="L22" s="13"/>
      <c r="O22" s="13"/>
      <c r="P22" s="13"/>
      <c r="Q22" s="19"/>
      <c r="T22" s="13"/>
      <c r="U22" s="32" t="s">
        <v>593</v>
      </c>
      <c r="W22" s="32" t="s">
        <v>152</v>
      </c>
      <c r="Y22" s="32" t="s">
        <v>305</v>
      </c>
      <c r="Z22" s="32" t="s">
        <v>433</v>
      </c>
      <c r="AA22" s="71" t="s">
        <v>399</v>
      </c>
      <c r="AB22" s="71" t="s">
        <v>527</v>
      </c>
      <c r="AC22" s="31"/>
      <c r="AD22" s="31"/>
      <c r="AE22" s="31"/>
      <c r="AF22" s="30"/>
      <c r="AK22" s="42" t="str">
        <f t="shared" si="7"/>
        <v>U</v>
      </c>
    </row>
    <row r="23" spans="1:37" ht="13.5" customHeight="1" x14ac:dyDescent="0.15">
      <c r="A23" s="69" t="s">
        <v>277</v>
      </c>
      <c r="B23" s="15"/>
      <c r="C23" s="13" t="str">
        <f t="shared" si="9"/>
        <v/>
      </c>
      <c r="D23" s="13" t="str">
        <f>IF(C23="",D22,IF(D22&lt;&gt;"",CONCATENATE(D22,"、",C23),C23))</f>
        <v>海洋政策、科学技術・イノベーション、国土強靱化施策、地球温暖化対策</v>
      </c>
      <c r="F23" s="18" t="s">
        <v>119</v>
      </c>
      <c r="G23" s="17"/>
      <c r="H23" s="13" t="str">
        <f t="shared" si="1"/>
        <v/>
      </c>
      <c r="I23" s="13" t="str">
        <f t="shared" si="5"/>
        <v>一般会計</v>
      </c>
      <c r="K23" s="13"/>
      <c r="L23" s="13"/>
      <c r="O23" s="13"/>
      <c r="P23" s="13"/>
      <c r="Q23" s="19"/>
      <c r="T23" s="13"/>
      <c r="U23" s="32" t="s">
        <v>547</v>
      </c>
      <c r="W23" s="32" t="s">
        <v>153</v>
      </c>
      <c r="Y23" s="32" t="s">
        <v>306</v>
      </c>
      <c r="Z23" s="32" t="s">
        <v>434</v>
      </c>
      <c r="AA23" s="71" t="s">
        <v>400</v>
      </c>
      <c r="AB23" s="71" t="s">
        <v>528</v>
      </c>
      <c r="AC23" s="31"/>
      <c r="AD23" s="31"/>
      <c r="AE23" s="31"/>
      <c r="AF23" s="30"/>
      <c r="AK23" s="42" t="str">
        <f t="shared" si="7"/>
        <v>V</v>
      </c>
    </row>
    <row r="24" spans="1:37" ht="13.5" customHeight="1" x14ac:dyDescent="0.15">
      <c r="A24" s="83"/>
      <c r="B24" s="67"/>
      <c r="F24" s="18" t="s">
        <v>280</v>
      </c>
      <c r="G24" s="17"/>
      <c r="H24" s="13" t="str">
        <f t="shared" si="1"/>
        <v/>
      </c>
      <c r="I24" s="13" t="str">
        <f t="shared" si="5"/>
        <v>一般会計</v>
      </c>
      <c r="K24" s="13"/>
      <c r="L24" s="13"/>
      <c r="O24" s="13"/>
      <c r="P24" s="13"/>
      <c r="Q24" s="19"/>
      <c r="T24" s="13"/>
      <c r="U24" s="32" t="s">
        <v>548</v>
      </c>
      <c r="W24" s="32" t="s">
        <v>154</v>
      </c>
      <c r="Y24" s="32" t="s">
        <v>307</v>
      </c>
      <c r="Z24" s="32" t="s">
        <v>435</v>
      </c>
      <c r="AA24" s="71" t="s">
        <v>401</v>
      </c>
      <c r="AB24" s="71" t="s">
        <v>529</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549</v>
      </c>
      <c r="W25" s="60"/>
      <c r="Y25" s="32" t="s">
        <v>308</v>
      </c>
      <c r="Z25" s="32" t="s">
        <v>436</v>
      </c>
      <c r="AA25" s="71" t="s">
        <v>402</v>
      </c>
      <c r="AB25" s="71" t="s">
        <v>530</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550</v>
      </c>
      <c r="Y26" s="32" t="s">
        <v>309</v>
      </c>
      <c r="Z26" s="32" t="s">
        <v>437</v>
      </c>
      <c r="AA26" s="71" t="s">
        <v>403</v>
      </c>
      <c r="AB26" s="71" t="s">
        <v>531</v>
      </c>
      <c r="AC26" s="31"/>
      <c r="AD26" s="31"/>
      <c r="AE26" s="31"/>
      <c r="AF26" s="30"/>
      <c r="AK26" s="42" t="str">
        <f t="shared" si="7"/>
        <v>Y</v>
      </c>
    </row>
    <row r="27" spans="1:37" ht="13.5" customHeight="1" x14ac:dyDescent="0.15">
      <c r="A27" s="13" t="str">
        <f>IF(D23="", "-", D23)</f>
        <v>海洋政策、科学技術・イノベーション、国土強靱化施策、地球温暖化対策</v>
      </c>
      <c r="B27" s="13"/>
      <c r="F27" s="18" t="s">
        <v>122</v>
      </c>
      <c r="G27" s="17"/>
      <c r="H27" s="13" t="str">
        <f t="shared" si="1"/>
        <v/>
      </c>
      <c r="I27" s="13" t="str">
        <f t="shared" si="5"/>
        <v>一般会計</v>
      </c>
      <c r="K27" s="13"/>
      <c r="L27" s="13"/>
      <c r="O27" s="13"/>
      <c r="P27" s="13"/>
      <c r="Q27" s="19"/>
      <c r="T27" s="13"/>
      <c r="U27" s="32" t="s">
        <v>551</v>
      </c>
      <c r="Y27" s="32" t="s">
        <v>310</v>
      </c>
      <c r="Z27" s="32" t="s">
        <v>438</v>
      </c>
      <c r="AA27" s="71" t="s">
        <v>404</v>
      </c>
      <c r="AB27" s="71" t="s">
        <v>532</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552</v>
      </c>
      <c r="Y28" s="32" t="s">
        <v>311</v>
      </c>
      <c r="Z28" s="32" t="s">
        <v>439</v>
      </c>
      <c r="AA28" s="71" t="s">
        <v>405</v>
      </c>
      <c r="AB28" s="71" t="s">
        <v>533</v>
      </c>
      <c r="AC28" s="31"/>
      <c r="AD28" s="31"/>
      <c r="AE28" s="31"/>
      <c r="AF28" s="30"/>
      <c r="AK28" s="42" t="s">
        <v>186</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553</v>
      </c>
      <c r="Y29" s="32" t="s">
        <v>312</v>
      </c>
      <c r="Z29" s="32" t="s">
        <v>440</v>
      </c>
      <c r="AA29" s="71" t="s">
        <v>406</v>
      </c>
      <c r="AB29" s="71" t="s">
        <v>534</v>
      </c>
      <c r="AC29" s="31"/>
      <c r="AD29" s="31"/>
      <c r="AE29" s="31"/>
      <c r="AF29" s="30"/>
      <c r="AK29" s="42"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554</v>
      </c>
      <c r="Y30" s="32" t="s">
        <v>313</v>
      </c>
      <c r="Z30" s="32" t="s">
        <v>441</v>
      </c>
      <c r="AA30" s="71" t="s">
        <v>407</v>
      </c>
      <c r="AB30" s="71" t="s">
        <v>535</v>
      </c>
      <c r="AC30" s="31"/>
      <c r="AD30" s="31"/>
      <c r="AE30" s="31"/>
      <c r="AF30" s="30"/>
      <c r="AK30" s="42"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555</v>
      </c>
      <c r="Y31" s="32" t="s">
        <v>314</v>
      </c>
      <c r="Z31" s="32" t="s">
        <v>442</v>
      </c>
      <c r="AA31" s="71" t="s">
        <v>408</v>
      </c>
      <c r="AB31" s="71" t="s">
        <v>536</v>
      </c>
      <c r="AC31" s="31"/>
      <c r="AD31" s="31"/>
      <c r="AE31" s="31"/>
      <c r="AF31" s="30"/>
      <c r="AK31" s="42"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556</v>
      </c>
      <c r="Y32" s="32" t="s">
        <v>315</v>
      </c>
      <c r="Z32" s="32" t="s">
        <v>443</v>
      </c>
      <c r="AA32" s="71" t="s">
        <v>61</v>
      </c>
      <c r="AB32" s="71" t="s">
        <v>61</v>
      </c>
      <c r="AC32" s="31"/>
      <c r="AD32" s="31"/>
      <c r="AE32" s="31"/>
      <c r="AF32" s="30"/>
      <c r="AK32" s="42"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557</v>
      </c>
      <c r="Y33" s="32" t="s">
        <v>316</v>
      </c>
      <c r="Z33" s="32" t="s">
        <v>444</v>
      </c>
      <c r="AA33" s="60"/>
      <c r="AB33" s="31"/>
      <c r="AC33" s="31"/>
      <c r="AD33" s="31"/>
      <c r="AE33" s="31"/>
      <c r="AF33" s="30"/>
      <c r="AK33" s="42"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558</v>
      </c>
      <c r="Y34" s="32" t="s">
        <v>317</v>
      </c>
      <c r="Z34" s="32" t="s">
        <v>445</v>
      </c>
      <c r="AB34" s="31"/>
      <c r="AC34" s="31"/>
      <c r="AD34" s="31"/>
      <c r="AE34" s="31"/>
      <c r="AF34" s="30"/>
      <c r="AK34" s="42"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U35" s="32" t="s">
        <v>559</v>
      </c>
      <c r="Y35" s="32" t="s">
        <v>318</v>
      </c>
      <c r="Z35" s="32" t="s">
        <v>446</v>
      </c>
      <c r="AC35" s="31"/>
      <c r="AF35" s="30"/>
      <c r="AK35" s="42"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Y36" s="32" t="s">
        <v>319</v>
      </c>
      <c r="Z36" s="32" t="s">
        <v>447</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320</v>
      </c>
      <c r="Z37" s="32" t="s">
        <v>448</v>
      </c>
      <c r="AF37" s="30"/>
      <c r="AK37" s="42" t="str">
        <f t="shared" si="7"/>
        <v>j</v>
      </c>
    </row>
    <row r="38" spans="1:37" x14ac:dyDescent="0.15">
      <c r="A38" s="13"/>
      <c r="B38" s="13"/>
      <c r="F38" s="13"/>
      <c r="G38" s="19"/>
      <c r="K38" s="13"/>
      <c r="L38" s="13"/>
      <c r="O38" s="13"/>
      <c r="P38" s="13"/>
      <c r="Q38" s="19"/>
      <c r="T38" s="13"/>
      <c r="Y38" s="32" t="s">
        <v>321</v>
      </c>
      <c r="Z38" s="32" t="s">
        <v>449</v>
      </c>
      <c r="AF38" s="30"/>
      <c r="AK38" s="42" t="str">
        <f t="shared" si="7"/>
        <v>k</v>
      </c>
    </row>
    <row r="39" spans="1:37" x14ac:dyDescent="0.15">
      <c r="A39" s="13"/>
      <c r="B39" s="13"/>
      <c r="F39" s="13" t="str">
        <f>I37</f>
        <v>一般会計</v>
      </c>
      <c r="G39" s="19"/>
      <c r="K39" s="13"/>
      <c r="L39" s="13"/>
      <c r="O39" s="13"/>
      <c r="P39" s="13"/>
      <c r="Q39" s="19"/>
      <c r="T39" s="13"/>
      <c r="U39" s="32" t="s">
        <v>561</v>
      </c>
      <c r="Y39" s="32" t="s">
        <v>322</v>
      </c>
      <c r="Z39" s="32" t="s">
        <v>450</v>
      </c>
      <c r="AF39" s="30"/>
      <c r="AK39" s="42" t="str">
        <f t="shared" si="7"/>
        <v>l</v>
      </c>
    </row>
    <row r="40" spans="1:37" x14ac:dyDescent="0.15">
      <c r="A40" s="13"/>
      <c r="B40" s="13"/>
      <c r="F40" s="13"/>
      <c r="G40" s="19"/>
      <c r="K40" s="13"/>
      <c r="L40" s="13"/>
      <c r="O40" s="13"/>
      <c r="P40" s="13"/>
      <c r="Q40" s="19"/>
      <c r="T40" s="13"/>
      <c r="U40" s="32"/>
      <c r="Y40" s="32" t="s">
        <v>323</v>
      </c>
      <c r="Z40" s="32" t="s">
        <v>451</v>
      </c>
      <c r="AF40" s="30"/>
      <c r="AK40" s="42" t="str">
        <f t="shared" si="7"/>
        <v>m</v>
      </c>
    </row>
    <row r="41" spans="1:37" x14ac:dyDescent="0.15">
      <c r="A41" s="13"/>
      <c r="B41" s="13"/>
      <c r="F41" s="13"/>
      <c r="G41" s="19"/>
      <c r="K41" s="13"/>
      <c r="L41" s="13"/>
      <c r="O41" s="13"/>
      <c r="P41" s="13"/>
      <c r="Q41" s="19"/>
      <c r="T41" s="13"/>
      <c r="U41" s="32" t="s">
        <v>263</v>
      </c>
      <c r="Y41" s="32" t="s">
        <v>324</v>
      </c>
      <c r="Z41" s="32" t="s">
        <v>452</v>
      </c>
      <c r="AF41" s="30"/>
      <c r="AK41" s="42" t="str">
        <f t="shared" si="7"/>
        <v>n</v>
      </c>
    </row>
    <row r="42" spans="1:37" x14ac:dyDescent="0.15">
      <c r="A42" s="13"/>
      <c r="B42" s="13"/>
      <c r="F42" s="13"/>
      <c r="G42" s="19"/>
      <c r="K42" s="13"/>
      <c r="L42" s="13"/>
      <c r="O42" s="13"/>
      <c r="P42" s="13"/>
      <c r="Q42" s="19"/>
      <c r="T42" s="13"/>
      <c r="U42" s="32" t="s">
        <v>273</v>
      </c>
      <c r="Y42" s="32" t="s">
        <v>325</v>
      </c>
      <c r="Z42" s="32" t="s">
        <v>453</v>
      </c>
      <c r="AF42" s="30"/>
      <c r="AK42" s="42" t="str">
        <f t="shared" si="7"/>
        <v>o</v>
      </c>
    </row>
    <row r="43" spans="1:37" x14ac:dyDescent="0.15">
      <c r="A43" s="13"/>
      <c r="B43" s="13"/>
      <c r="F43" s="13"/>
      <c r="G43" s="19"/>
      <c r="K43" s="13"/>
      <c r="L43" s="13"/>
      <c r="O43" s="13"/>
      <c r="P43" s="13"/>
      <c r="Q43" s="19"/>
      <c r="T43" s="13"/>
      <c r="Y43" s="32" t="s">
        <v>326</v>
      </c>
      <c r="Z43" s="32" t="s">
        <v>454</v>
      </c>
      <c r="AF43" s="30"/>
      <c r="AK43" s="42" t="str">
        <f t="shared" si="7"/>
        <v>p</v>
      </c>
    </row>
    <row r="44" spans="1:37" x14ac:dyDescent="0.15">
      <c r="A44" s="13"/>
      <c r="B44" s="13"/>
      <c r="F44" s="13"/>
      <c r="G44" s="19"/>
      <c r="K44" s="13"/>
      <c r="L44" s="13"/>
      <c r="O44" s="13"/>
      <c r="P44" s="13"/>
      <c r="Q44" s="19"/>
      <c r="T44" s="13"/>
      <c r="Y44" s="32" t="s">
        <v>327</v>
      </c>
      <c r="Z44" s="32" t="s">
        <v>455</v>
      </c>
      <c r="AF44" s="30"/>
      <c r="AK44" s="42" t="str">
        <f t="shared" si="7"/>
        <v>q</v>
      </c>
    </row>
    <row r="45" spans="1:37" x14ac:dyDescent="0.15">
      <c r="A45" s="13"/>
      <c r="B45" s="13"/>
      <c r="F45" s="13"/>
      <c r="G45" s="19"/>
      <c r="K45" s="13"/>
      <c r="L45" s="13"/>
      <c r="O45" s="13"/>
      <c r="P45" s="13"/>
      <c r="Q45" s="19"/>
      <c r="T45" s="13"/>
      <c r="U45" s="29" t="s">
        <v>156</v>
      </c>
      <c r="Y45" s="32" t="s">
        <v>328</v>
      </c>
      <c r="Z45" s="32" t="s">
        <v>456</v>
      </c>
      <c r="AF45" s="30"/>
      <c r="AK45" s="42" t="str">
        <f t="shared" si="7"/>
        <v>r</v>
      </c>
    </row>
    <row r="46" spans="1:37" x14ac:dyDescent="0.15">
      <c r="A46" s="13"/>
      <c r="B46" s="13"/>
      <c r="F46" s="13"/>
      <c r="G46" s="19"/>
      <c r="K46" s="13"/>
      <c r="L46" s="13"/>
      <c r="O46" s="13"/>
      <c r="P46" s="13"/>
      <c r="Q46" s="19"/>
      <c r="T46" s="13"/>
      <c r="U46" s="78" t="s">
        <v>592</v>
      </c>
      <c r="Y46" s="32" t="s">
        <v>329</v>
      </c>
      <c r="Z46" s="32" t="s">
        <v>457</v>
      </c>
      <c r="AF46" s="30"/>
      <c r="AK46" s="42" t="str">
        <f t="shared" si="7"/>
        <v>s</v>
      </c>
    </row>
    <row r="47" spans="1:37" x14ac:dyDescent="0.15">
      <c r="A47" s="13"/>
      <c r="B47" s="13"/>
      <c r="F47" s="13"/>
      <c r="G47" s="19"/>
      <c r="K47" s="13"/>
      <c r="L47" s="13"/>
      <c r="O47" s="13"/>
      <c r="P47" s="13"/>
      <c r="Q47" s="19"/>
      <c r="T47" s="13"/>
      <c r="Y47" s="32" t="s">
        <v>330</v>
      </c>
      <c r="Z47" s="32" t="s">
        <v>458</v>
      </c>
      <c r="AF47" s="30"/>
      <c r="AK47" s="42" t="str">
        <f t="shared" si="7"/>
        <v>t</v>
      </c>
    </row>
    <row r="48" spans="1:37" x14ac:dyDescent="0.15">
      <c r="A48" s="13"/>
      <c r="B48" s="13"/>
      <c r="F48" s="13"/>
      <c r="G48" s="19"/>
      <c r="K48" s="13"/>
      <c r="L48" s="13"/>
      <c r="O48" s="13"/>
      <c r="P48" s="13"/>
      <c r="Q48" s="19"/>
      <c r="T48" s="13"/>
      <c r="U48" s="78">
        <v>2021</v>
      </c>
      <c r="Y48" s="32" t="s">
        <v>331</v>
      </c>
      <c r="Z48" s="32" t="s">
        <v>459</v>
      </c>
      <c r="AF48" s="30"/>
      <c r="AK48" s="42" t="str">
        <f t="shared" si="7"/>
        <v>u</v>
      </c>
    </row>
    <row r="49" spans="1:37" x14ac:dyDescent="0.15">
      <c r="A49" s="13"/>
      <c r="B49" s="13"/>
      <c r="F49" s="13"/>
      <c r="G49" s="19"/>
      <c r="K49" s="13"/>
      <c r="L49" s="13"/>
      <c r="O49" s="13"/>
      <c r="P49" s="13"/>
      <c r="Q49" s="19"/>
      <c r="T49" s="13"/>
      <c r="U49" s="78">
        <v>2022</v>
      </c>
      <c r="Y49" s="32" t="s">
        <v>332</v>
      </c>
      <c r="Z49" s="32" t="s">
        <v>460</v>
      </c>
      <c r="AF49" s="30"/>
      <c r="AK49" s="42" t="str">
        <f t="shared" si="7"/>
        <v>v</v>
      </c>
    </row>
    <row r="50" spans="1:37" x14ac:dyDescent="0.15">
      <c r="A50" s="13"/>
      <c r="B50" s="13"/>
      <c r="F50" s="13"/>
      <c r="G50" s="19"/>
      <c r="K50" s="13"/>
      <c r="L50" s="13"/>
      <c r="O50" s="13"/>
      <c r="P50" s="13"/>
      <c r="Q50" s="19"/>
      <c r="T50" s="13"/>
      <c r="U50" s="78">
        <v>2023</v>
      </c>
      <c r="Y50" s="32" t="s">
        <v>333</v>
      </c>
      <c r="Z50" s="32" t="s">
        <v>461</v>
      </c>
      <c r="AF50" s="30"/>
    </row>
    <row r="51" spans="1:37" x14ac:dyDescent="0.15">
      <c r="A51" s="13"/>
      <c r="B51" s="13"/>
      <c r="F51" s="13"/>
      <c r="G51" s="19"/>
      <c r="K51" s="13"/>
      <c r="L51" s="13"/>
      <c r="O51" s="13"/>
      <c r="P51" s="13"/>
      <c r="Q51" s="19"/>
      <c r="T51" s="13"/>
      <c r="U51" s="78">
        <v>2024</v>
      </c>
      <c r="Y51" s="32" t="s">
        <v>334</v>
      </c>
      <c r="Z51" s="32" t="s">
        <v>462</v>
      </c>
      <c r="AF51" s="30"/>
    </row>
    <row r="52" spans="1:37" x14ac:dyDescent="0.15">
      <c r="A52" s="13"/>
      <c r="B52" s="13"/>
      <c r="F52" s="13"/>
      <c r="G52" s="19"/>
      <c r="K52" s="13"/>
      <c r="L52" s="13"/>
      <c r="O52" s="13"/>
      <c r="P52" s="13"/>
      <c r="Q52" s="19"/>
      <c r="T52" s="13"/>
      <c r="U52" s="78">
        <v>2025</v>
      </c>
      <c r="Y52" s="32" t="s">
        <v>335</v>
      </c>
      <c r="Z52" s="32" t="s">
        <v>463</v>
      </c>
      <c r="AF52" s="30"/>
    </row>
    <row r="53" spans="1:37" x14ac:dyDescent="0.15">
      <c r="A53" s="13"/>
      <c r="B53" s="13"/>
      <c r="F53" s="13"/>
      <c r="G53" s="19"/>
      <c r="K53" s="13"/>
      <c r="L53" s="13"/>
      <c r="O53" s="13"/>
      <c r="P53" s="13"/>
      <c r="Q53" s="19"/>
      <c r="T53" s="13"/>
      <c r="U53" s="78">
        <v>2026</v>
      </c>
      <c r="Y53" s="32" t="s">
        <v>336</v>
      </c>
      <c r="Z53" s="32" t="s">
        <v>464</v>
      </c>
      <c r="AF53" s="30"/>
    </row>
    <row r="54" spans="1:37" x14ac:dyDescent="0.15">
      <c r="A54" s="13"/>
      <c r="B54" s="13"/>
      <c r="F54" s="13"/>
      <c r="G54" s="19"/>
      <c r="K54" s="13"/>
      <c r="L54" s="13"/>
      <c r="O54" s="13"/>
      <c r="P54" s="20"/>
      <c r="Q54" s="19"/>
      <c r="T54" s="13"/>
      <c r="Y54" s="32" t="s">
        <v>337</v>
      </c>
      <c r="Z54" s="32" t="s">
        <v>465</v>
      </c>
      <c r="AF54" s="30"/>
    </row>
    <row r="55" spans="1:37" x14ac:dyDescent="0.15">
      <c r="A55" s="13"/>
      <c r="B55" s="13"/>
      <c r="F55" s="13"/>
      <c r="G55" s="19"/>
      <c r="K55" s="13"/>
      <c r="L55" s="13"/>
      <c r="O55" s="13"/>
      <c r="P55" s="13"/>
      <c r="Q55" s="19"/>
      <c r="T55" s="13"/>
      <c r="Y55" s="32" t="s">
        <v>338</v>
      </c>
      <c r="Z55" s="32" t="s">
        <v>466</v>
      </c>
      <c r="AF55" s="30"/>
    </row>
    <row r="56" spans="1:37" x14ac:dyDescent="0.15">
      <c r="A56" s="13"/>
      <c r="B56" s="13"/>
      <c r="F56" s="13"/>
      <c r="G56" s="19"/>
      <c r="K56" s="13"/>
      <c r="L56" s="13"/>
      <c r="O56" s="13"/>
      <c r="P56" s="13"/>
      <c r="Q56" s="19"/>
      <c r="T56" s="13"/>
      <c r="U56" s="78">
        <v>20</v>
      </c>
      <c r="Y56" s="32" t="s">
        <v>339</v>
      </c>
      <c r="Z56" s="32" t="s">
        <v>467</v>
      </c>
      <c r="AF56" s="30"/>
    </row>
    <row r="57" spans="1:37" x14ac:dyDescent="0.15">
      <c r="A57" s="13"/>
      <c r="B57" s="13"/>
      <c r="F57" s="13"/>
      <c r="G57" s="19"/>
      <c r="K57" s="13"/>
      <c r="L57" s="13"/>
      <c r="O57" s="13"/>
      <c r="P57" s="13"/>
      <c r="Q57" s="19"/>
      <c r="T57" s="13"/>
      <c r="U57" s="32" t="s">
        <v>537</v>
      </c>
      <c r="Y57" s="32" t="s">
        <v>340</v>
      </c>
      <c r="Z57" s="32" t="s">
        <v>468</v>
      </c>
      <c r="AF57" s="30"/>
    </row>
    <row r="58" spans="1:37" x14ac:dyDescent="0.15">
      <c r="A58" s="13"/>
      <c r="B58" s="13"/>
      <c r="F58" s="13"/>
      <c r="G58" s="19"/>
      <c r="K58" s="13"/>
      <c r="L58" s="13"/>
      <c r="O58" s="13"/>
      <c r="P58" s="13"/>
      <c r="Q58" s="19"/>
      <c r="T58" s="13"/>
      <c r="U58" s="32" t="s">
        <v>538</v>
      </c>
      <c r="Y58" s="32" t="s">
        <v>341</v>
      </c>
      <c r="Z58" s="32" t="s">
        <v>469</v>
      </c>
      <c r="AF58" s="30"/>
    </row>
    <row r="59" spans="1:37" x14ac:dyDescent="0.15">
      <c r="A59" s="13"/>
      <c r="B59" s="13"/>
      <c r="F59" s="13"/>
      <c r="G59" s="19"/>
      <c r="K59" s="13"/>
      <c r="L59" s="13"/>
      <c r="O59" s="13"/>
      <c r="P59" s="13"/>
      <c r="Q59" s="19"/>
      <c r="T59" s="13"/>
      <c r="Y59" s="32" t="s">
        <v>342</v>
      </c>
      <c r="Z59" s="32" t="s">
        <v>470</v>
      </c>
      <c r="AF59" s="30"/>
    </row>
    <row r="60" spans="1:37" x14ac:dyDescent="0.15">
      <c r="A60" s="13"/>
      <c r="B60" s="13"/>
      <c r="F60" s="13"/>
      <c r="G60" s="19"/>
      <c r="K60" s="13"/>
      <c r="L60" s="13"/>
      <c r="O60" s="13"/>
      <c r="P60" s="13"/>
      <c r="Q60" s="19"/>
      <c r="T60" s="13"/>
      <c r="Y60" s="32" t="s">
        <v>343</v>
      </c>
      <c r="Z60" s="32" t="s">
        <v>471</v>
      </c>
      <c r="AF60" s="30"/>
    </row>
    <row r="61" spans="1:37" x14ac:dyDescent="0.15">
      <c r="A61" s="13"/>
      <c r="B61" s="13"/>
      <c r="F61" s="13"/>
      <c r="G61" s="19"/>
      <c r="K61" s="13"/>
      <c r="L61" s="13"/>
      <c r="O61" s="13"/>
      <c r="P61" s="13"/>
      <c r="Q61" s="19"/>
      <c r="T61" s="13"/>
      <c r="Y61" s="32" t="s">
        <v>344</v>
      </c>
      <c r="Z61" s="32" t="s">
        <v>472</v>
      </c>
      <c r="AF61" s="30"/>
    </row>
    <row r="62" spans="1:37" x14ac:dyDescent="0.15">
      <c r="A62" s="13"/>
      <c r="B62" s="13"/>
      <c r="F62" s="13"/>
      <c r="G62" s="19"/>
      <c r="K62" s="13"/>
      <c r="L62" s="13"/>
      <c r="O62" s="13"/>
      <c r="P62" s="13"/>
      <c r="Q62" s="19"/>
      <c r="T62" s="13"/>
      <c r="Y62" s="32" t="s">
        <v>345</v>
      </c>
      <c r="Z62" s="32" t="s">
        <v>473</v>
      </c>
      <c r="AF62" s="30"/>
    </row>
    <row r="63" spans="1:37" x14ac:dyDescent="0.15">
      <c r="A63" s="13"/>
      <c r="B63" s="13"/>
      <c r="F63" s="13"/>
      <c r="G63" s="19"/>
      <c r="K63" s="13"/>
      <c r="L63" s="13"/>
      <c r="O63" s="13"/>
      <c r="P63" s="13"/>
      <c r="Q63" s="19"/>
      <c r="T63" s="13"/>
      <c r="Y63" s="32" t="s">
        <v>346</v>
      </c>
      <c r="Z63" s="32" t="s">
        <v>474</v>
      </c>
      <c r="AF63" s="30"/>
    </row>
    <row r="64" spans="1:37" x14ac:dyDescent="0.15">
      <c r="A64" s="13"/>
      <c r="B64" s="13"/>
      <c r="F64" s="13"/>
      <c r="G64" s="19"/>
      <c r="K64" s="13"/>
      <c r="L64" s="13"/>
      <c r="O64" s="13"/>
      <c r="P64" s="13"/>
      <c r="Q64" s="19"/>
      <c r="T64" s="13"/>
      <c r="Y64" s="32" t="s">
        <v>347</v>
      </c>
      <c r="Z64" s="32" t="s">
        <v>475</v>
      </c>
      <c r="AF64" s="30"/>
    </row>
    <row r="65" spans="1:32" x14ac:dyDescent="0.15">
      <c r="A65" s="13"/>
      <c r="B65" s="13"/>
      <c r="F65" s="13"/>
      <c r="G65" s="19"/>
      <c r="K65" s="13"/>
      <c r="L65" s="13"/>
      <c r="O65" s="13"/>
      <c r="P65" s="13"/>
      <c r="Q65" s="19"/>
      <c r="T65" s="13"/>
      <c r="Y65" s="32" t="s">
        <v>348</v>
      </c>
      <c r="Z65" s="32" t="s">
        <v>476</v>
      </c>
      <c r="AF65" s="30"/>
    </row>
    <row r="66" spans="1:32" x14ac:dyDescent="0.15">
      <c r="A66" s="13"/>
      <c r="B66" s="13"/>
      <c r="F66" s="13"/>
      <c r="G66" s="19"/>
      <c r="K66" s="13"/>
      <c r="L66" s="13"/>
      <c r="O66" s="13"/>
      <c r="P66" s="13"/>
      <c r="Q66" s="19"/>
      <c r="T66" s="13"/>
      <c r="Y66" s="32" t="s">
        <v>62</v>
      </c>
      <c r="Z66" s="32" t="s">
        <v>477</v>
      </c>
      <c r="AF66" s="30"/>
    </row>
    <row r="67" spans="1:32" x14ac:dyDescent="0.15">
      <c r="A67" s="13"/>
      <c r="B67" s="13"/>
      <c r="F67" s="13"/>
      <c r="G67" s="19"/>
      <c r="K67" s="13"/>
      <c r="L67" s="13"/>
      <c r="O67" s="13"/>
      <c r="P67" s="13"/>
      <c r="Q67" s="19"/>
      <c r="T67" s="13"/>
      <c r="Y67" s="32" t="s">
        <v>349</v>
      </c>
      <c r="Z67" s="32" t="s">
        <v>478</v>
      </c>
      <c r="AF67" s="30"/>
    </row>
    <row r="68" spans="1:32" x14ac:dyDescent="0.15">
      <c r="A68" s="13"/>
      <c r="B68" s="13"/>
      <c r="F68" s="13"/>
      <c r="G68" s="19"/>
      <c r="K68" s="13"/>
      <c r="L68" s="13"/>
      <c r="O68" s="13"/>
      <c r="P68" s="13"/>
      <c r="Q68" s="19"/>
      <c r="T68" s="13"/>
      <c r="Y68" s="32" t="s">
        <v>350</v>
      </c>
      <c r="Z68" s="32" t="s">
        <v>479</v>
      </c>
      <c r="AF68" s="30"/>
    </row>
    <row r="69" spans="1:32" x14ac:dyDescent="0.15">
      <c r="A69" s="13"/>
      <c r="B69" s="13"/>
      <c r="F69" s="13"/>
      <c r="G69" s="19"/>
      <c r="K69" s="13"/>
      <c r="L69" s="13"/>
      <c r="O69" s="13"/>
      <c r="P69" s="13"/>
      <c r="Q69" s="19"/>
      <c r="T69" s="13"/>
      <c r="Y69" s="32" t="s">
        <v>351</v>
      </c>
      <c r="Z69" s="32" t="s">
        <v>480</v>
      </c>
      <c r="AF69" s="30"/>
    </row>
    <row r="70" spans="1:32" x14ac:dyDescent="0.15">
      <c r="A70" s="13"/>
      <c r="B70" s="13"/>
      <c r="Y70" s="32" t="s">
        <v>352</v>
      </c>
      <c r="Z70" s="32" t="s">
        <v>481</v>
      </c>
    </row>
    <row r="71" spans="1:32" x14ac:dyDescent="0.15">
      <c r="Y71" s="32" t="s">
        <v>353</v>
      </c>
      <c r="Z71" s="32" t="s">
        <v>482</v>
      </c>
    </row>
    <row r="72" spans="1:32" x14ac:dyDescent="0.15">
      <c r="Y72" s="32" t="s">
        <v>354</v>
      </c>
      <c r="Z72" s="32" t="s">
        <v>483</v>
      </c>
    </row>
    <row r="73" spans="1:32" x14ac:dyDescent="0.15">
      <c r="Y73" s="32" t="s">
        <v>355</v>
      </c>
      <c r="Z73" s="32" t="s">
        <v>484</v>
      </c>
    </row>
    <row r="74" spans="1:32" x14ac:dyDescent="0.15">
      <c r="Y74" s="32" t="s">
        <v>356</v>
      </c>
      <c r="Z74" s="32" t="s">
        <v>485</v>
      </c>
    </row>
    <row r="75" spans="1:32" x14ac:dyDescent="0.15">
      <c r="Y75" s="32" t="s">
        <v>357</v>
      </c>
      <c r="Z75" s="32" t="s">
        <v>486</v>
      </c>
    </row>
    <row r="76" spans="1:32" x14ac:dyDescent="0.15">
      <c r="Y76" s="32" t="s">
        <v>358</v>
      </c>
      <c r="Z76" s="32" t="s">
        <v>487</v>
      </c>
    </row>
    <row r="77" spans="1:32" x14ac:dyDescent="0.15">
      <c r="Y77" s="32" t="s">
        <v>359</v>
      </c>
      <c r="Z77" s="32" t="s">
        <v>488</v>
      </c>
    </row>
    <row r="78" spans="1:32" x14ac:dyDescent="0.15">
      <c r="Y78" s="32" t="s">
        <v>360</v>
      </c>
      <c r="Z78" s="32" t="s">
        <v>489</v>
      </c>
    </row>
    <row r="79" spans="1:32" x14ac:dyDescent="0.15">
      <c r="Y79" s="32" t="s">
        <v>361</v>
      </c>
      <c r="Z79" s="32" t="s">
        <v>490</v>
      </c>
    </row>
    <row r="80" spans="1:32" x14ac:dyDescent="0.15">
      <c r="Y80" s="32" t="s">
        <v>362</v>
      </c>
      <c r="Z80" s="32" t="s">
        <v>491</v>
      </c>
    </row>
    <row r="81" spans="25:26" x14ac:dyDescent="0.15">
      <c r="Y81" s="32" t="s">
        <v>363</v>
      </c>
      <c r="Z81" s="32" t="s">
        <v>492</v>
      </c>
    </row>
    <row r="82" spans="25:26" x14ac:dyDescent="0.15">
      <c r="Y82" s="32" t="s">
        <v>364</v>
      </c>
      <c r="Z82" s="32" t="s">
        <v>493</v>
      </c>
    </row>
    <row r="83" spans="25:26" x14ac:dyDescent="0.15">
      <c r="Y83" s="32" t="s">
        <v>365</v>
      </c>
      <c r="Z83" s="32" t="s">
        <v>494</v>
      </c>
    </row>
    <row r="84" spans="25:26" x14ac:dyDescent="0.15">
      <c r="Y84" s="32" t="s">
        <v>366</v>
      </c>
      <c r="Z84" s="32" t="s">
        <v>495</v>
      </c>
    </row>
    <row r="85" spans="25:26" x14ac:dyDescent="0.15">
      <c r="Y85" s="32" t="s">
        <v>367</v>
      </c>
      <c r="Z85" s="32" t="s">
        <v>496</v>
      </c>
    </row>
    <row r="86" spans="25:26" x14ac:dyDescent="0.15">
      <c r="Y86" s="32" t="s">
        <v>368</v>
      </c>
      <c r="Z86" s="32" t="s">
        <v>497</v>
      </c>
    </row>
    <row r="87" spans="25:26" x14ac:dyDescent="0.15">
      <c r="Y87" s="32" t="s">
        <v>369</v>
      </c>
      <c r="Z87" s="32" t="s">
        <v>498</v>
      </c>
    </row>
    <row r="88" spans="25:26" x14ac:dyDescent="0.15">
      <c r="Y88" s="32" t="s">
        <v>370</v>
      </c>
      <c r="Z88" s="32" t="s">
        <v>499</v>
      </c>
    </row>
    <row r="89" spans="25:26" x14ac:dyDescent="0.15">
      <c r="Y89" s="32" t="s">
        <v>371</v>
      </c>
      <c r="Z89" s="32" t="s">
        <v>500</v>
      </c>
    </row>
    <row r="90" spans="25:26" x14ac:dyDescent="0.15">
      <c r="Y90" s="32" t="s">
        <v>372</v>
      </c>
      <c r="Z90" s="32" t="s">
        <v>501</v>
      </c>
    </row>
    <row r="91" spans="25:26" x14ac:dyDescent="0.15">
      <c r="Y91" s="32" t="s">
        <v>373</v>
      </c>
      <c r="Z91" s="32" t="s">
        <v>502</v>
      </c>
    </row>
    <row r="92" spans="25:26" x14ac:dyDescent="0.15">
      <c r="Y92" s="32" t="s">
        <v>374</v>
      </c>
      <c r="Z92" s="32" t="s">
        <v>503</v>
      </c>
    </row>
    <row r="93" spans="25:26" x14ac:dyDescent="0.15">
      <c r="Y93" s="32" t="s">
        <v>375</v>
      </c>
      <c r="Z93" s="32" t="s">
        <v>504</v>
      </c>
    </row>
    <row r="94" spans="25:26" x14ac:dyDescent="0.15">
      <c r="Y94" s="32" t="s">
        <v>376</v>
      </c>
      <c r="Z94" s="32" t="s">
        <v>505</v>
      </c>
    </row>
    <row r="95" spans="25:26" x14ac:dyDescent="0.15">
      <c r="Y95" s="32" t="s">
        <v>377</v>
      </c>
      <c r="Z95" s="32" t="s">
        <v>506</v>
      </c>
    </row>
    <row r="96" spans="25:26" x14ac:dyDescent="0.15">
      <c r="Y96" s="32" t="s">
        <v>281</v>
      </c>
      <c r="Z96" s="32" t="s">
        <v>507</v>
      </c>
    </row>
    <row r="97" spans="25:26" x14ac:dyDescent="0.15">
      <c r="Y97" s="32" t="s">
        <v>378</v>
      </c>
      <c r="Z97" s="32" t="s">
        <v>508</v>
      </c>
    </row>
    <row r="98" spans="25:26" x14ac:dyDescent="0.15">
      <c r="Y98" s="32" t="s">
        <v>379</v>
      </c>
      <c r="Z98" s="32" t="s">
        <v>509</v>
      </c>
    </row>
    <row r="99" spans="25:26" x14ac:dyDescent="0.15">
      <c r="Y99" s="32" t="s">
        <v>409</v>
      </c>
      <c r="Z99" s="32" t="s">
        <v>510</v>
      </c>
    </row>
    <row r="100" spans="25:26" x14ac:dyDescent="0.15">
      <c r="Y100" s="32" t="s">
        <v>595</v>
      </c>
      <c r="Z100" s="32" t="s">
        <v>511</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補正予算レビューシート</vt:lpstr>
      <vt:lpstr>入力規則等</vt:lpstr>
      <vt:lpstr>補正予算レビューシート!Print_Area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2022-09-22T10:26:47Z</cp:lastPrinted>
  <dcterms:created xsi:type="dcterms:W3CDTF">2012-03-13T00:50:25Z</dcterms:created>
  <dcterms:modified xsi:type="dcterms:W3CDTF">2022-11-28T09:58:03Z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